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activeTab="10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<sst xmlns="http://schemas.openxmlformats.org/spreadsheetml/2006/main" count="765">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</sst>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;[Red]#,##0.00"/>
    <numFmt numFmtId="177" formatCode="[$-409]d\-mmm\-yy;@"/>
    <numFmt numFmtId="178" formatCode="0;[Red]0"/>
  </numFmts>
  <fonts count="6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.5"/>
      <color rgb="FF333333"/>
      <name val="Helvetica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0"/>
      <name val="Arial"/>
      <charset val="0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u/>
      <sz val="12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1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60" fillId="0" borderId="16" applyNumberFormat="0" applyFill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61" fillId="19" borderId="19" applyNumberFormat="0" applyAlignment="0" applyProtection="0">
      <alignment vertical="center"/>
    </xf>
    <xf numFmtId="0" fontId="53" fillId="19" borderId="13" applyNumberFormat="0" applyAlignment="0" applyProtection="0">
      <alignment vertical="center"/>
    </xf>
    <xf numFmtId="0" fontId="55" fillId="20" borderId="14" applyNumberFormat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</cellStyleXfs>
  <cellXfs count="35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177" fontId="2" fillId="3" borderId="1" xfId="0" applyNumberFormat="1" applyFont="1" applyFill="1" applyBorder="1" applyAlignment="1"/>
    <xf numFmtId="1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vertical="center"/>
    </xf>
    <xf numFmtId="176" fontId="2" fillId="3" borderId="1" xfId="0" applyNumberFormat="1" applyFont="1" applyFill="1" applyBorder="1" applyAlignment="1"/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1" fontId="3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center"/>
    </xf>
    <xf numFmtId="176" fontId="3" fillId="3" borderId="1" xfId="0" applyNumberFormat="1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7" fontId="2" fillId="0" borderId="1" xfId="0" applyNumberFormat="1" applyFont="1" applyFill="1" applyBorder="1" applyAlignment="1"/>
    <xf numFmtId="1" fontId="2" fillId="0" borderId="1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/>
    <xf numFmtId="178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/>
    <xf numFmtId="178" fontId="2" fillId="3" borderId="2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left" vertical="center"/>
    </xf>
    <xf numFmtId="178" fontId="2" fillId="3" borderId="3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left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left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3" borderId="4" xfId="0" applyNumberFormat="1" applyFont="1" applyFill="1" applyBorder="1" applyAlignment="1">
      <alignment horizontal="center" vertical="center"/>
    </xf>
    <xf numFmtId="178" fontId="2" fillId="3" borderId="4" xfId="0" applyNumberFormat="1" applyFont="1" applyFill="1" applyBorder="1" applyAlignment="1">
      <alignment horizontal="left" vertical="center"/>
    </xf>
    <xf numFmtId="178" fontId="2" fillId="3" borderId="3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178" fontId="2" fillId="3" borderId="1" xfId="0" applyNumberFormat="1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/>
    <xf numFmtId="177" fontId="2" fillId="3" borderId="0" xfId="0" applyNumberFormat="1" applyFont="1" applyFill="1" applyAlignment="1"/>
    <xf numFmtId="177" fontId="2" fillId="3" borderId="5" xfId="0" applyNumberFormat="1" applyFont="1" applyFill="1" applyBorder="1" applyAlignment="1"/>
    <xf numFmtId="1" fontId="3" fillId="3" borderId="0" xfId="0" applyNumberFormat="1" applyFont="1" applyFill="1" applyAlignment="1"/>
    <xf numFmtId="1" fontId="5" fillId="3" borderId="0" xfId="0" applyNumberFormat="1" applyFont="1" applyFill="1" applyBorder="1" applyAlignment="1">
      <alignment horizontal="right"/>
    </xf>
    <xf numFmtId="1" fontId="2" fillId="3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/>
    <xf numFmtId="177" fontId="2" fillId="0" borderId="0" xfId="0" applyNumberFormat="1" applyFont="1" applyFill="1" applyBorder="1" applyAlignment="1"/>
    <xf numFmtId="1" fontId="2" fillId="0" borderId="0" xfId="0" applyNumberFormat="1" applyFont="1" applyFill="1" applyAlignment="1"/>
    <xf numFmtId="176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176" fontId="6" fillId="3" borderId="0" xfId="0" applyNumberFormat="1" applyFont="1" applyFill="1" applyAlignment="1"/>
    <xf numFmtId="176" fontId="5" fillId="3" borderId="0" xfId="0" applyNumberFormat="1" applyFont="1" applyFill="1" applyAlignment="1">
      <alignment horizontal="center"/>
    </xf>
    <xf numFmtId="178" fontId="2" fillId="3" borderId="0" xfId="0" applyNumberFormat="1" applyFont="1" applyFill="1" applyAlignment="1">
      <alignment horizontal="left"/>
    </xf>
    <xf numFmtId="176" fontId="5" fillId="3" borderId="0" xfId="0" applyNumberFormat="1" applyFont="1" applyFill="1" applyAlignment="1"/>
    <xf numFmtId="176" fontId="7" fillId="0" borderId="0" xfId="0" applyNumberFormat="1" applyFont="1" applyFill="1" applyAlignment="1"/>
    <xf numFmtId="176" fontId="7" fillId="0" borderId="0" xfId="0" applyNumberFormat="1" applyFont="1" applyFill="1" applyAlignment="1">
      <alignment horizontal="center"/>
    </xf>
    <xf numFmtId="178" fontId="2" fillId="0" borderId="0" xfId="0" applyNumberFormat="1" applyFont="1" applyFill="1" applyAlignment="1">
      <alignment horizontal="left"/>
    </xf>
    <xf numFmtId="0" fontId="1" fillId="0" borderId="0" xfId="0" applyFont="1" applyFill="1" applyAlignment="1"/>
    <xf numFmtId="176" fontId="2" fillId="0" borderId="0" xfId="0" applyNumberFormat="1" applyFont="1" applyFill="1" applyAlignment="1"/>
    <xf numFmtId="0" fontId="1" fillId="2" borderId="1" xfId="0" applyFont="1" applyFill="1" applyBorder="1" applyAlignment="1">
      <alignment vertical="center"/>
    </xf>
    <xf numFmtId="177" fontId="1" fillId="2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vertical="center"/>
    </xf>
    <xf numFmtId="176" fontId="1" fillId="2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/>
    <xf numFmtId="177" fontId="8" fillId="3" borderId="0" xfId="0" applyNumberFormat="1" applyFont="1" applyFill="1" applyAlignment="1"/>
    <xf numFmtId="177" fontId="8" fillId="3" borderId="5" xfId="0" applyNumberFormat="1" applyFont="1" applyFill="1" applyBorder="1" applyAlignment="1"/>
    <xf numFmtId="1" fontId="9" fillId="3" borderId="0" xfId="0" applyNumberFormat="1" applyFont="1" applyFill="1" applyAlignment="1"/>
    <xf numFmtId="1" fontId="8" fillId="3" borderId="0" xfId="0" applyNumberFormat="1" applyFont="1" applyFill="1" applyAlignment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/>
    <xf numFmtId="177" fontId="8" fillId="0" borderId="0" xfId="0" applyNumberFormat="1" applyFont="1" applyFill="1" applyAlignment="1"/>
    <xf numFmtId="177" fontId="8" fillId="0" borderId="0" xfId="0" applyNumberFormat="1" applyFont="1" applyFill="1" applyBorder="1" applyAlignment="1"/>
    <xf numFmtId="1" fontId="8" fillId="0" borderId="0" xfId="0" applyNumberFormat="1" applyFont="1" applyFill="1" applyAlignment="1"/>
    <xf numFmtId="1" fontId="2" fillId="0" borderId="0" xfId="0" applyNumberFormat="1" applyFont="1" applyFill="1" applyBorder="1" applyAlignment="1"/>
    <xf numFmtId="176" fontId="2" fillId="0" borderId="0" xfId="0" applyNumberFormat="1" applyFont="1" applyFill="1" applyBorder="1" applyAlignment="1"/>
    <xf numFmtId="176" fontId="10" fillId="0" borderId="0" xfId="0" applyNumberFormat="1" applyFont="1" applyFill="1" applyAlignment="1"/>
    <xf numFmtId="176" fontId="11" fillId="0" borderId="0" xfId="0" applyNumberFormat="1" applyFont="1" applyFill="1" applyAlignment="1"/>
    <xf numFmtId="177" fontId="11" fillId="0" borderId="0" xfId="0" applyNumberFormat="1" applyFont="1" applyFill="1" applyAlignment="1"/>
    <xf numFmtId="1" fontId="10" fillId="0" borderId="0" xfId="0" applyNumberFormat="1" applyFont="1" applyFill="1" applyAlignment="1"/>
    <xf numFmtId="176" fontId="2" fillId="0" borderId="0" xfId="0" applyNumberFormat="1" applyFont="1" applyFill="1" applyAlignment="1">
      <alignment horizontal="center"/>
    </xf>
    <xf numFmtId="178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vertical="center"/>
    </xf>
    <xf numFmtId="178" fontId="2" fillId="0" borderId="2" xfId="0" applyNumberFormat="1" applyFont="1" applyFill="1" applyBorder="1" applyAlignment="1">
      <alignment horizontal="left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left" vertical="center"/>
    </xf>
    <xf numFmtId="0" fontId="12" fillId="0" borderId="0" xfId="0" applyFont="1"/>
    <xf numFmtId="178" fontId="8" fillId="3" borderId="0" xfId="0" applyNumberFormat="1" applyFont="1" applyFill="1" applyAlignment="1">
      <alignment horizontal="left"/>
    </xf>
    <xf numFmtId="178" fontId="8" fillId="0" borderId="0" xfId="0" applyNumberFormat="1" applyFont="1" applyFill="1" applyAlignment="1">
      <alignment horizontal="left"/>
    </xf>
    <xf numFmtId="0" fontId="0" fillId="0" borderId="0" xfId="0" applyFont="1" applyFill="1" applyAlignment="1"/>
    <xf numFmtId="0" fontId="13" fillId="0" borderId="0" xfId="0" applyFont="1" applyFill="1" applyAlignment="1"/>
    <xf numFmtId="177" fontId="0" fillId="0" borderId="0" xfId="0" applyNumberFormat="1" applyFont="1" applyFill="1" applyAlignment="1"/>
    <xf numFmtId="1" fontId="0" fillId="0" borderId="0" xfId="0" applyNumberFormat="1" applyFont="1" applyFill="1" applyAlignment="1"/>
    <xf numFmtId="176" fontId="0" fillId="0" borderId="0" xfId="0" applyNumberFormat="1" applyFont="1" applyFill="1" applyAlignment="1"/>
    <xf numFmtId="0" fontId="13" fillId="4" borderId="1" xfId="0" applyFont="1" applyFill="1" applyBorder="1" applyAlignment="1">
      <alignment vertical="center"/>
    </xf>
    <xf numFmtId="177" fontId="13" fillId="4" borderId="1" xfId="0" applyNumberFormat="1" applyFont="1" applyFill="1" applyBorder="1" applyAlignment="1">
      <alignment vertical="center"/>
    </xf>
    <xf numFmtId="1" fontId="13" fillId="4" borderId="1" xfId="0" applyNumberFormat="1" applyFont="1" applyFill="1" applyBorder="1" applyAlignment="1">
      <alignment vertical="center"/>
    </xf>
    <xf numFmtId="176" fontId="13" fillId="4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0" fontId="0" fillId="3" borderId="0" xfId="0" applyFont="1" applyFill="1" applyAlignment="1"/>
    <xf numFmtId="177" fontId="0" fillId="3" borderId="0" xfId="0" applyNumberFormat="1" applyFont="1" applyFill="1" applyAlignment="1"/>
    <xf numFmtId="177" fontId="0" fillId="3" borderId="5" xfId="0" applyNumberFormat="1" applyFont="1" applyFill="1" applyBorder="1" applyAlignment="1"/>
    <xf numFmtId="1" fontId="14" fillId="3" borderId="0" xfId="0" applyNumberFormat="1" applyFont="1" applyFill="1" applyAlignment="1"/>
    <xf numFmtId="1" fontId="15" fillId="3" borderId="0" xfId="0" applyNumberFormat="1" applyFont="1" applyFill="1" applyAlignment="1"/>
    <xf numFmtId="176" fontId="13" fillId="3" borderId="0" xfId="0" applyNumberFormat="1" applyFont="1" applyFill="1" applyAlignment="1"/>
    <xf numFmtId="1" fontId="0" fillId="3" borderId="0" xfId="0" applyNumberFormat="1" applyFont="1" applyFill="1" applyAlignment="1"/>
    <xf numFmtId="176" fontId="15" fillId="3" borderId="0" xfId="0" applyNumberFormat="1" applyFont="1" applyFill="1" applyAlignment="1"/>
    <xf numFmtId="177" fontId="0" fillId="3" borderId="0" xfId="0" applyNumberFormat="1" applyFont="1" applyFill="1" applyBorder="1" applyAlignment="1"/>
    <xf numFmtId="1" fontId="16" fillId="3" borderId="0" xfId="0" applyNumberFormat="1" applyFont="1" applyFill="1" applyAlignment="1"/>
    <xf numFmtId="176" fontId="16" fillId="3" borderId="0" xfId="0" applyNumberFormat="1" applyFont="1" applyFill="1" applyAlignment="1"/>
    <xf numFmtId="1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176" fontId="15" fillId="0" borderId="0" xfId="0" applyNumberFormat="1" applyFont="1" applyFill="1" applyAlignment="1"/>
    <xf numFmtId="178" fontId="15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178" fontId="13" fillId="4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vertical="center"/>
    </xf>
    <xf numFmtId="0" fontId="14" fillId="0" borderId="0" xfId="0" applyFont="1" applyFill="1" applyAlignment="1"/>
    <xf numFmtId="176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 vertical="center"/>
    </xf>
    <xf numFmtId="176" fontId="13" fillId="3" borderId="0" xfId="0" applyNumberFormat="1" applyFont="1" applyFill="1" applyAlignment="1">
      <alignment horizontal="center"/>
    </xf>
    <xf numFmtId="178" fontId="0" fillId="3" borderId="0" xfId="0" applyNumberFormat="1" applyFont="1" applyFill="1" applyAlignment="1">
      <alignment horizontal="left"/>
    </xf>
    <xf numFmtId="176" fontId="15" fillId="3" borderId="0" xfId="0" applyNumberFormat="1" applyFont="1" applyFill="1" applyAlignment="1">
      <alignment horizontal="center"/>
    </xf>
    <xf numFmtId="176" fontId="16" fillId="3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/>
    <xf numFmtId="0" fontId="0" fillId="3" borderId="1" xfId="0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177" fontId="0" fillId="0" borderId="0" xfId="0" applyNumberFormat="1" applyFont="1" applyFill="1" applyBorder="1" applyAlignment="1"/>
    <xf numFmtId="1" fontId="16" fillId="0" borderId="0" xfId="0" applyNumberFormat="1" applyFont="1" applyFill="1" applyAlignment="1"/>
    <xf numFmtId="176" fontId="17" fillId="0" borderId="0" xfId="0" applyNumberFormat="1" applyFont="1" applyFill="1" applyAlignment="1"/>
    <xf numFmtId="177" fontId="15" fillId="0" borderId="0" xfId="0" applyNumberFormat="1" applyFont="1" applyFill="1" applyAlignment="1"/>
    <xf numFmtId="1" fontId="17" fillId="0" borderId="0" xfId="0" applyNumberFormat="1" applyFont="1" applyFill="1" applyAlignment="1"/>
    <xf numFmtId="178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left" vertical="center"/>
    </xf>
    <xf numFmtId="178" fontId="0" fillId="0" borderId="1" xfId="0" applyNumberFormat="1" applyFont="1" applyFill="1" applyBorder="1" applyAlignment="1">
      <alignment vertical="center"/>
    </xf>
    <xf numFmtId="176" fontId="16" fillId="0" borderId="0" xfId="0" applyNumberFormat="1" applyFont="1" applyFill="1" applyAlignment="1"/>
    <xf numFmtId="176" fontId="16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18" fillId="0" borderId="0" xfId="0" applyFont="1" applyFill="1" applyAlignment="1"/>
    <xf numFmtId="177" fontId="18" fillId="0" borderId="0" xfId="0" applyNumberFormat="1" applyFont="1" applyFill="1" applyAlignment="1"/>
    <xf numFmtId="1" fontId="18" fillId="0" borderId="0" xfId="0" applyNumberFormat="1" applyFont="1" applyFill="1" applyAlignment="1"/>
    <xf numFmtId="176" fontId="18" fillId="0" borderId="0" xfId="0" applyNumberFormat="1" applyFont="1" applyFill="1" applyAlignment="1"/>
    <xf numFmtId="0" fontId="19" fillId="0" borderId="0" xfId="0" applyFont="1" applyFill="1" applyAlignment="1">
      <alignment horizont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177" fontId="20" fillId="4" borderId="1" xfId="0" applyNumberFormat="1" applyFont="1" applyFill="1" applyBorder="1" applyAlignment="1">
      <alignment vertical="center"/>
    </xf>
    <xf numFmtId="1" fontId="20" fillId="4" borderId="1" xfId="0" applyNumberFormat="1" applyFont="1" applyFill="1" applyBorder="1" applyAlignment="1">
      <alignment vertical="center"/>
    </xf>
    <xf numFmtId="176" fontId="20" fillId="4" borderId="1" xfId="0" applyNumberFormat="1" applyFont="1" applyFill="1" applyBorder="1" applyAlignment="1">
      <alignment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left" vertical="center"/>
    </xf>
    <xf numFmtId="177" fontId="18" fillId="3" borderId="1" xfId="0" applyNumberFormat="1" applyFont="1" applyFill="1" applyBorder="1" applyAlignment="1"/>
    <xf numFmtId="1" fontId="18" fillId="3" borderId="1" xfId="0" applyNumberFormat="1" applyFont="1" applyFill="1" applyBorder="1" applyAlignment="1">
      <alignment horizontal="center"/>
    </xf>
    <xf numFmtId="1" fontId="18" fillId="3" borderId="1" xfId="0" applyNumberFormat="1" applyFont="1" applyFill="1" applyBorder="1" applyAlignment="1">
      <alignment horizontal="center" vertical="center"/>
    </xf>
    <xf numFmtId="1" fontId="18" fillId="3" borderId="1" xfId="0" applyNumberFormat="1" applyFont="1" applyFill="1" applyBorder="1" applyAlignment="1">
      <alignment vertical="center"/>
    </xf>
    <xf numFmtId="176" fontId="18" fillId="3" borderId="1" xfId="0" applyNumberFormat="1" applyFont="1" applyFill="1" applyBorder="1" applyAlignment="1"/>
    <xf numFmtId="0" fontId="18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vertical="center"/>
    </xf>
    <xf numFmtId="0" fontId="18" fillId="3" borderId="2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177" fontId="18" fillId="0" borderId="5" xfId="0" applyNumberFormat="1" applyFont="1" applyFill="1" applyBorder="1" applyAlignment="1"/>
    <xf numFmtId="1" fontId="21" fillId="0" borderId="0" xfId="0" applyNumberFormat="1" applyFont="1" applyFill="1" applyAlignment="1"/>
    <xf numFmtId="1" fontId="22" fillId="0" borderId="5" xfId="0" applyNumberFormat="1" applyFont="1" applyFill="1" applyBorder="1" applyAlignment="1">
      <alignment horizontal="right"/>
    </xf>
    <xf numFmtId="1" fontId="23" fillId="0" borderId="0" xfId="0" applyNumberFormat="1" applyFont="1" applyFill="1" applyAlignment="1">
      <alignment horizontal="right"/>
    </xf>
    <xf numFmtId="177" fontId="18" fillId="0" borderId="0" xfId="0" applyNumberFormat="1" applyFont="1" applyFill="1" applyBorder="1" applyAlignment="1"/>
    <xf numFmtId="1" fontId="23" fillId="0" borderId="6" xfId="0" applyNumberFormat="1" applyFont="1" applyFill="1" applyBorder="1" applyAlignment="1">
      <alignment horizontal="right"/>
    </xf>
    <xf numFmtId="1" fontId="24" fillId="0" borderId="7" xfId="0" applyNumberFormat="1" applyFont="1" applyFill="1" applyBorder="1" applyAlignment="1">
      <alignment horizontal="right"/>
    </xf>
    <xf numFmtId="1" fontId="15" fillId="0" borderId="0" xfId="0" applyNumberFormat="1" applyFont="1" applyFill="1" applyAlignment="1"/>
    <xf numFmtId="1" fontId="22" fillId="0" borderId="0" xfId="0" applyNumberFormat="1" applyFont="1" applyFill="1" applyAlignment="1"/>
    <xf numFmtId="176" fontId="22" fillId="0" borderId="0" xfId="0" applyNumberFormat="1" applyFont="1" applyFill="1" applyAlignment="1"/>
    <xf numFmtId="176" fontId="18" fillId="0" borderId="0" xfId="0" applyNumberFormat="1" applyFont="1" applyFill="1" applyAlignment="1">
      <alignment horizontal="center"/>
    </xf>
    <xf numFmtId="178" fontId="18" fillId="0" borderId="0" xfId="0" applyNumberFormat="1" applyFont="1" applyFill="1" applyAlignment="1">
      <alignment horizontal="left"/>
    </xf>
    <xf numFmtId="176" fontId="20" fillId="4" borderId="1" xfId="0" applyNumberFormat="1" applyFont="1" applyFill="1" applyBorder="1" applyAlignment="1">
      <alignment horizontal="center" vertical="center"/>
    </xf>
    <xf numFmtId="178" fontId="20" fillId="4" borderId="1" xfId="0" applyNumberFormat="1" applyFont="1" applyFill="1" applyBorder="1" applyAlignment="1">
      <alignment horizontal="center" vertical="center"/>
    </xf>
    <xf numFmtId="178" fontId="18" fillId="3" borderId="2" xfId="0" applyNumberFormat="1" applyFont="1" applyFill="1" applyBorder="1" applyAlignment="1">
      <alignment horizontal="center" vertical="center"/>
    </xf>
    <xf numFmtId="178" fontId="18" fillId="3" borderId="2" xfId="0" applyNumberFormat="1" applyFont="1" applyFill="1" applyBorder="1" applyAlignment="1">
      <alignment horizontal="left" vertical="center"/>
    </xf>
    <xf numFmtId="178" fontId="18" fillId="3" borderId="3" xfId="0" applyNumberFormat="1" applyFont="1" applyFill="1" applyBorder="1" applyAlignment="1">
      <alignment horizontal="center" vertical="center"/>
    </xf>
    <xf numFmtId="178" fontId="18" fillId="3" borderId="3" xfId="0" applyNumberFormat="1" applyFont="1" applyFill="1" applyBorder="1" applyAlignment="1">
      <alignment horizontal="left" vertical="center"/>
    </xf>
    <xf numFmtId="178" fontId="18" fillId="3" borderId="1" xfId="0" applyNumberFormat="1" applyFont="1" applyFill="1" applyBorder="1" applyAlignment="1">
      <alignment horizontal="center" vertical="center"/>
    </xf>
    <xf numFmtId="178" fontId="18" fillId="3" borderId="1" xfId="0" applyNumberFormat="1" applyFont="1" applyFill="1" applyBorder="1" applyAlignment="1">
      <alignment horizontal="left" vertical="center"/>
    </xf>
    <xf numFmtId="178" fontId="18" fillId="3" borderId="1" xfId="0" applyNumberFormat="1" applyFont="1" applyFill="1" applyBorder="1" applyAlignment="1">
      <alignment vertical="center"/>
    </xf>
    <xf numFmtId="176" fontId="18" fillId="3" borderId="1" xfId="0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 vertical="center"/>
    </xf>
    <xf numFmtId="176" fontId="20" fillId="0" borderId="0" xfId="0" applyNumberFormat="1" applyFont="1" applyFill="1" applyAlignment="1"/>
    <xf numFmtId="176" fontId="20" fillId="0" borderId="0" xfId="0" applyNumberFormat="1" applyFont="1" applyFill="1" applyAlignment="1">
      <alignment horizontal="center"/>
    </xf>
    <xf numFmtId="176" fontId="21" fillId="0" borderId="0" xfId="0" applyNumberFormat="1" applyFont="1" applyFill="1" applyAlignment="1"/>
    <xf numFmtId="176" fontId="25" fillId="0" borderId="0" xfId="0" applyNumberFormat="1" applyFont="1" applyFill="1" applyAlignment="1">
      <alignment horizontal="center"/>
    </xf>
    <xf numFmtId="176" fontId="21" fillId="0" borderId="6" xfId="0" applyNumberFormat="1" applyFont="1" applyFill="1" applyBorder="1" applyAlignment="1"/>
    <xf numFmtId="176" fontId="26" fillId="0" borderId="0" xfId="0" applyNumberFormat="1" applyFont="1" applyFill="1" applyAlignment="1">
      <alignment horizontal="center"/>
    </xf>
    <xf numFmtId="176" fontId="27" fillId="0" borderId="7" xfId="0" applyNumberFormat="1" applyFont="1" applyFill="1" applyBorder="1" applyAlignment="1"/>
    <xf numFmtId="0" fontId="20" fillId="0" borderId="0" xfId="0" applyFont="1" applyFill="1" applyAlignment="1"/>
    <xf numFmtId="1" fontId="23" fillId="0" borderId="0" xfId="0" applyNumberFormat="1" applyFont="1" applyFill="1" applyAlignment="1">
      <alignment horizontal="center"/>
    </xf>
    <xf numFmtId="1" fontId="25" fillId="0" borderId="0" xfId="0" applyNumberFormat="1" applyFont="1" applyFill="1" applyAlignment="1"/>
    <xf numFmtId="1" fontId="22" fillId="0" borderId="0" xfId="0" applyNumberFormat="1" applyFont="1" applyFill="1" applyBorder="1" applyAlignment="1"/>
    <xf numFmtId="176" fontId="22" fillId="0" borderId="0" xfId="0" applyNumberFormat="1" applyFont="1" applyFill="1" applyBorder="1" applyAlignment="1"/>
    <xf numFmtId="1" fontId="26" fillId="0" borderId="0" xfId="0" applyNumberFormat="1" applyFont="1" applyFill="1" applyAlignment="1"/>
    <xf numFmtId="1" fontId="22" fillId="0" borderId="6" xfId="0" applyNumberFormat="1" applyFont="1" applyFill="1" applyBorder="1" applyAlignment="1"/>
    <xf numFmtId="176" fontId="22" fillId="0" borderId="6" xfId="0" applyNumberFormat="1" applyFont="1" applyFill="1" applyBorder="1" applyAlignment="1"/>
    <xf numFmtId="1" fontId="22" fillId="0" borderId="8" xfId="0" applyNumberFormat="1" applyFont="1" applyFill="1" applyBorder="1" applyAlignment="1"/>
    <xf numFmtId="176" fontId="22" fillId="0" borderId="8" xfId="0" applyNumberFormat="1" applyFont="1" applyFill="1" applyBorder="1" applyAlignment="1"/>
    <xf numFmtId="0" fontId="28" fillId="0" borderId="0" xfId="0" applyNumberFormat="1" applyFont="1" applyFill="1" applyBorder="1" applyAlignment="1"/>
    <xf numFmtId="0" fontId="18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1" fontId="13" fillId="4" borderId="1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177" fontId="0" fillId="3" borderId="2" xfId="0" applyNumberFormat="1" applyFont="1" applyFill="1" applyBorder="1" applyAlignment="1"/>
    <xf numFmtId="1" fontId="0" fillId="3" borderId="2" xfId="0" applyNumberFormat="1" applyFont="1" applyFill="1" applyBorder="1" applyAlignment="1">
      <alignment horizontal="center"/>
    </xf>
    <xf numFmtId="1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vertical="center"/>
    </xf>
    <xf numFmtId="176" fontId="0" fillId="3" borderId="2" xfId="0" applyNumberFormat="1" applyFont="1" applyFill="1" applyBorder="1" applyAlignment="1"/>
    <xf numFmtId="0" fontId="0" fillId="3" borderId="2" xfId="0" applyFont="1" applyFill="1" applyBorder="1" applyAlignment="1">
      <alignment horizontal="left" vertical="center"/>
    </xf>
    <xf numFmtId="177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horizontal="left" vertical="center"/>
    </xf>
    <xf numFmtId="176" fontId="0" fillId="3" borderId="2" xfId="0" applyNumberFormat="1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left" vertical="center"/>
    </xf>
    <xf numFmtId="177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left" vertical="center"/>
    </xf>
    <xf numFmtId="176" fontId="0" fillId="3" borderId="3" xfId="0" applyNumberFormat="1" applyFont="1" applyFill="1" applyBorder="1" applyAlignment="1">
      <alignment horizontal="right" vertical="center"/>
    </xf>
    <xf numFmtId="177" fontId="0" fillId="3" borderId="3" xfId="0" applyNumberFormat="1" applyFont="1" applyFill="1" applyBorder="1" applyAlignment="1">
      <alignment horizontal="right" vertical="center"/>
    </xf>
    <xf numFmtId="1" fontId="29" fillId="0" borderId="1" xfId="0" applyNumberFormat="1" applyFont="1" applyFill="1" applyBorder="1" applyAlignment="1">
      <alignment horizontal="center"/>
    </xf>
    <xf numFmtId="177" fontId="0" fillId="0" borderId="5" xfId="0" applyNumberFormat="1" applyFont="1" applyFill="1" applyBorder="1" applyAlignment="1"/>
    <xf numFmtId="1" fontId="30" fillId="0" borderId="0" xfId="0" applyNumberFormat="1" applyFont="1" applyFill="1" applyAlignment="1">
      <alignment horizontal="center"/>
    </xf>
    <xf numFmtId="1" fontId="29" fillId="0" borderId="0" xfId="0" applyNumberFormat="1" applyFont="1" applyFill="1" applyAlignment="1">
      <alignment horizontal="center"/>
    </xf>
    <xf numFmtId="176" fontId="13" fillId="0" borderId="5" xfId="0" applyNumberFormat="1" applyFont="1" applyFill="1" applyBorder="1" applyAlignment="1">
      <alignment horizontal="left"/>
    </xf>
    <xf numFmtId="1" fontId="15" fillId="0" borderId="0" xfId="0" applyNumberFormat="1" applyFont="1" applyFill="1" applyAlignment="1">
      <alignment horizontal="center"/>
    </xf>
    <xf numFmtId="176" fontId="15" fillId="0" borderId="0" xfId="0" applyNumberFormat="1" applyFont="1" applyFill="1" applyAlignment="1">
      <alignment horizontal="left"/>
    </xf>
    <xf numFmtId="1" fontId="16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6" fontId="15" fillId="0" borderId="0" xfId="0" applyNumberFormat="1" applyFont="1" applyFill="1" applyAlignment="1">
      <alignment horizontal="center"/>
    </xf>
    <xf numFmtId="178" fontId="0" fillId="3" borderId="2" xfId="0" applyNumberFormat="1" applyFont="1" applyFill="1" applyBorder="1" applyAlignment="1">
      <alignment horizontal="left" vertical="center"/>
    </xf>
    <xf numFmtId="178" fontId="0" fillId="3" borderId="3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176" fontId="13" fillId="0" borderId="0" xfId="0" applyNumberFormat="1" applyFont="1" applyFill="1" applyAlignment="1"/>
    <xf numFmtId="176" fontId="13" fillId="0" borderId="0" xfId="0" applyNumberFormat="1" applyFont="1" applyFill="1" applyAlignment="1">
      <alignment horizontal="center"/>
    </xf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left" vertical="center"/>
    </xf>
    <xf numFmtId="0" fontId="31" fillId="0" borderId="9" xfId="0" applyFont="1" applyFill="1" applyBorder="1" applyAlignment="1">
      <alignment horizontal="right" vertical="center"/>
    </xf>
    <xf numFmtId="0" fontId="31" fillId="0" borderId="10" xfId="0" applyNumberFormat="1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left" vertical="center"/>
    </xf>
    <xf numFmtId="0" fontId="31" fillId="0" borderId="9" xfId="0" applyFont="1" applyFill="1" applyBorder="1" applyAlignment="1">
      <alignment horizontal="right"/>
    </xf>
    <xf numFmtId="0" fontId="31" fillId="0" borderId="9" xfId="0" applyFont="1" applyFill="1" applyBorder="1" applyAlignment="1">
      <alignment horizontal="center"/>
    </xf>
    <xf numFmtId="0" fontId="31" fillId="0" borderId="9" xfId="0" applyFont="1" applyFill="1" applyBorder="1" applyAlignment="1">
      <alignment horizontal="left"/>
    </xf>
    <xf numFmtId="0" fontId="32" fillId="0" borderId="11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left" vertical="center"/>
    </xf>
    <xf numFmtId="0" fontId="31" fillId="0" borderId="9" xfId="0" applyNumberFormat="1" applyFont="1" applyFill="1" applyBorder="1" applyAlignment="1">
      <alignment horizontal="center"/>
    </xf>
    <xf numFmtId="0" fontId="31" fillId="0" borderId="10" xfId="0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horizontal="left" vertical="top" indent="1"/>
    </xf>
    <xf numFmtId="0" fontId="32" fillId="0" borderId="9" xfId="0" applyFont="1" applyFill="1" applyBorder="1" applyAlignment="1">
      <alignment horizontal="left" vertical="top"/>
    </xf>
    <xf numFmtId="0" fontId="32" fillId="0" borderId="0" xfId="0" applyFont="1" applyFill="1" applyAlignment="1">
      <alignment vertical="center"/>
    </xf>
    <xf numFmtId="0" fontId="31" fillId="0" borderId="0" xfId="0" applyFont="1" applyFill="1" applyAlignment="1">
      <alignment vertical="top"/>
    </xf>
    <xf numFmtId="0" fontId="33" fillId="0" borderId="0" xfId="0" applyFont="1"/>
    <xf numFmtId="0" fontId="34" fillId="0" borderId="0" xfId="0" applyFont="1" applyFill="1" applyAlignment="1">
      <alignment vertical="center"/>
    </xf>
    <xf numFmtId="0" fontId="35" fillId="0" borderId="0" xfId="0" applyFont="1" applyFill="1" applyAlignment="1"/>
    <xf numFmtId="0" fontId="36" fillId="0" borderId="0" xfId="0" applyFont="1" applyFill="1" applyAlignment="1">
      <alignment horizontal="center"/>
    </xf>
    <xf numFmtId="0" fontId="27" fillId="0" borderId="0" xfId="0" applyFont="1" applyFill="1" applyAlignment="1"/>
    <xf numFmtId="177" fontId="36" fillId="0" borderId="0" xfId="0" applyNumberFormat="1" applyFont="1" applyFill="1" applyAlignment="1"/>
    <xf numFmtId="0" fontId="36" fillId="0" borderId="0" xfId="0" applyFont="1" applyFill="1" applyAlignment="1"/>
    <xf numFmtId="177" fontId="36" fillId="0" borderId="5" xfId="0" applyNumberFormat="1" applyFont="1" applyFill="1" applyBorder="1" applyAlignment="1"/>
    <xf numFmtId="1" fontId="37" fillId="0" borderId="0" xfId="0" applyNumberFormat="1" applyFont="1" applyFill="1" applyAlignment="1"/>
    <xf numFmtId="1" fontId="38" fillId="0" borderId="5" xfId="0" applyNumberFormat="1" applyFont="1" applyFill="1" applyBorder="1" applyAlignment="1">
      <alignment horizontal="left"/>
    </xf>
    <xf numFmtId="1" fontId="36" fillId="0" borderId="0" xfId="0" applyNumberFormat="1" applyFont="1" applyFill="1" applyAlignment="1"/>
    <xf numFmtId="1" fontId="39" fillId="0" borderId="0" xfId="0" applyNumberFormat="1" applyFont="1" applyFill="1" applyAlignment="1">
      <alignment horizontal="left"/>
    </xf>
    <xf numFmtId="177" fontId="36" fillId="0" borderId="0" xfId="0" applyNumberFormat="1" applyFont="1" applyFill="1" applyBorder="1" applyAlignment="1"/>
    <xf numFmtId="176" fontId="38" fillId="0" borderId="0" xfId="0" applyNumberFormat="1" applyFont="1" applyFill="1" applyAlignment="1">
      <alignment horizontal="left"/>
    </xf>
    <xf numFmtId="176" fontId="38" fillId="0" borderId="0" xfId="0" applyNumberFormat="1" applyFont="1" applyFill="1" applyAlignment="1"/>
    <xf numFmtId="176" fontId="27" fillId="0" borderId="0" xfId="0" applyNumberFormat="1" applyFont="1" applyFill="1" applyAlignment="1">
      <alignment horizontal="center"/>
    </xf>
    <xf numFmtId="178" fontId="36" fillId="0" borderId="0" xfId="0" applyNumberFormat="1" applyFont="1" applyFill="1" applyAlignment="1">
      <alignment horizontal="left"/>
    </xf>
    <xf numFmtId="176" fontId="39" fillId="0" borderId="0" xfId="0" applyNumberFormat="1" applyFont="1" applyFill="1" applyAlignment="1"/>
    <xf numFmtId="176" fontId="39" fillId="0" borderId="0" xfId="0" applyNumberFormat="1" applyFont="1" applyFill="1" applyAlignment="1">
      <alignment horizontal="center"/>
    </xf>
    <xf numFmtId="176" fontId="40" fillId="0" borderId="0" xfId="0" applyNumberFormat="1" applyFont="1" applyFill="1" applyAlignment="1"/>
    <xf numFmtId="176" fontId="41" fillId="0" borderId="0" xfId="0" applyNumberFormat="1" applyFont="1" applyFill="1" applyAlignment="1">
      <alignment horizontal="center"/>
    </xf>
    <xf numFmtId="1" fontId="14" fillId="0" borderId="0" xfId="0" applyNumberFormat="1" applyFont="1" applyFill="1" applyAlignment="1"/>
    <xf numFmtId="1" fontId="0" fillId="0" borderId="8" xfId="0" applyNumberFormat="1" applyFont="1" applyFill="1" applyBorder="1" applyAlignment="1"/>
    <xf numFmtId="176" fontId="0" fillId="0" borderId="8" xfId="0" applyNumberFormat="1" applyFont="1" applyFill="1" applyBorder="1" applyAlignmen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42" fillId="0" borderId="0" xfId="0" applyFont="1" applyAlignment="1">
      <alignment horizontal="center"/>
    </xf>
    <xf numFmtId="177" fontId="13" fillId="4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6" fontId="0" fillId="3" borderId="1" xfId="0" applyNumberFormat="1" applyFill="1" applyBorder="1" applyAlignment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/>
    </xf>
    <xf numFmtId="177" fontId="0" fillId="0" borderId="5" xfId="0" applyNumberFormat="1" applyBorder="1" applyAlignment="1">
      <alignment horizontal="center"/>
    </xf>
    <xf numFmtId="1" fontId="14" fillId="0" borderId="0" xfId="0" applyNumberFormat="1" applyFont="1" applyAlignment="1"/>
    <xf numFmtId="1" fontId="15" fillId="0" borderId="0" xfId="0" applyNumberFormat="1" applyFont="1" applyAlignment="1">
      <alignment horizontal="center"/>
    </xf>
    <xf numFmtId="1" fontId="38" fillId="0" borderId="5" xfId="0" applyNumberFormat="1" applyFont="1" applyBorder="1" applyAlignment="1">
      <alignment horizontal="left"/>
    </xf>
    <xf numFmtId="1" fontId="15" fillId="0" borderId="0" xfId="0" applyNumberFormat="1" applyFont="1" applyAlignment="1"/>
    <xf numFmtId="1" fontId="39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16" fillId="0" borderId="0" xfId="0" applyNumberFormat="1" applyFont="1" applyAlignment="1"/>
    <xf numFmtId="176" fontId="38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2" xfId="0" applyNumberFormat="1" applyFill="1" applyBorder="1" applyAlignment="1">
      <alignment horizontal="center" vertical="center"/>
    </xf>
    <xf numFmtId="178" fontId="0" fillId="3" borderId="2" xfId="0" applyNumberFormat="1" applyFill="1" applyBorder="1" applyAlignment="1">
      <alignment horizontal="left" vertical="center"/>
    </xf>
    <xf numFmtId="178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left" vertical="center"/>
    </xf>
    <xf numFmtId="176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6" fontId="38" fillId="0" borderId="0" xfId="0" applyNumberFormat="1" applyFont="1" applyAlignment="1"/>
    <xf numFmtId="176" fontId="39" fillId="0" borderId="0" xfId="0" applyNumberFormat="1" applyFont="1" applyAlignment="1"/>
    <xf numFmtId="176" fontId="15" fillId="0" borderId="0" xfId="0" applyNumberFormat="1" applyFont="1" applyAlignment="1">
      <alignment horizontal="center"/>
    </xf>
    <xf numFmtId="176" fontId="40" fillId="0" borderId="0" xfId="0" applyNumberFormat="1" applyFont="1" applyAlignment="1"/>
    <xf numFmtId="176" fontId="16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314" customWidth="1"/>
    <col min="2" max="2" width="25.8583333333333" style="315" customWidth="1"/>
    <col min="3" max="4" width="16.5666666666667" style="316" customWidth="1"/>
    <col min="5" max="5" width="12.1416666666667" style="317" customWidth="1"/>
    <col min="6" max="6" width="14.5666666666667" style="317" customWidth="1"/>
    <col min="7" max="7" width="23.1416666666667" style="317" customWidth="1"/>
    <col min="8" max="9" width="18" style="318" customWidth="1"/>
    <col min="10" max="10" width="35.1416666666667" style="319" customWidth="1"/>
    <col min="11" max="11" width="22.1416666666667" style="320" customWidth="1"/>
    <col min="12" max="14" width="5.70833333333333" customWidth="1"/>
    <col min="15" max="15" width="6.425" customWidth="1"/>
  </cols>
  <sheetData>
    <row r="2" ht="18.75" spans="1:3">
      <c r="A2" s="321" t="s">
        <v>0</v>
      </c>
      <c r="B2" s="321"/>
      <c r="C2" s="321"/>
    </row>
    <row r="4" ht="27.75" customHeight="1" spans="1:11">
      <c r="A4" s="150" t="s">
        <v>1</v>
      </c>
      <c r="B4" s="150" t="s">
        <v>2</v>
      </c>
      <c r="C4" s="322" t="s">
        <v>3</v>
      </c>
      <c r="D4" s="322" t="s">
        <v>4</v>
      </c>
      <c r="E4" s="239" t="s">
        <v>5</v>
      </c>
      <c r="F4" s="239" t="s">
        <v>6</v>
      </c>
      <c r="G4" s="239" t="s">
        <v>7</v>
      </c>
      <c r="H4" s="323" t="s">
        <v>8</v>
      </c>
      <c r="I4" s="323" t="s">
        <v>9</v>
      </c>
      <c r="J4" s="138" t="s">
        <v>10</v>
      </c>
      <c r="K4" s="138" t="s">
        <v>11</v>
      </c>
    </row>
    <row r="5" spans="1:11">
      <c r="A5" s="324">
        <v>1283477</v>
      </c>
      <c r="B5" s="325" t="s">
        <v>12</v>
      </c>
      <c r="C5" s="326">
        <v>43191</v>
      </c>
      <c r="D5" s="326">
        <v>43195</v>
      </c>
      <c r="E5" s="327">
        <v>4</v>
      </c>
      <c r="F5" s="328">
        <v>2</v>
      </c>
      <c r="G5" s="329" t="s">
        <v>13</v>
      </c>
      <c r="H5" s="330">
        <v>6350</v>
      </c>
      <c r="I5" s="330">
        <f t="shared" ref="I5:I46" si="0">H5*E5*F5</f>
        <v>50800</v>
      </c>
      <c r="J5" s="346" t="s">
        <v>14</v>
      </c>
      <c r="K5" s="347" t="s">
        <v>15</v>
      </c>
    </row>
    <row r="6" spans="1:11">
      <c r="A6" s="324">
        <v>1286684</v>
      </c>
      <c r="B6" s="325" t="s">
        <v>16</v>
      </c>
      <c r="C6" s="326">
        <v>43191</v>
      </c>
      <c r="D6" s="326">
        <v>43195</v>
      </c>
      <c r="E6" s="327">
        <v>4</v>
      </c>
      <c r="F6" s="328">
        <v>1</v>
      </c>
      <c r="G6" s="329" t="s">
        <v>13</v>
      </c>
      <c r="H6" s="330">
        <v>6350</v>
      </c>
      <c r="I6" s="330">
        <f t="shared" si="0"/>
        <v>25400</v>
      </c>
      <c r="J6" s="346">
        <v>86166509</v>
      </c>
      <c r="K6" s="347" t="s">
        <v>17</v>
      </c>
    </row>
    <row r="7" spans="1:11">
      <c r="A7" s="324">
        <v>1287716</v>
      </c>
      <c r="B7" s="325" t="s">
        <v>18</v>
      </c>
      <c r="C7" s="326">
        <v>43192</v>
      </c>
      <c r="D7" s="326">
        <v>43195</v>
      </c>
      <c r="E7" s="327">
        <v>3</v>
      </c>
      <c r="F7" s="328">
        <v>1</v>
      </c>
      <c r="G7" s="329" t="s">
        <v>13</v>
      </c>
      <c r="H7" s="330">
        <v>6350</v>
      </c>
      <c r="I7" s="330">
        <f t="shared" si="0"/>
        <v>19050</v>
      </c>
      <c r="J7" s="346">
        <v>92352631</v>
      </c>
      <c r="K7" s="347" t="s">
        <v>19</v>
      </c>
    </row>
    <row r="8" spans="1:11">
      <c r="A8" s="324">
        <v>1284994</v>
      </c>
      <c r="B8" s="325" t="s">
        <v>20</v>
      </c>
      <c r="C8" s="326">
        <v>43194</v>
      </c>
      <c r="D8" s="326">
        <v>43196</v>
      </c>
      <c r="E8" s="327">
        <v>2</v>
      </c>
      <c r="F8" s="328">
        <v>1</v>
      </c>
      <c r="G8" s="329" t="s">
        <v>13</v>
      </c>
      <c r="H8" s="330">
        <v>6350</v>
      </c>
      <c r="I8" s="330">
        <f t="shared" si="0"/>
        <v>12700</v>
      </c>
      <c r="J8" s="346">
        <v>82574957</v>
      </c>
      <c r="K8" s="347" t="s">
        <v>21</v>
      </c>
    </row>
    <row r="9" spans="1:11">
      <c r="A9" s="324">
        <v>1284993</v>
      </c>
      <c r="B9" s="325" t="s">
        <v>22</v>
      </c>
      <c r="C9" s="326">
        <v>43194</v>
      </c>
      <c r="D9" s="326">
        <v>43196</v>
      </c>
      <c r="E9" s="327">
        <v>2</v>
      </c>
      <c r="F9" s="328">
        <v>1</v>
      </c>
      <c r="G9" s="329" t="s">
        <v>13</v>
      </c>
      <c r="H9" s="330">
        <v>6350</v>
      </c>
      <c r="I9" s="330">
        <f t="shared" si="0"/>
        <v>12700</v>
      </c>
      <c r="J9" s="346">
        <v>82575468</v>
      </c>
      <c r="K9" s="347" t="s">
        <v>21</v>
      </c>
    </row>
    <row r="10" spans="1:11">
      <c r="A10" s="324">
        <v>1285102</v>
      </c>
      <c r="B10" s="325" t="s">
        <v>23</v>
      </c>
      <c r="C10" s="326">
        <v>43196</v>
      </c>
      <c r="D10" s="326">
        <v>43200</v>
      </c>
      <c r="E10" s="327">
        <v>4</v>
      </c>
      <c r="F10" s="328">
        <v>2</v>
      </c>
      <c r="G10" s="329" t="s">
        <v>24</v>
      </c>
      <c r="H10" s="330">
        <v>7990</v>
      </c>
      <c r="I10" s="330">
        <f t="shared" si="0"/>
        <v>63920</v>
      </c>
      <c r="J10" s="346" t="s">
        <v>25</v>
      </c>
      <c r="K10" s="347" t="s">
        <v>21</v>
      </c>
    </row>
    <row r="11" spans="1:11">
      <c r="A11" s="324">
        <v>1287115</v>
      </c>
      <c r="B11" s="325" t="s">
        <v>26</v>
      </c>
      <c r="C11" s="326">
        <v>43197</v>
      </c>
      <c r="D11" s="326">
        <v>43200</v>
      </c>
      <c r="E11" s="327">
        <v>3</v>
      </c>
      <c r="F11" s="328">
        <v>1</v>
      </c>
      <c r="G11" s="329" t="s">
        <v>13</v>
      </c>
      <c r="H11" s="330">
        <v>6350</v>
      </c>
      <c r="I11" s="330">
        <f t="shared" si="0"/>
        <v>19050</v>
      </c>
      <c r="J11" s="346">
        <v>87062711</v>
      </c>
      <c r="K11" s="347" t="s">
        <v>27</v>
      </c>
    </row>
    <row r="12" spans="1:11">
      <c r="A12" s="331">
        <v>1287354</v>
      </c>
      <c r="B12" s="332" t="s">
        <v>28</v>
      </c>
      <c r="C12" s="326">
        <v>43205</v>
      </c>
      <c r="D12" s="326">
        <v>43206</v>
      </c>
      <c r="E12" s="327">
        <v>1</v>
      </c>
      <c r="F12" s="328">
        <v>1</v>
      </c>
      <c r="G12" s="329" t="s">
        <v>29</v>
      </c>
      <c r="H12" s="330">
        <v>6150</v>
      </c>
      <c r="I12" s="330">
        <f t="shared" si="0"/>
        <v>6150</v>
      </c>
      <c r="J12" s="348">
        <v>87829466</v>
      </c>
      <c r="K12" s="349" t="s">
        <v>30</v>
      </c>
    </row>
    <row r="13" spans="1:11">
      <c r="A13" s="333"/>
      <c r="B13" s="334"/>
      <c r="C13" s="326">
        <v>43206</v>
      </c>
      <c r="D13" s="326">
        <v>43208</v>
      </c>
      <c r="E13" s="327">
        <v>2</v>
      </c>
      <c r="F13" s="328">
        <v>1</v>
      </c>
      <c r="G13" s="329" t="s">
        <v>29</v>
      </c>
      <c r="H13" s="330">
        <v>4560</v>
      </c>
      <c r="I13" s="330">
        <f t="shared" si="0"/>
        <v>9120</v>
      </c>
      <c r="J13" s="350"/>
      <c r="K13" s="351"/>
    </row>
    <row r="14" spans="1:11">
      <c r="A14" s="331">
        <v>1289112</v>
      </c>
      <c r="B14" s="332" t="s">
        <v>31</v>
      </c>
      <c r="C14" s="326">
        <v>43205</v>
      </c>
      <c r="D14" s="326">
        <v>43206</v>
      </c>
      <c r="E14" s="327">
        <v>1</v>
      </c>
      <c r="F14" s="328">
        <v>1</v>
      </c>
      <c r="G14" s="329" t="s">
        <v>32</v>
      </c>
      <c r="H14" s="330">
        <v>6350</v>
      </c>
      <c r="I14" s="330">
        <f t="shared" si="0"/>
        <v>6350</v>
      </c>
      <c r="J14" s="348">
        <v>91589283</v>
      </c>
      <c r="K14" s="349" t="s">
        <v>33</v>
      </c>
    </row>
    <row r="15" spans="1:11">
      <c r="A15" s="333"/>
      <c r="B15" s="334"/>
      <c r="C15" s="326">
        <v>43206</v>
      </c>
      <c r="D15" s="326">
        <v>43208</v>
      </c>
      <c r="E15" s="327">
        <v>2</v>
      </c>
      <c r="F15" s="328">
        <v>1</v>
      </c>
      <c r="G15" s="329" t="s">
        <v>32</v>
      </c>
      <c r="H15" s="330">
        <v>4760</v>
      </c>
      <c r="I15" s="330">
        <f t="shared" si="0"/>
        <v>9520</v>
      </c>
      <c r="J15" s="350"/>
      <c r="K15" s="351"/>
    </row>
    <row r="16" spans="1:11">
      <c r="A16" s="324">
        <v>1280876</v>
      </c>
      <c r="B16" s="325" t="s">
        <v>34</v>
      </c>
      <c r="C16" s="326">
        <v>43206</v>
      </c>
      <c r="D16" s="326">
        <v>43210</v>
      </c>
      <c r="E16" s="327">
        <v>4</v>
      </c>
      <c r="F16" s="328">
        <v>2</v>
      </c>
      <c r="G16" s="329" t="s">
        <v>13</v>
      </c>
      <c r="H16" s="330">
        <v>4760</v>
      </c>
      <c r="I16" s="330">
        <f t="shared" si="0"/>
        <v>38080</v>
      </c>
      <c r="J16" s="346" t="s">
        <v>35</v>
      </c>
      <c r="K16" s="347" t="s">
        <v>27</v>
      </c>
    </row>
    <row r="17" spans="1:11">
      <c r="A17" s="324">
        <v>1290022</v>
      </c>
      <c r="B17" s="325" t="s">
        <v>36</v>
      </c>
      <c r="C17" s="326">
        <v>43206</v>
      </c>
      <c r="D17" s="326">
        <v>43211</v>
      </c>
      <c r="E17" s="327">
        <v>5</v>
      </c>
      <c r="F17" s="328">
        <v>1</v>
      </c>
      <c r="G17" s="329" t="s">
        <v>29</v>
      </c>
      <c r="H17" s="330">
        <v>4560</v>
      </c>
      <c r="I17" s="330">
        <f t="shared" si="0"/>
        <v>22800</v>
      </c>
      <c r="J17" s="346">
        <v>94759123</v>
      </c>
      <c r="K17" s="347" t="s">
        <v>17</v>
      </c>
    </row>
    <row r="18" spans="1:11">
      <c r="A18" s="324">
        <v>1288800</v>
      </c>
      <c r="B18" s="325" t="s">
        <v>37</v>
      </c>
      <c r="C18" s="326">
        <v>43207</v>
      </c>
      <c r="D18" s="326">
        <v>43210</v>
      </c>
      <c r="E18" s="327">
        <v>3</v>
      </c>
      <c r="F18" s="328">
        <v>1</v>
      </c>
      <c r="G18" s="329" t="s">
        <v>29</v>
      </c>
      <c r="H18" s="330">
        <v>4560</v>
      </c>
      <c r="I18" s="330">
        <f t="shared" si="0"/>
        <v>13680</v>
      </c>
      <c r="J18" s="346">
        <v>91439656</v>
      </c>
      <c r="K18" s="347" t="s">
        <v>17</v>
      </c>
    </row>
    <row r="19" spans="1:11">
      <c r="A19" s="324">
        <v>1295991</v>
      </c>
      <c r="B19" s="325" t="s">
        <v>38</v>
      </c>
      <c r="C19" s="326">
        <v>43207</v>
      </c>
      <c r="D19" s="326">
        <v>43210</v>
      </c>
      <c r="E19" s="327">
        <v>3</v>
      </c>
      <c r="F19" s="328">
        <v>1</v>
      </c>
      <c r="G19" s="329" t="s">
        <v>24</v>
      </c>
      <c r="H19" s="330">
        <v>6035</v>
      </c>
      <c r="I19" s="330">
        <f t="shared" si="0"/>
        <v>18105</v>
      </c>
      <c r="J19" s="346">
        <v>83557327</v>
      </c>
      <c r="K19" s="347" t="s">
        <v>27</v>
      </c>
    </row>
    <row r="20" spans="1:11">
      <c r="A20" s="324">
        <v>1292943</v>
      </c>
      <c r="B20" s="325" t="s">
        <v>39</v>
      </c>
      <c r="C20" s="326">
        <v>43208</v>
      </c>
      <c r="D20" s="326">
        <v>43210</v>
      </c>
      <c r="E20" s="327">
        <v>2</v>
      </c>
      <c r="F20" s="328">
        <v>1</v>
      </c>
      <c r="G20" s="329" t="s">
        <v>13</v>
      </c>
      <c r="H20" s="330">
        <v>4760</v>
      </c>
      <c r="I20" s="330">
        <f t="shared" si="0"/>
        <v>9520</v>
      </c>
      <c r="J20" s="346">
        <v>99974107</v>
      </c>
      <c r="K20" s="347" t="s">
        <v>30</v>
      </c>
    </row>
    <row r="21" spans="1:11">
      <c r="A21" s="324">
        <v>1285783</v>
      </c>
      <c r="B21" s="325" t="s">
        <v>40</v>
      </c>
      <c r="C21" s="326">
        <v>43208</v>
      </c>
      <c r="D21" s="326">
        <v>43211</v>
      </c>
      <c r="E21" s="327">
        <v>3</v>
      </c>
      <c r="F21" s="328">
        <v>2</v>
      </c>
      <c r="G21" s="329" t="s">
        <v>24</v>
      </c>
      <c r="H21" s="330">
        <v>6035</v>
      </c>
      <c r="I21" s="330">
        <f t="shared" si="0"/>
        <v>36210</v>
      </c>
      <c r="J21" s="346" t="s">
        <v>41</v>
      </c>
      <c r="K21" s="347" t="s">
        <v>17</v>
      </c>
    </row>
    <row r="22" spans="1:11">
      <c r="A22" s="324">
        <v>1290279</v>
      </c>
      <c r="B22" s="325" t="s">
        <v>42</v>
      </c>
      <c r="C22" s="326">
        <v>43208</v>
      </c>
      <c r="D22" s="326">
        <v>43211</v>
      </c>
      <c r="E22" s="327">
        <v>3</v>
      </c>
      <c r="F22" s="328">
        <v>1</v>
      </c>
      <c r="G22" s="329" t="s">
        <v>24</v>
      </c>
      <c r="H22" s="330">
        <v>6035</v>
      </c>
      <c r="I22" s="330">
        <f t="shared" si="0"/>
        <v>18105</v>
      </c>
      <c r="J22" s="346">
        <v>94760868</v>
      </c>
      <c r="K22" s="347" t="s">
        <v>33</v>
      </c>
    </row>
    <row r="23" spans="1:11">
      <c r="A23" s="324">
        <v>1292284</v>
      </c>
      <c r="B23" s="325" t="s">
        <v>43</v>
      </c>
      <c r="C23" s="326">
        <v>43208</v>
      </c>
      <c r="D23" s="326">
        <v>43211</v>
      </c>
      <c r="E23" s="327">
        <v>3</v>
      </c>
      <c r="F23" s="328">
        <v>1</v>
      </c>
      <c r="G23" s="329" t="s">
        <v>13</v>
      </c>
      <c r="H23" s="330">
        <v>4760</v>
      </c>
      <c r="I23" s="330">
        <f t="shared" si="0"/>
        <v>14280</v>
      </c>
      <c r="J23" s="346">
        <v>99955777</v>
      </c>
      <c r="K23" s="347" t="s">
        <v>30</v>
      </c>
    </row>
    <row r="24" spans="1:11">
      <c r="A24" s="324">
        <v>1294013</v>
      </c>
      <c r="B24" s="325" t="s">
        <v>44</v>
      </c>
      <c r="C24" s="326">
        <v>43208</v>
      </c>
      <c r="D24" s="326">
        <v>43211</v>
      </c>
      <c r="E24" s="327">
        <v>3</v>
      </c>
      <c r="F24" s="328">
        <v>1</v>
      </c>
      <c r="G24" s="329" t="s">
        <v>29</v>
      </c>
      <c r="H24" s="330">
        <v>4560</v>
      </c>
      <c r="I24" s="330">
        <f t="shared" si="0"/>
        <v>13680</v>
      </c>
      <c r="J24" s="346">
        <v>71985703</v>
      </c>
      <c r="K24" s="347" t="s">
        <v>45</v>
      </c>
    </row>
    <row r="25" spans="1:11">
      <c r="A25" s="324">
        <v>1284468</v>
      </c>
      <c r="B25" s="325" t="s">
        <v>46</v>
      </c>
      <c r="C25" s="326">
        <v>43208</v>
      </c>
      <c r="D25" s="326">
        <v>43213</v>
      </c>
      <c r="E25" s="327">
        <v>5</v>
      </c>
      <c r="F25" s="328">
        <v>1</v>
      </c>
      <c r="G25" s="329" t="s">
        <v>47</v>
      </c>
      <c r="H25" s="330">
        <v>8160</v>
      </c>
      <c r="I25" s="330">
        <f t="shared" si="0"/>
        <v>40800</v>
      </c>
      <c r="J25" s="346">
        <v>82573452</v>
      </c>
      <c r="K25" s="347" t="s">
        <v>48</v>
      </c>
    </row>
    <row r="26" spans="1:11">
      <c r="A26" s="324">
        <v>1285592</v>
      </c>
      <c r="B26" s="325" t="s">
        <v>49</v>
      </c>
      <c r="C26" s="326">
        <v>43208</v>
      </c>
      <c r="D26" s="326">
        <v>43210</v>
      </c>
      <c r="E26" s="327">
        <v>2</v>
      </c>
      <c r="F26" s="328">
        <v>1</v>
      </c>
      <c r="G26" s="329" t="s">
        <v>50</v>
      </c>
      <c r="H26" s="330">
        <v>10710</v>
      </c>
      <c r="I26" s="330">
        <f t="shared" si="0"/>
        <v>21420</v>
      </c>
      <c r="J26" s="346">
        <v>84243505</v>
      </c>
      <c r="K26" s="347" t="s">
        <v>51</v>
      </c>
    </row>
    <row r="27" spans="1:11">
      <c r="A27" s="324">
        <v>1290975</v>
      </c>
      <c r="B27" s="325" t="s">
        <v>52</v>
      </c>
      <c r="C27" s="326">
        <v>43209</v>
      </c>
      <c r="D27" s="326">
        <v>43212</v>
      </c>
      <c r="E27" s="327">
        <v>3</v>
      </c>
      <c r="F27" s="328">
        <v>1</v>
      </c>
      <c r="G27" s="329" t="s">
        <v>24</v>
      </c>
      <c r="H27" s="330">
        <v>6035</v>
      </c>
      <c r="I27" s="330">
        <f t="shared" si="0"/>
        <v>18105</v>
      </c>
      <c r="J27" s="346">
        <v>95520227</v>
      </c>
      <c r="K27" s="347" t="s">
        <v>21</v>
      </c>
    </row>
    <row r="28" spans="1:11">
      <c r="A28" s="324">
        <v>1284971</v>
      </c>
      <c r="B28" s="325" t="s">
        <v>53</v>
      </c>
      <c r="C28" s="326">
        <v>43209</v>
      </c>
      <c r="D28" s="326">
        <v>43214</v>
      </c>
      <c r="E28" s="327">
        <v>5</v>
      </c>
      <c r="F28" s="328">
        <v>3</v>
      </c>
      <c r="G28" s="329" t="s">
        <v>47</v>
      </c>
      <c r="H28" s="330">
        <v>8160</v>
      </c>
      <c r="I28" s="330">
        <f t="shared" si="0"/>
        <v>122400</v>
      </c>
      <c r="J28" s="346" t="s">
        <v>54</v>
      </c>
      <c r="K28" s="347" t="s">
        <v>51</v>
      </c>
    </row>
    <row r="29" spans="1:11">
      <c r="A29" s="324">
        <v>1292774</v>
      </c>
      <c r="B29" s="325" t="s">
        <v>55</v>
      </c>
      <c r="C29" s="326">
        <v>43210</v>
      </c>
      <c r="D29" s="326">
        <v>43213</v>
      </c>
      <c r="E29" s="327">
        <v>3</v>
      </c>
      <c r="F29" s="328">
        <v>1</v>
      </c>
      <c r="G29" s="329" t="s">
        <v>13</v>
      </c>
      <c r="H29" s="330">
        <v>4760</v>
      </c>
      <c r="I29" s="330">
        <f t="shared" si="0"/>
        <v>14280</v>
      </c>
      <c r="J29" s="346">
        <v>99962970</v>
      </c>
      <c r="K29" s="347" t="s">
        <v>33</v>
      </c>
    </row>
    <row r="30" spans="1:11">
      <c r="A30" s="324">
        <v>1288363</v>
      </c>
      <c r="B30" s="325" t="s">
        <v>56</v>
      </c>
      <c r="C30" s="326">
        <v>43210</v>
      </c>
      <c r="D30" s="326">
        <v>43214</v>
      </c>
      <c r="E30" s="327">
        <v>4</v>
      </c>
      <c r="F30" s="328">
        <v>2</v>
      </c>
      <c r="G30" s="329" t="s">
        <v>13</v>
      </c>
      <c r="H30" s="330">
        <v>4760</v>
      </c>
      <c r="I30" s="330">
        <f t="shared" si="0"/>
        <v>38080</v>
      </c>
      <c r="J30" s="346" t="s">
        <v>57</v>
      </c>
      <c r="K30" s="347" t="s">
        <v>33</v>
      </c>
    </row>
    <row r="31" spans="1:11">
      <c r="A31" s="324">
        <v>1289900</v>
      </c>
      <c r="B31" s="325" t="s">
        <v>58</v>
      </c>
      <c r="C31" s="326">
        <v>43211</v>
      </c>
      <c r="D31" s="326">
        <v>43215</v>
      </c>
      <c r="E31" s="327">
        <v>4</v>
      </c>
      <c r="F31" s="328">
        <v>1</v>
      </c>
      <c r="G31" s="329" t="s">
        <v>59</v>
      </c>
      <c r="H31" s="330">
        <v>6160</v>
      </c>
      <c r="I31" s="330">
        <f t="shared" si="0"/>
        <v>24640</v>
      </c>
      <c r="J31" s="346">
        <v>94693575</v>
      </c>
      <c r="K31" s="347" t="s">
        <v>48</v>
      </c>
    </row>
    <row r="32" spans="1:11">
      <c r="A32" s="324">
        <v>1295968</v>
      </c>
      <c r="B32" s="325" t="s">
        <v>60</v>
      </c>
      <c r="C32" s="326">
        <v>43213</v>
      </c>
      <c r="D32" s="326">
        <v>43215</v>
      </c>
      <c r="E32" s="327">
        <v>2</v>
      </c>
      <c r="F32" s="328">
        <v>2</v>
      </c>
      <c r="G32" s="329" t="s">
        <v>24</v>
      </c>
      <c r="H32" s="330">
        <v>6035</v>
      </c>
      <c r="I32" s="330">
        <f t="shared" si="0"/>
        <v>24140</v>
      </c>
      <c r="J32" s="346" t="s">
        <v>61</v>
      </c>
      <c r="K32" s="347" t="s">
        <v>45</v>
      </c>
    </row>
    <row r="33" spans="1:11">
      <c r="A33" s="324">
        <v>1294175</v>
      </c>
      <c r="B33" s="325" t="s">
        <v>62</v>
      </c>
      <c r="C33" s="326">
        <v>43213</v>
      </c>
      <c r="D33" s="326">
        <v>43216</v>
      </c>
      <c r="E33" s="327">
        <v>3</v>
      </c>
      <c r="F33" s="328">
        <v>1</v>
      </c>
      <c r="G33" s="329" t="s">
        <v>29</v>
      </c>
      <c r="H33" s="330">
        <v>4560</v>
      </c>
      <c r="I33" s="330">
        <f t="shared" si="0"/>
        <v>13680</v>
      </c>
      <c r="J33" s="346">
        <v>80774112</v>
      </c>
      <c r="K33" s="347" t="s">
        <v>51</v>
      </c>
    </row>
    <row r="34" spans="1:11">
      <c r="A34" s="324">
        <v>1294847</v>
      </c>
      <c r="B34" s="325" t="s">
        <v>63</v>
      </c>
      <c r="C34" s="326">
        <v>43213</v>
      </c>
      <c r="D34" s="326">
        <v>43216</v>
      </c>
      <c r="E34" s="327">
        <v>3</v>
      </c>
      <c r="F34" s="328">
        <v>1</v>
      </c>
      <c r="G34" s="329" t="s">
        <v>32</v>
      </c>
      <c r="H34" s="330">
        <v>4760</v>
      </c>
      <c r="I34" s="330">
        <f t="shared" si="0"/>
        <v>14280</v>
      </c>
      <c r="J34" s="346">
        <v>81727799</v>
      </c>
      <c r="K34" s="347" t="s">
        <v>51</v>
      </c>
    </row>
    <row r="35" spans="1:11">
      <c r="A35" s="324">
        <v>1293659</v>
      </c>
      <c r="B35" s="325" t="s">
        <v>64</v>
      </c>
      <c r="C35" s="326">
        <v>43214</v>
      </c>
      <c r="D35" s="326">
        <v>43217</v>
      </c>
      <c r="E35" s="327">
        <v>3</v>
      </c>
      <c r="F35" s="328">
        <v>1</v>
      </c>
      <c r="G35" s="329" t="s">
        <v>29</v>
      </c>
      <c r="H35" s="330">
        <v>4560</v>
      </c>
      <c r="I35" s="330">
        <f t="shared" si="0"/>
        <v>13680</v>
      </c>
      <c r="J35" s="346">
        <v>71827657</v>
      </c>
      <c r="K35" s="347" t="s">
        <v>33</v>
      </c>
    </row>
    <row r="36" spans="1:11">
      <c r="A36" s="324">
        <v>1295569</v>
      </c>
      <c r="B36" s="325" t="s">
        <v>65</v>
      </c>
      <c r="C36" s="326">
        <v>43214</v>
      </c>
      <c r="D36" s="326">
        <v>43218</v>
      </c>
      <c r="E36" s="327">
        <v>4</v>
      </c>
      <c r="F36" s="328">
        <v>1</v>
      </c>
      <c r="G36" s="329" t="s">
        <v>24</v>
      </c>
      <c r="H36" s="330">
        <v>6035</v>
      </c>
      <c r="I36" s="330">
        <f t="shared" si="0"/>
        <v>24140</v>
      </c>
      <c r="J36" s="346">
        <v>83455823</v>
      </c>
      <c r="K36" s="347" t="s">
        <v>51</v>
      </c>
    </row>
    <row r="37" spans="1:11">
      <c r="A37" s="324">
        <v>1289169</v>
      </c>
      <c r="B37" s="325" t="s">
        <v>66</v>
      </c>
      <c r="C37" s="326">
        <v>43214</v>
      </c>
      <c r="D37" s="326">
        <v>43219</v>
      </c>
      <c r="E37" s="327">
        <v>5</v>
      </c>
      <c r="F37" s="328">
        <v>1</v>
      </c>
      <c r="G37" s="329" t="s">
        <v>47</v>
      </c>
      <c r="H37" s="330">
        <v>8160</v>
      </c>
      <c r="I37" s="330">
        <f t="shared" si="0"/>
        <v>40800</v>
      </c>
      <c r="J37" s="346">
        <v>92355873</v>
      </c>
      <c r="K37" s="347" t="s">
        <v>17</v>
      </c>
    </row>
    <row r="38" spans="1:11">
      <c r="A38" s="324">
        <v>1293069</v>
      </c>
      <c r="B38" s="325" t="s">
        <v>67</v>
      </c>
      <c r="C38" s="326">
        <v>43214</v>
      </c>
      <c r="D38" s="326">
        <v>43219</v>
      </c>
      <c r="E38" s="327">
        <v>5</v>
      </c>
      <c r="F38" s="328">
        <v>1</v>
      </c>
      <c r="G38" s="329" t="s">
        <v>13</v>
      </c>
      <c r="H38" s="330">
        <v>4760</v>
      </c>
      <c r="I38" s="330">
        <f t="shared" si="0"/>
        <v>23800</v>
      </c>
      <c r="J38" s="346">
        <v>70036658</v>
      </c>
      <c r="K38" s="347" t="s">
        <v>17</v>
      </c>
    </row>
    <row r="39" spans="1:11">
      <c r="A39" s="324">
        <v>1293085</v>
      </c>
      <c r="B39" s="325" t="s">
        <v>68</v>
      </c>
      <c r="C39" s="326">
        <v>43215</v>
      </c>
      <c r="D39" s="326">
        <v>43218</v>
      </c>
      <c r="E39" s="327">
        <v>3</v>
      </c>
      <c r="F39" s="328">
        <v>1</v>
      </c>
      <c r="G39" s="329" t="s">
        <v>32</v>
      </c>
      <c r="H39" s="330">
        <v>4760</v>
      </c>
      <c r="I39" s="330">
        <f t="shared" si="0"/>
        <v>14280</v>
      </c>
      <c r="J39" s="346">
        <v>70042478</v>
      </c>
      <c r="K39" s="347" t="s">
        <v>17</v>
      </c>
    </row>
    <row r="40" spans="1:11">
      <c r="A40" s="324">
        <v>1291780</v>
      </c>
      <c r="B40" s="325" t="s">
        <v>69</v>
      </c>
      <c r="C40" s="326">
        <v>43215</v>
      </c>
      <c r="D40" s="326">
        <v>43220</v>
      </c>
      <c r="E40" s="327">
        <v>5</v>
      </c>
      <c r="F40" s="328">
        <v>2</v>
      </c>
      <c r="G40" s="329" t="s">
        <v>32</v>
      </c>
      <c r="H40" s="330">
        <v>4760</v>
      </c>
      <c r="I40" s="330">
        <f t="shared" si="0"/>
        <v>47600</v>
      </c>
      <c r="J40" s="346" t="s">
        <v>70</v>
      </c>
      <c r="K40" s="347" t="s">
        <v>27</v>
      </c>
    </row>
    <row r="41" spans="1:11">
      <c r="A41" s="324">
        <v>1279950</v>
      </c>
      <c r="B41" s="325" t="s">
        <v>71</v>
      </c>
      <c r="C41" s="326">
        <v>43216</v>
      </c>
      <c r="D41" s="326">
        <v>43219</v>
      </c>
      <c r="E41" s="327">
        <v>3</v>
      </c>
      <c r="F41" s="328">
        <v>1</v>
      </c>
      <c r="G41" s="329" t="s">
        <v>24</v>
      </c>
      <c r="H41" s="330">
        <v>6035</v>
      </c>
      <c r="I41" s="330">
        <f t="shared" si="0"/>
        <v>18105</v>
      </c>
      <c r="J41" s="346">
        <v>98016873</v>
      </c>
      <c r="K41" s="347" t="s">
        <v>17</v>
      </c>
    </row>
    <row r="42" spans="1:11">
      <c r="A42" s="324">
        <v>1297484</v>
      </c>
      <c r="B42" s="325" t="s">
        <v>72</v>
      </c>
      <c r="C42" s="326">
        <v>43216</v>
      </c>
      <c r="D42" s="326">
        <v>43219</v>
      </c>
      <c r="E42" s="327">
        <v>3</v>
      </c>
      <c r="F42" s="328">
        <v>1</v>
      </c>
      <c r="G42" s="329" t="s">
        <v>73</v>
      </c>
      <c r="H42" s="330">
        <v>6200</v>
      </c>
      <c r="I42" s="330">
        <f t="shared" si="0"/>
        <v>18600</v>
      </c>
      <c r="J42" s="346">
        <v>87314284</v>
      </c>
      <c r="K42" s="347" t="s">
        <v>45</v>
      </c>
    </row>
    <row r="43" spans="1:11">
      <c r="A43" s="324">
        <v>1289696</v>
      </c>
      <c r="B43" s="325" t="s">
        <v>74</v>
      </c>
      <c r="C43" s="326">
        <v>43216</v>
      </c>
      <c r="D43" s="326">
        <v>43220</v>
      </c>
      <c r="E43" s="327">
        <v>4</v>
      </c>
      <c r="F43" s="328">
        <v>1</v>
      </c>
      <c r="G43" s="329" t="s">
        <v>29</v>
      </c>
      <c r="H43" s="330">
        <v>4560</v>
      </c>
      <c r="I43" s="330">
        <f t="shared" si="0"/>
        <v>18240</v>
      </c>
      <c r="J43" s="346">
        <v>93209711</v>
      </c>
      <c r="K43" s="347" t="s">
        <v>19</v>
      </c>
    </row>
    <row r="44" spans="1:11">
      <c r="A44" s="324">
        <v>1291213</v>
      </c>
      <c r="B44" s="325" t="s">
        <v>75</v>
      </c>
      <c r="C44" s="326">
        <v>43216</v>
      </c>
      <c r="D44" s="326">
        <v>43220</v>
      </c>
      <c r="E44" s="327">
        <v>4</v>
      </c>
      <c r="F44" s="328">
        <v>1</v>
      </c>
      <c r="G44" s="329" t="s">
        <v>76</v>
      </c>
      <c r="H44" s="330">
        <v>9760</v>
      </c>
      <c r="I44" s="330">
        <f t="shared" si="0"/>
        <v>39040</v>
      </c>
      <c r="J44" s="346">
        <v>95636254</v>
      </c>
      <c r="K44" s="347" t="s">
        <v>51</v>
      </c>
    </row>
    <row r="45" spans="1:11">
      <c r="A45" s="324">
        <v>1296897</v>
      </c>
      <c r="B45" s="325" t="s">
        <v>77</v>
      </c>
      <c r="C45" s="326">
        <v>43216</v>
      </c>
      <c r="D45" s="326">
        <v>43220</v>
      </c>
      <c r="E45" s="327">
        <v>4</v>
      </c>
      <c r="F45" s="328">
        <v>1</v>
      </c>
      <c r="G45" s="329" t="s">
        <v>24</v>
      </c>
      <c r="H45" s="330">
        <v>6035</v>
      </c>
      <c r="I45" s="330">
        <f t="shared" si="0"/>
        <v>24140</v>
      </c>
      <c r="J45" s="346">
        <v>85514008</v>
      </c>
      <c r="K45" s="347" t="s">
        <v>51</v>
      </c>
    </row>
    <row r="46" spans="1:11">
      <c r="A46" s="324"/>
      <c r="B46" s="325"/>
      <c r="C46" s="324"/>
      <c r="D46" s="324"/>
      <c r="E46" s="325"/>
      <c r="F46" s="328">
        <f>SUM(F5:F45)</f>
        <v>50</v>
      </c>
      <c r="G46" s="325"/>
      <c r="H46" s="330"/>
      <c r="I46" s="330"/>
      <c r="J46" s="352"/>
      <c r="K46" s="353"/>
    </row>
    <row r="47" ht="23.25" customHeight="1" spans="4:10">
      <c r="D47" s="335"/>
      <c r="E47" s="336"/>
      <c r="F47" s="337"/>
      <c r="G47" s="338" t="s">
        <v>78</v>
      </c>
      <c r="H47" s="338"/>
      <c r="I47" s="354">
        <f>SUM(I5:I46)</f>
        <v>1033470</v>
      </c>
      <c r="J47" s="289" t="s">
        <v>79</v>
      </c>
    </row>
    <row r="48" ht="23.25" customHeight="1" spans="6:10">
      <c r="F48" s="339"/>
      <c r="G48" s="340" t="s">
        <v>80</v>
      </c>
      <c r="H48" s="340"/>
      <c r="I48" s="355">
        <v>833250</v>
      </c>
      <c r="J48" s="356"/>
    </row>
    <row r="49" ht="23.25" customHeight="1" spans="4:10">
      <c r="D49" s="341"/>
      <c r="F49" s="342"/>
      <c r="G49" s="343" t="s">
        <v>81</v>
      </c>
      <c r="H49" s="343"/>
      <c r="I49" s="357">
        <f>I47-I48</f>
        <v>200220</v>
      </c>
      <c r="J49" s="358"/>
    </row>
    <row r="50" s="313" customFormat="1" ht="19.5" customHeight="1" spans="1:15">
      <c r="A50" s="314"/>
      <c r="B50" s="315"/>
      <c r="C50" s="316"/>
      <c r="D50" s="316"/>
      <c r="E50" s="344"/>
      <c r="F50" s="344"/>
      <c r="G50" s="344"/>
      <c r="H50" s="345"/>
      <c r="I50" s="318"/>
      <c r="J50" s="319"/>
      <c r="K50" s="320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30" customWidth="1"/>
    <col min="2" max="2" width="19.2833333333333" style="30" customWidth="1"/>
    <col min="3" max="3" width="12.425" style="30" customWidth="1"/>
    <col min="4" max="4" width="11.8583333333333" style="30" customWidth="1"/>
    <col min="5" max="5" width="11.5666666666667" style="30" customWidth="1"/>
    <col min="6" max="6" width="15.425" style="30" customWidth="1"/>
    <col min="7" max="7" width="21.7083333333333" style="30" customWidth="1"/>
    <col min="8" max="8" width="10.2833333333333" style="30" customWidth="1"/>
    <col min="9" max="9" width="14.1416666666667" style="30" customWidth="1"/>
    <col min="10" max="10" width="39.425" style="30" customWidth="1"/>
    <col min="11" max="16384" width="9" style="30"/>
  </cols>
  <sheetData>
    <row r="2" s="30" customFormat="1" spans="1:11">
      <c r="A2" s="55"/>
      <c r="B2" s="68" t="s">
        <v>646</v>
      </c>
      <c r="C2" s="56"/>
      <c r="D2" s="56"/>
      <c r="E2" s="58"/>
      <c r="F2" s="58"/>
      <c r="G2" s="58"/>
      <c r="H2" s="69"/>
      <c r="I2" s="69"/>
      <c r="J2" s="96"/>
      <c r="K2" s="67"/>
    </row>
    <row r="3" s="30" customFormat="1" spans="1:11">
      <c r="A3" s="55"/>
      <c r="B3" s="30"/>
      <c r="C3" s="56"/>
      <c r="D3" s="56"/>
      <c r="E3" s="58"/>
      <c r="F3" s="58"/>
      <c r="G3" s="58"/>
      <c r="H3" s="69"/>
      <c r="I3" s="69"/>
      <c r="J3" s="96"/>
      <c r="K3" s="67"/>
    </row>
    <row r="4" s="30" customFormat="1" spans="1:11">
      <c r="A4" s="1" t="s">
        <v>1</v>
      </c>
      <c r="B4" s="70" t="s">
        <v>2</v>
      </c>
      <c r="C4" s="71" t="s">
        <v>3</v>
      </c>
      <c r="D4" s="71" t="s">
        <v>4</v>
      </c>
      <c r="E4" s="72" t="s">
        <v>5</v>
      </c>
      <c r="F4" s="72" t="s">
        <v>6</v>
      </c>
      <c r="G4" s="72" t="s">
        <v>7</v>
      </c>
      <c r="H4" s="73" t="s">
        <v>8</v>
      </c>
      <c r="I4" s="73" t="s">
        <v>9</v>
      </c>
      <c r="J4" s="29" t="s">
        <v>10</v>
      </c>
      <c r="K4" s="29" t="s">
        <v>11</v>
      </c>
    </row>
    <row r="5" s="30" customFormat="1" spans="1:11">
      <c r="A5" s="14">
        <v>1410635</v>
      </c>
      <c r="B5" s="15" t="s">
        <v>647</v>
      </c>
      <c r="C5" s="7">
        <v>43469</v>
      </c>
      <c r="D5" s="7">
        <v>43561</v>
      </c>
      <c r="E5" s="8">
        <v>2</v>
      </c>
      <c r="F5" s="9">
        <v>1</v>
      </c>
      <c r="G5" s="10" t="s">
        <v>648</v>
      </c>
      <c r="H5" s="11">
        <v>13225</v>
      </c>
      <c r="I5" s="11">
        <f t="shared" ref="I5:I41" si="0">H5*E5*F5</f>
        <v>26450</v>
      </c>
      <c r="J5" s="35">
        <v>86913219</v>
      </c>
      <c r="K5" s="43" t="s">
        <v>27</v>
      </c>
    </row>
    <row r="6" s="30" customFormat="1" spans="1:11">
      <c r="A6" s="14">
        <v>1425460</v>
      </c>
      <c r="B6" s="15" t="s">
        <v>649</v>
      </c>
      <c r="C6" s="7">
        <v>43469</v>
      </c>
      <c r="D6" s="7">
        <v>43470</v>
      </c>
      <c r="E6" s="8">
        <v>1</v>
      </c>
      <c r="F6" s="9">
        <v>2</v>
      </c>
      <c r="G6" s="10" t="s">
        <v>13</v>
      </c>
      <c r="H6" s="11">
        <v>6000</v>
      </c>
      <c r="I6" s="11">
        <f t="shared" si="0"/>
        <v>12000</v>
      </c>
      <c r="J6" s="35" t="s">
        <v>650</v>
      </c>
      <c r="K6" s="43" t="s">
        <v>17</v>
      </c>
    </row>
    <row r="7" s="30" customFormat="1" spans="1:11">
      <c r="A7" s="14">
        <v>1425694</v>
      </c>
      <c r="B7" s="15" t="s">
        <v>649</v>
      </c>
      <c r="C7" s="7">
        <v>43470</v>
      </c>
      <c r="D7" s="7">
        <v>43471</v>
      </c>
      <c r="E7" s="8">
        <v>1</v>
      </c>
      <c r="F7" s="9">
        <v>2</v>
      </c>
      <c r="G7" s="10" t="s">
        <v>13</v>
      </c>
      <c r="H7" s="11">
        <v>6000</v>
      </c>
      <c r="I7" s="11">
        <f t="shared" si="0"/>
        <v>12000</v>
      </c>
      <c r="J7" s="35" t="s">
        <v>651</v>
      </c>
      <c r="K7" s="43" t="s">
        <v>33</v>
      </c>
    </row>
    <row r="8" s="30" customFormat="1" spans="1:11">
      <c r="A8" s="14">
        <v>1420712</v>
      </c>
      <c r="B8" s="15" t="s">
        <v>652</v>
      </c>
      <c r="C8" s="7">
        <v>43473</v>
      </c>
      <c r="D8" s="7">
        <v>43477</v>
      </c>
      <c r="E8" s="8">
        <v>4</v>
      </c>
      <c r="F8" s="9">
        <v>1</v>
      </c>
      <c r="G8" s="10" t="s">
        <v>13</v>
      </c>
      <c r="H8" s="11">
        <v>6000</v>
      </c>
      <c r="I8" s="11">
        <f t="shared" si="0"/>
        <v>24000</v>
      </c>
      <c r="J8" s="35">
        <v>70683252</v>
      </c>
      <c r="K8" s="43" t="s">
        <v>17</v>
      </c>
    </row>
    <row r="9" s="30" customFormat="1" spans="1:11">
      <c r="A9" s="14">
        <v>1419047</v>
      </c>
      <c r="B9" s="15" t="s">
        <v>653</v>
      </c>
      <c r="C9" s="7">
        <v>43473</v>
      </c>
      <c r="D9" s="7">
        <v>43478</v>
      </c>
      <c r="E9" s="8">
        <v>5</v>
      </c>
      <c r="F9" s="9">
        <v>1</v>
      </c>
      <c r="G9" s="10" t="s">
        <v>24</v>
      </c>
      <c r="H9" s="11">
        <v>7050</v>
      </c>
      <c r="I9" s="11">
        <f t="shared" si="0"/>
        <v>35250</v>
      </c>
      <c r="J9" s="35">
        <v>98283546</v>
      </c>
      <c r="K9" s="43" t="s">
        <v>17</v>
      </c>
    </row>
    <row r="10" s="30" customFormat="1" spans="1:11">
      <c r="A10" s="14">
        <v>1423901</v>
      </c>
      <c r="B10" s="15" t="s">
        <v>654</v>
      </c>
      <c r="C10" s="7">
        <v>43475</v>
      </c>
      <c r="D10" s="7">
        <v>43477</v>
      </c>
      <c r="E10" s="8">
        <v>2</v>
      </c>
      <c r="F10" s="9">
        <v>1</v>
      </c>
      <c r="G10" s="10" t="s">
        <v>24</v>
      </c>
      <c r="H10" s="11">
        <v>7050</v>
      </c>
      <c r="I10" s="11">
        <f t="shared" si="0"/>
        <v>14100</v>
      </c>
      <c r="J10" s="35">
        <v>74487951</v>
      </c>
      <c r="K10" s="43" t="s">
        <v>27</v>
      </c>
    </row>
    <row r="11" s="30" customFormat="1" spans="1:11">
      <c r="A11" s="14">
        <v>1421041</v>
      </c>
      <c r="B11" s="15" t="s">
        <v>655</v>
      </c>
      <c r="C11" s="7">
        <v>43475</v>
      </c>
      <c r="D11" s="7">
        <v>43479</v>
      </c>
      <c r="E11" s="8">
        <v>4</v>
      </c>
      <c r="F11" s="9">
        <v>1</v>
      </c>
      <c r="G11" s="10" t="s">
        <v>13</v>
      </c>
      <c r="H11" s="11">
        <v>6000</v>
      </c>
      <c r="I11" s="11">
        <f t="shared" si="0"/>
        <v>24000</v>
      </c>
      <c r="J11" s="35">
        <v>70685882</v>
      </c>
      <c r="K11" s="43" t="s">
        <v>27</v>
      </c>
    </row>
    <row r="12" s="30" customFormat="1" spans="1:12">
      <c r="A12" s="14">
        <v>1415141</v>
      </c>
      <c r="B12" s="15" t="s">
        <v>656</v>
      </c>
      <c r="C12" s="7">
        <v>43476</v>
      </c>
      <c r="D12" s="7">
        <v>43478</v>
      </c>
      <c r="E12" s="8">
        <v>2</v>
      </c>
      <c r="F12" s="9">
        <v>4</v>
      </c>
      <c r="G12" s="10" t="s">
        <v>13</v>
      </c>
      <c r="H12" s="11">
        <v>6000</v>
      </c>
      <c r="I12" s="11">
        <f t="shared" si="0"/>
        <v>48000</v>
      </c>
      <c r="J12" s="35" t="s">
        <v>657</v>
      </c>
      <c r="K12" s="43" t="s">
        <v>17</v>
      </c>
      <c r="L12" s="30" t="s">
        <v>658</v>
      </c>
    </row>
    <row r="13" s="30" customFormat="1" spans="1:11">
      <c r="A13" s="14">
        <v>1417090</v>
      </c>
      <c r="B13" s="15" t="s">
        <v>659</v>
      </c>
      <c r="C13" s="7">
        <v>43477</v>
      </c>
      <c r="D13" s="7">
        <v>43479</v>
      </c>
      <c r="E13" s="8">
        <v>2</v>
      </c>
      <c r="F13" s="9">
        <v>3</v>
      </c>
      <c r="G13" s="10" t="s">
        <v>13</v>
      </c>
      <c r="H13" s="11">
        <v>6000</v>
      </c>
      <c r="I13" s="11">
        <f t="shared" si="0"/>
        <v>36000</v>
      </c>
      <c r="J13" s="35" t="s">
        <v>660</v>
      </c>
      <c r="K13" s="43" t="s">
        <v>17</v>
      </c>
    </row>
    <row r="14" s="30" customFormat="1" spans="1:11">
      <c r="A14" s="14">
        <v>1421446</v>
      </c>
      <c r="B14" s="15" t="s">
        <v>655</v>
      </c>
      <c r="C14" s="7">
        <v>43479</v>
      </c>
      <c r="D14" s="7">
        <v>43480</v>
      </c>
      <c r="E14" s="8">
        <v>1</v>
      </c>
      <c r="F14" s="9">
        <v>1</v>
      </c>
      <c r="G14" s="10" t="s">
        <v>13</v>
      </c>
      <c r="H14" s="11">
        <v>6000</v>
      </c>
      <c r="I14" s="11">
        <f t="shared" si="0"/>
        <v>6000</v>
      </c>
      <c r="J14" s="35">
        <v>70975069</v>
      </c>
      <c r="K14" s="43" t="s">
        <v>21</v>
      </c>
    </row>
    <row r="15" s="30" customFormat="1" spans="1:11">
      <c r="A15" s="14">
        <v>1426780</v>
      </c>
      <c r="B15" s="15" t="s">
        <v>661</v>
      </c>
      <c r="C15" s="7">
        <v>43479</v>
      </c>
      <c r="D15" s="7">
        <v>43483</v>
      </c>
      <c r="E15" s="8">
        <v>4</v>
      </c>
      <c r="F15" s="9">
        <v>2</v>
      </c>
      <c r="G15" s="10" t="s">
        <v>13</v>
      </c>
      <c r="H15" s="11">
        <v>6000</v>
      </c>
      <c r="I15" s="11">
        <f t="shared" si="0"/>
        <v>48000</v>
      </c>
      <c r="J15" s="35" t="s">
        <v>662</v>
      </c>
      <c r="K15" s="43" t="s">
        <v>51</v>
      </c>
    </row>
    <row r="16" s="30" customFormat="1" spans="1:11">
      <c r="A16" s="14">
        <v>1427705</v>
      </c>
      <c r="B16" s="15" t="s">
        <v>663</v>
      </c>
      <c r="C16" s="7">
        <v>43479</v>
      </c>
      <c r="D16" s="7">
        <v>43483</v>
      </c>
      <c r="E16" s="8">
        <v>4</v>
      </c>
      <c r="F16" s="9">
        <v>2</v>
      </c>
      <c r="G16" s="10" t="s">
        <v>13</v>
      </c>
      <c r="H16" s="11">
        <v>6000</v>
      </c>
      <c r="I16" s="11">
        <f t="shared" si="0"/>
        <v>48000</v>
      </c>
      <c r="J16" s="35" t="s">
        <v>664</v>
      </c>
      <c r="K16" s="43" t="s">
        <v>665</v>
      </c>
    </row>
    <row r="17" s="30" customFormat="1" spans="1:11">
      <c r="A17" s="14">
        <v>1427235</v>
      </c>
      <c r="B17" s="15" t="s">
        <v>666</v>
      </c>
      <c r="C17" s="7">
        <v>43480</v>
      </c>
      <c r="D17" s="7">
        <v>43483</v>
      </c>
      <c r="E17" s="8">
        <v>3</v>
      </c>
      <c r="F17" s="9">
        <v>1</v>
      </c>
      <c r="G17" s="10" t="s">
        <v>24</v>
      </c>
      <c r="H17" s="11">
        <v>7050</v>
      </c>
      <c r="I17" s="11">
        <f t="shared" si="0"/>
        <v>21150</v>
      </c>
      <c r="J17" s="35">
        <v>81335380</v>
      </c>
      <c r="K17" s="43" t="s">
        <v>27</v>
      </c>
    </row>
    <row r="18" s="30" customFormat="1" spans="1:11">
      <c r="A18" s="14">
        <v>1427805</v>
      </c>
      <c r="B18" s="15" t="s">
        <v>667</v>
      </c>
      <c r="C18" s="7">
        <v>43480</v>
      </c>
      <c r="D18" s="7">
        <v>43485</v>
      </c>
      <c r="E18" s="8">
        <v>5</v>
      </c>
      <c r="F18" s="9">
        <v>1</v>
      </c>
      <c r="G18" s="10" t="s">
        <v>13</v>
      </c>
      <c r="H18" s="11">
        <v>6000</v>
      </c>
      <c r="I18" s="11">
        <f t="shared" si="0"/>
        <v>30000</v>
      </c>
      <c r="J18" s="35">
        <v>81556167</v>
      </c>
      <c r="K18" s="43" t="s">
        <v>17</v>
      </c>
    </row>
    <row r="19" s="30" customFormat="1" spans="1:11">
      <c r="A19" s="14">
        <v>1417071</v>
      </c>
      <c r="B19" s="15" t="s">
        <v>668</v>
      </c>
      <c r="C19" s="7">
        <v>43481</v>
      </c>
      <c r="D19" s="7">
        <v>43485</v>
      </c>
      <c r="E19" s="8">
        <v>4</v>
      </c>
      <c r="F19" s="9">
        <v>1</v>
      </c>
      <c r="G19" s="10" t="s">
        <v>24</v>
      </c>
      <c r="H19" s="11">
        <v>7050</v>
      </c>
      <c r="I19" s="11">
        <f t="shared" si="0"/>
        <v>28200</v>
      </c>
      <c r="J19" s="35">
        <v>95952792</v>
      </c>
      <c r="K19" s="43" t="s">
        <v>17</v>
      </c>
    </row>
    <row r="20" s="30" customFormat="1" spans="1:11">
      <c r="A20" s="14">
        <v>1419253</v>
      </c>
      <c r="B20" s="15" t="s">
        <v>669</v>
      </c>
      <c r="C20" s="7">
        <v>43484</v>
      </c>
      <c r="D20" s="7">
        <v>43487</v>
      </c>
      <c r="E20" s="8">
        <v>3</v>
      </c>
      <c r="F20" s="9">
        <v>1</v>
      </c>
      <c r="G20" s="10" t="s">
        <v>13</v>
      </c>
      <c r="H20" s="11">
        <v>6000</v>
      </c>
      <c r="I20" s="11">
        <f t="shared" si="0"/>
        <v>18000</v>
      </c>
      <c r="J20" s="35">
        <v>98371699</v>
      </c>
      <c r="K20" s="43" t="s">
        <v>27</v>
      </c>
    </row>
    <row r="21" s="30" customFormat="1" spans="1:11">
      <c r="A21" s="14">
        <v>1420659</v>
      </c>
      <c r="B21" s="15" t="s">
        <v>670</v>
      </c>
      <c r="C21" s="7">
        <v>43484</v>
      </c>
      <c r="D21" s="7">
        <v>43487</v>
      </c>
      <c r="E21" s="8">
        <v>3</v>
      </c>
      <c r="F21" s="9">
        <v>3</v>
      </c>
      <c r="G21" s="10" t="s">
        <v>13</v>
      </c>
      <c r="H21" s="11">
        <v>6000</v>
      </c>
      <c r="I21" s="11">
        <f t="shared" si="0"/>
        <v>54000</v>
      </c>
      <c r="J21" s="35" t="s">
        <v>671</v>
      </c>
      <c r="K21" s="43" t="s">
        <v>51</v>
      </c>
    </row>
    <row r="22" s="30" customFormat="1" spans="1:11">
      <c r="A22" s="14">
        <v>1428841</v>
      </c>
      <c r="B22" s="15" t="s">
        <v>672</v>
      </c>
      <c r="C22" s="7">
        <v>43485</v>
      </c>
      <c r="D22" s="7">
        <v>43487</v>
      </c>
      <c r="E22" s="8">
        <v>2</v>
      </c>
      <c r="F22" s="9">
        <v>1</v>
      </c>
      <c r="G22" s="10" t="s">
        <v>13</v>
      </c>
      <c r="H22" s="11">
        <v>6000</v>
      </c>
      <c r="I22" s="11">
        <f t="shared" si="0"/>
        <v>12000</v>
      </c>
      <c r="J22" s="35">
        <v>83956908</v>
      </c>
      <c r="K22" s="43" t="s">
        <v>33</v>
      </c>
    </row>
    <row r="23" s="30" customFormat="1" spans="1:11">
      <c r="A23" s="14">
        <v>1428696</v>
      </c>
      <c r="B23" s="15" t="s">
        <v>673</v>
      </c>
      <c r="C23" s="7">
        <v>43485</v>
      </c>
      <c r="D23" s="7">
        <v>43487</v>
      </c>
      <c r="E23" s="8">
        <v>2</v>
      </c>
      <c r="F23" s="9">
        <v>1</v>
      </c>
      <c r="G23" s="10" t="s">
        <v>13</v>
      </c>
      <c r="H23" s="11">
        <v>6000</v>
      </c>
      <c r="I23" s="11">
        <f t="shared" si="0"/>
        <v>12000</v>
      </c>
      <c r="J23" s="35">
        <v>83950781</v>
      </c>
      <c r="K23" s="43" t="s">
        <v>51</v>
      </c>
    </row>
    <row r="24" s="30" customFormat="1" spans="1:11">
      <c r="A24" s="14">
        <v>1431064</v>
      </c>
      <c r="B24" s="15" t="s">
        <v>674</v>
      </c>
      <c r="C24" s="7">
        <v>43486</v>
      </c>
      <c r="D24" s="7">
        <v>43488</v>
      </c>
      <c r="E24" s="8">
        <v>2</v>
      </c>
      <c r="F24" s="9">
        <v>1</v>
      </c>
      <c r="G24" s="10" t="s">
        <v>13</v>
      </c>
      <c r="H24" s="11">
        <v>6000</v>
      </c>
      <c r="I24" s="11">
        <f t="shared" si="0"/>
        <v>12000</v>
      </c>
      <c r="J24" s="35">
        <v>89230429</v>
      </c>
      <c r="K24" s="43" t="s">
        <v>51</v>
      </c>
    </row>
    <row r="25" s="30" customFormat="1" spans="1:11">
      <c r="A25" s="14">
        <v>1402578</v>
      </c>
      <c r="B25" s="15" t="s">
        <v>675</v>
      </c>
      <c r="C25" s="7">
        <v>43486</v>
      </c>
      <c r="D25" s="7">
        <v>43489</v>
      </c>
      <c r="E25" s="8">
        <v>3</v>
      </c>
      <c r="F25" s="9">
        <v>1</v>
      </c>
      <c r="G25" s="10" t="s">
        <v>13</v>
      </c>
      <c r="H25" s="11">
        <v>6000</v>
      </c>
      <c r="I25" s="11">
        <f t="shared" si="0"/>
        <v>18000</v>
      </c>
      <c r="J25" s="35">
        <v>94923371</v>
      </c>
      <c r="K25" s="43" t="s">
        <v>17</v>
      </c>
    </row>
    <row r="26" s="30" customFormat="1" spans="1:11">
      <c r="A26" s="14">
        <v>1427541</v>
      </c>
      <c r="B26" s="15" t="s">
        <v>676</v>
      </c>
      <c r="C26" s="7">
        <v>43487</v>
      </c>
      <c r="D26" s="7">
        <v>43491</v>
      </c>
      <c r="E26" s="8">
        <v>4</v>
      </c>
      <c r="F26" s="9">
        <v>1</v>
      </c>
      <c r="G26" s="10" t="s">
        <v>13</v>
      </c>
      <c r="H26" s="11">
        <v>6000</v>
      </c>
      <c r="I26" s="11">
        <f t="shared" si="0"/>
        <v>24000</v>
      </c>
      <c r="J26" s="35">
        <v>81440606</v>
      </c>
      <c r="K26" s="43" t="s">
        <v>665</v>
      </c>
    </row>
    <row r="27" s="30" customFormat="1" spans="1:11">
      <c r="A27" s="14">
        <v>1435875</v>
      </c>
      <c r="B27" s="15" t="s">
        <v>43</v>
      </c>
      <c r="C27" s="7">
        <v>43488</v>
      </c>
      <c r="D27" s="7">
        <v>43489</v>
      </c>
      <c r="E27" s="8">
        <v>1</v>
      </c>
      <c r="F27" s="9">
        <v>1</v>
      </c>
      <c r="G27" s="10" t="s">
        <v>47</v>
      </c>
      <c r="H27" s="11">
        <v>9375</v>
      </c>
      <c r="I27" s="11">
        <f t="shared" si="0"/>
        <v>9375</v>
      </c>
      <c r="J27" s="35">
        <v>98585447</v>
      </c>
      <c r="K27" s="43" t="s">
        <v>51</v>
      </c>
    </row>
    <row r="28" s="30" customFormat="1" spans="1:11">
      <c r="A28" s="14">
        <v>1435878</v>
      </c>
      <c r="B28" s="15" t="s">
        <v>43</v>
      </c>
      <c r="C28" s="7">
        <v>43489</v>
      </c>
      <c r="D28" s="7">
        <v>43490</v>
      </c>
      <c r="E28" s="8">
        <v>1</v>
      </c>
      <c r="F28" s="9">
        <v>1</v>
      </c>
      <c r="G28" s="10" t="s">
        <v>47</v>
      </c>
      <c r="H28" s="11">
        <v>9375</v>
      </c>
      <c r="I28" s="11">
        <f t="shared" si="0"/>
        <v>9375</v>
      </c>
      <c r="J28" s="35">
        <v>98589459</v>
      </c>
      <c r="K28" s="43" t="s">
        <v>51</v>
      </c>
    </row>
    <row r="29" s="30" customFormat="1" spans="1:11">
      <c r="A29" s="14">
        <v>1435875</v>
      </c>
      <c r="B29" s="15" t="s">
        <v>43</v>
      </c>
      <c r="C29" s="7">
        <v>43490</v>
      </c>
      <c r="D29" s="7">
        <v>43491</v>
      </c>
      <c r="E29" s="8">
        <v>1</v>
      </c>
      <c r="F29" s="9">
        <v>1</v>
      </c>
      <c r="G29" s="10" t="s">
        <v>47</v>
      </c>
      <c r="H29" s="11">
        <v>9375</v>
      </c>
      <c r="I29" s="11">
        <f t="shared" si="0"/>
        <v>9375</v>
      </c>
      <c r="J29" s="35">
        <v>98587432</v>
      </c>
      <c r="K29" s="43" t="s">
        <v>51</v>
      </c>
    </row>
    <row r="30" s="30" customFormat="1" spans="1:11">
      <c r="A30" s="14">
        <v>1428754</v>
      </c>
      <c r="B30" s="15" t="s">
        <v>677</v>
      </c>
      <c r="C30" s="7">
        <v>43489</v>
      </c>
      <c r="D30" s="7">
        <v>43491</v>
      </c>
      <c r="E30" s="8">
        <v>2</v>
      </c>
      <c r="F30" s="9">
        <v>1</v>
      </c>
      <c r="G30" s="10" t="s">
        <v>24</v>
      </c>
      <c r="H30" s="11">
        <v>7050</v>
      </c>
      <c r="I30" s="11">
        <f t="shared" si="0"/>
        <v>14100</v>
      </c>
      <c r="J30" s="35">
        <v>83953219</v>
      </c>
      <c r="K30" s="43" t="s">
        <v>124</v>
      </c>
    </row>
    <row r="31" s="30" customFormat="1" spans="1:11">
      <c r="A31" s="14">
        <v>1428749</v>
      </c>
      <c r="B31" s="15" t="s">
        <v>678</v>
      </c>
      <c r="C31" s="7">
        <v>43489</v>
      </c>
      <c r="D31" s="7">
        <v>43491</v>
      </c>
      <c r="E31" s="8">
        <v>2</v>
      </c>
      <c r="F31" s="9">
        <v>1</v>
      </c>
      <c r="G31" s="10" t="s">
        <v>24</v>
      </c>
      <c r="H31" s="11">
        <v>7050</v>
      </c>
      <c r="I31" s="11">
        <f t="shared" si="0"/>
        <v>14100</v>
      </c>
      <c r="J31" s="35">
        <v>83955488</v>
      </c>
      <c r="K31" s="43" t="s">
        <v>124</v>
      </c>
    </row>
    <row r="32" s="30" customFormat="1" spans="1:11">
      <c r="A32" s="14">
        <v>1422036</v>
      </c>
      <c r="B32" s="15" t="s">
        <v>679</v>
      </c>
      <c r="C32" s="7">
        <v>43490</v>
      </c>
      <c r="D32" s="7">
        <v>43494</v>
      </c>
      <c r="E32" s="8">
        <v>4</v>
      </c>
      <c r="F32" s="9">
        <v>1</v>
      </c>
      <c r="G32" s="10" t="s">
        <v>47</v>
      </c>
      <c r="H32" s="11">
        <v>9375</v>
      </c>
      <c r="I32" s="11">
        <f t="shared" si="0"/>
        <v>37500</v>
      </c>
      <c r="J32" s="35">
        <v>73208854</v>
      </c>
      <c r="K32" s="43" t="s">
        <v>107</v>
      </c>
    </row>
    <row r="33" s="30" customFormat="1" spans="1:11">
      <c r="A33" s="14">
        <v>1435698</v>
      </c>
      <c r="B33" s="15" t="s">
        <v>680</v>
      </c>
      <c r="C33" s="7">
        <v>43491</v>
      </c>
      <c r="D33" s="7">
        <v>43495</v>
      </c>
      <c r="E33" s="8">
        <v>4</v>
      </c>
      <c r="F33" s="9">
        <v>1</v>
      </c>
      <c r="G33" s="10" t="s">
        <v>24</v>
      </c>
      <c r="H33" s="11">
        <v>7050</v>
      </c>
      <c r="I33" s="11">
        <f t="shared" si="0"/>
        <v>28200</v>
      </c>
      <c r="J33" s="35">
        <v>98575773</v>
      </c>
      <c r="K33" s="43" t="s">
        <v>51</v>
      </c>
    </row>
    <row r="34" s="30" customFormat="1" spans="1:11">
      <c r="A34" s="14">
        <v>1430176</v>
      </c>
      <c r="B34" s="15" t="s">
        <v>681</v>
      </c>
      <c r="C34" s="7">
        <v>43492</v>
      </c>
      <c r="D34" s="7">
        <v>43495</v>
      </c>
      <c r="E34" s="8">
        <v>3</v>
      </c>
      <c r="F34" s="9">
        <v>2</v>
      </c>
      <c r="G34" s="10" t="s">
        <v>13</v>
      </c>
      <c r="H34" s="11">
        <v>6000</v>
      </c>
      <c r="I34" s="11">
        <f t="shared" si="0"/>
        <v>36000</v>
      </c>
      <c r="J34" s="35" t="s">
        <v>682</v>
      </c>
      <c r="K34" s="43" t="s">
        <v>27</v>
      </c>
    </row>
    <row r="35" s="30" customFormat="1" spans="1:11">
      <c r="A35" s="14">
        <v>1432546</v>
      </c>
      <c r="B35" s="15" t="s">
        <v>683</v>
      </c>
      <c r="C35" s="7">
        <v>43492</v>
      </c>
      <c r="D35" s="7">
        <v>43496</v>
      </c>
      <c r="E35" s="8">
        <v>4</v>
      </c>
      <c r="F35" s="9">
        <v>1</v>
      </c>
      <c r="G35" s="10" t="s">
        <v>13</v>
      </c>
      <c r="H35" s="11">
        <v>6000</v>
      </c>
      <c r="I35" s="11">
        <f t="shared" si="0"/>
        <v>24000</v>
      </c>
      <c r="J35" s="35">
        <v>90918999</v>
      </c>
      <c r="K35" s="43" t="s">
        <v>27</v>
      </c>
    </row>
    <row r="36" s="30" customFormat="1" spans="1:11">
      <c r="A36" s="14">
        <v>1423439</v>
      </c>
      <c r="B36" s="15" t="s">
        <v>684</v>
      </c>
      <c r="C36" s="7">
        <v>43493</v>
      </c>
      <c r="D36" s="7">
        <v>43496</v>
      </c>
      <c r="E36" s="8">
        <v>3</v>
      </c>
      <c r="F36" s="9">
        <v>1</v>
      </c>
      <c r="G36" s="10" t="s">
        <v>24</v>
      </c>
      <c r="H36" s="11">
        <v>7050</v>
      </c>
      <c r="I36" s="11">
        <f t="shared" si="0"/>
        <v>21150</v>
      </c>
      <c r="J36" s="35">
        <v>73965695</v>
      </c>
      <c r="K36" s="43" t="s">
        <v>27</v>
      </c>
    </row>
    <row r="37" s="30" customFormat="1" spans="1:11">
      <c r="A37" s="74">
        <v>1428066</v>
      </c>
      <c r="B37" s="75" t="s">
        <v>685</v>
      </c>
      <c r="C37" s="24">
        <v>43494</v>
      </c>
      <c r="D37" s="24">
        <v>43497</v>
      </c>
      <c r="E37" s="25">
        <v>3</v>
      </c>
      <c r="F37" s="26">
        <v>1</v>
      </c>
      <c r="G37" s="27" t="s">
        <v>13</v>
      </c>
      <c r="H37" s="28">
        <v>6000</v>
      </c>
      <c r="I37" s="28">
        <f t="shared" si="0"/>
        <v>18000</v>
      </c>
      <c r="J37" s="97">
        <v>82603369</v>
      </c>
      <c r="K37" s="98" t="s">
        <v>107</v>
      </c>
    </row>
    <row r="38" s="30" customFormat="1" spans="1:11">
      <c r="A38" s="74">
        <v>1425873</v>
      </c>
      <c r="B38" s="76" t="s">
        <v>686</v>
      </c>
      <c r="C38" s="24">
        <v>43495</v>
      </c>
      <c r="D38" s="24">
        <v>43496</v>
      </c>
      <c r="E38" s="25">
        <v>1</v>
      </c>
      <c r="F38" s="26">
        <v>2</v>
      </c>
      <c r="G38" s="27" t="s">
        <v>24</v>
      </c>
      <c r="H38" s="28">
        <v>7050</v>
      </c>
      <c r="I38" s="28">
        <f t="shared" si="0"/>
        <v>14100</v>
      </c>
      <c r="J38" s="97" t="s">
        <v>687</v>
      </c>
      <c r="K38" s="99" t="s">
        <v>27</v>
      </c>
    </row>
    <row r="39" s="30" customFormat="1" spans="1:11">
      <c r="A39" s="77"/>
      <c r="B39" s="78"/>
      <c r="C39" s="24">
        <v>43495</v>
      </c>
      <c r="D39" s="24">
        <v>43496</v>
      </c>
      <c r="E39" s="25">
        <v>1</v>
      </c>
      <c r="F39" s="26">
        <v>1</v>
      </c>
      <c r="G39" s="27" t="s">
        <v>688</v>
      </c>
      <c r="H39" s="28">
        <v>800</v>
      </c>
      <c r="I39" s="28">
        <f t="shared" si="0"/>
        <v>800</v>
      </c>
      <c r="J39" s="100"/>
      <c r="K39" s="101"/>
    </row>
    <row r="40" s="30" customFormat="1" spans="1:11">
      <c r="A40" s="22"/>
      <c r="B40" s="23"/>
      <c r="C40" s="24"/>
      <c r="D40" s="24"/>
      <c r="E40" s="25"/>
      <c r="F40" s="26"/>
      <c r="G40" s="27"/>
      <c r="H40" s="28">
        <v>0</v>
      </c>
      <c r="I40" s="28">
        <f t="shared" si="0"/>
        <v>0</v>
      </c>
      <c r="J40" s="47"/>
      <c r="K40" s="102"/>
    </row>
    <row r="41" s="30" customFormat="1" spans="1:11">
      <c r="A41" s="14"/>
      <c r="B41" s="15"/>
      <c r="C41" s="15"/>
      <c r="D41" s="15"/>
      <c r="E41" s="15"/>
      <c r="F41" s="10">
        <f>SUM(F5:F40)</f>
        <v>48</v>
      </c>
      <c r="G41" s="15"/>
      <c r="H41" s="11">
        <v>0</v>
      </c>
      <c r="I41" s="11">
        <f t="shared" si="0"/>
        <v>0</v>
      </c>
      <c r="J41" s="59"/>
      <c r="K41" s="60"/>
    </row>
    <row r="42" s="30" customFormat="1" ht="14.25" spans="1:11">
      <c r="A42" s="79"/>
      <c r="B42" s="80"/>
      <c r="C42" s="81"/>
      <c r="D42" s="82"/>
      <c r="E42" s="83"/>
      <c r="F42" s="53" t="s">
        <v>689</v>
      </c>
      <c r="G42" s="53"/>
      <c r="H42" s="53"/>
      <c r="I42" s="61">
        <f>SUM(I5:I41)</f>
        <v>799225</v>
      </c>
      <c r="J42" s="103" t="s">
        <v>690</v>
      </c>
      <c r="K42" s="104"/>
    </row>
    <row r="43" s="30" customFormat="1" ht="14.25" spans="1:11">
      <c r="A43" s="79"/>
      <c r="B43" s="80"/>
      <c r="C43" s="81"/>
      <c r="D43" s="81"/>
      <c r="E43" s="84"/>
      <c r="F43" s="53" t="s">
        <v>691</v>
      </c>
      <c r="G43" s="53"/>
      <c r="H43" s="53"/>
      <c r="I43" s="64">
        <v>387960</v>
      </c>
      <c r="J43" s="62"/>
      <c r="K43" s="104"/>
    </row>
    <row r="44" s="30" customFormat="1" ht="14.25" spans="1:11">
      <c r="A44" s="79"/>
      <c r="B44" s="80"/>
      <c r="C44" s="81"/>
      <c r="D44" s="81"/>
      <c r="E44" s="84"/>
      <c r="F44" s="53" t="s">
        <v>692</v>
      </c>
      <c r="G44" s="53"/>
      <c r="H44" s="53"/>
      <c r="I44" s="64">
        <v>2000000</v>
      </c>
      <c r="J44" s="62"/>
      <c r="K44" s="104"/>
    </row>
    <row r="45" s="30" customFormat="1" ht="14.25" spans="1:11">
      <c r="A45" s="85"/>
      <c r="B45" s="86"/>
      <c r="C45" s="87"/>
      <c r="D45" s="88"/>
      <c r="E45" s="89"/>
      <c r="F45" s="53" t="s">
        <v>693</v>
      </c>
      <c r="G45" s="53"/>
      <c r="H45" s="53"/>
      <c r="I45" s="65">
        <f>I42-I43-I44</f>
        <v>-1588735</v>
      </c>
      <c r="J45" s="66" t="s">
        <v>694</v>
      </c>
      <c r="K45" s="105"/>
    </row>
    <row r="46" s="30" customFormat="1" spans="1:11">
      <c r="A46" s="55"/>
      <c r="B46" s="30"/>
      <c r="C46" s="56"/>
      <c r="D46" s="56"/>
      <c r="E46" s="90"/>
      <c r="F46" s="90"/>
      <c r="G46" s="90"/>
      <c r="H46" s="91"/>
      <c r="I46" s="69"/>
      <c r="J46" s="96"/>
      <c r="K46" s="67"/>
    </row>
    <row r="47" s="30" customFormat="1" spans="1:11">
      <c r="A47" s="55"/>
      <c r="B47" s="30"/>
      <c r="C47" s="56"/>
      <c r="D47" s="56"/>
      <c r="E47" s="58"/>
      <c r="F47" s="92"/>
      <c r="G47" s="93"/>
      <c r="H47" s="94"/>
      <c r="I47" s="30"/>
      <c r="J47" s="96"/>
      <c r="K47" s="67"/>
    </row>
    <row r="48" s="30" customFormat="1" spans="1:11">
      <c r="A48" s="55"/>
      <c r="B48" s="30"/>
      <c r="C48" s="56"/>
      <c r="D48" s="56"/>
      <c r="E48" s="58"/>
      <c r="F48" s="95"/>
      <c r="G48" s="93"/>
      <c r="H48" s="94"/>
      <c r="I48" s="69"/>
      <c r="J48" s="96"/>
      <c r="K48" s="67"/>
    </row>
    <row r="49" s="30" customFormat="1" spans="1:11">
      <c r="A49" s="55"/>
      <c r="B49" s="30"/>
      <c r="C49" s="56"/>
      <c r="D49" s="56"/>
      <c r="E49" s="58"/>
      <c r="F49" s="95"/>
      <c r="G49" s="93"/>
      <c r="H49" s="69"/>
      <c r="I49" s="69"/>
      <c r="J49" s="96"/>
      <c r="K49" s="67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abSelected="1" topLeftCell="A25" workbookViewId="0">
      <selection activeCell="H82" sqref="H82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1" t="s">
        <v>1</v>
      </c>
      <c r="B1" s="1" t="s">
        <v>2</v>
      </c>
      <c r="C1" s="2" t="s">
        <v>3</v>
      </c>
      <c r="D1" s="2" t="s">
        <v>4</v>
      </c>
      <c r="E1" s="3" t="s">
        <v>5</v>
      </c>
      <c r="F1" s="3" t="s">
        <v>6</v>
      </c>
      <c r="G1" s="3" t="s">
        <v>7</v>
      </c>
      <c r="H1" s="4" t="s">
        <v>8</v>
      </c>
      <c r="I1" s="4" t="s">
        <v>9</v>
      </c>
      <c r="J1" s="29" t="s">
        <v>10</v>
      </c>
      <c r="K1" s="29" t="s">
        <v>11</v>
      </c>
      <c r="L1" s="30"/>
      <c r="M1" s="30"/>
    </row>
    <row r="2" spans="1:13">
      <c r="A2" s="5">
        <v>1422932</v>
      </c>
      <c r="B2" s="6" t="s">
        <v>695</v>
      </c>
      <c r="C2" s="7">
        <v>43492</v>
      </c>
      <c r="D2" s="7">
        <v>43497</v>
      </c>
      <c r="E2" s="8">
        <v>5</v>
      </c>
      <c r="F2" s="9">
        <v>1</v>
      </c>
      <c r="G2" s="10" t="s">
        <v>13</v>
      </c>
      <c r="H2" s="11">
        <v>6000</v>
      </c>
      <c r="I2" s="11">
        <f t="shared" ref="I2:I65" si="0">H2*E2*F2</f>
        <v>30000</v>
      </c>
      <c r="J2" s="31">
        <v>73217074</v>
      </c>
      <c r="K2" s="32" t="s">
        <v>665</v>
      </c>
      <c r="L2" s="30"/>
      <c r="M2" s="30"/>
    </row>
    <row r="3" spans="1:13">
      <c r="A3" s="12"/>
      <c r="B3" s="13"/>
      <c r="C3" s="7">
        <v>43497</v>
      </c>
      <c r="D3" s="7">
        <v>43498</v>
      </c>
      <c r="E3" s="8">
        <v>1</v>
      </c>
      <c r="F3" s="9">
        <v>1</v>
      </c>
      <c r="G3" s="10" t="s">
        <v>13</v>
      </c>
      <c r="H3" s="11">
        <v>7550</v>
      </c>
      <c r="I3" s="11">
        <f t="shared" si="0"/>
        <v>7550</v>
      </c>
      <c r="J3" s="33"/>
      <c r="K3" s="34"/>
      <c r="L3" s="30"/>
      <c r="M3" s="30"/>
    </row>
    <row r="4" spans="1:13">
      <c r="A4" s="5">
        <v>1431441</v>
      </c>
      <c r="B4" s="6" t="s">
        <v>696</v>
      </c>
      <c r="C4" s="7">
        <v>43492</v>
      </c>
      <c r="D4" s="7">
        <v>43497</v>
      </c>
      <c r="E4" s="8">
        <v>5</v>
      </c>
      <c r="F4" s="9">
        <v>1</v>
      </c>
      <c r="G4" s="10" t="s">
        <v>13</v>
      </c>
      <c r="H4" s="11">
        <v>6000</v>
      </c>
      <c r="I4" s="11">
        <f t="shared" si="0"/>
        <v>30000</v>
      </c>
      <c r="J4" s="31">
        <v>89240189</v>
      </c>
      <c r="K4" s="32" t="s">
        <v>124</v>
      </c>
      <c r="L4" s="30"/>
      <c r="M4" s="30"/>
    </row>
    <row r="5" spans="1:13">
      <c r="A5" s="12"/>
      <c r="B5" s="13"/>
      <c r="C5" s="7">
        <v>43497</v>
      </c>
      <c r="D5" s="7">
        <v>43500</v>
      </c>
      <c r="E5" s="8">
        <v>3</v>
      </c>
      <c r="F5" s="9">
        <v>1</v>
      </c>
      <c r="G5" s="10" t="s">
        <v>13</v>
      </c>
      <c r="H5" s="11">
        <v>7550</v>
      </c>
      <c r="I5" s="11">
        <f t="shared" si="0"/>
        <v>22650</v>
      </c>
      <c r="J5" s="33"/>
      <c r="K5" s="34"/>
      <c r="L5" s="30"/>
      <c r="M5" s="30"/>
    </row>
    <row r="6" spans="1:13">
      <c r="A6" s="5">
        <v>1419237</v>
      </c>
      <c r="B6" s="6" t="s">
        <v>697</v>
      </c>
      <c r="C6" s="7">
        <v>43494</v>
      </c>
      <c r="D6" s="7">
        <v>43497</v>
      </c>
      <c r="E6" s="8">
        <v>3</v>
      </c>
      <c r="F6" s="9">
        <v>1</v>
      </c>
      <c r="G6" s="10" t="s">
        <v>13</v>
      </c>
      <c r="H6" s="11">
        <v>6000</v>
      </c>
      <c r="I6" s="11">
        <f t="shared" si="0"/>
        <v>18000</v>
      </c>
      <c r="J6" s="31">
        <v>98367998</v>
      </c>
      <c r="K6" s="32" t="s">
        <v>17</v>
      </c>
      <c r="L6" s="30"/>
      <c r="M6" s="30"/>
    </row>
    <row r="7" spans="1:13">
      <c r="A7" s="12"/>
      <c r="B7" s="13"/>
      <c r="C7" s="7">
        <v>43497</v>
      </c>
      <c r="D7" s="7">
        <v>43498</v>
      </c>
      <c r="E7" s="8">
        <v>1</v>
      </c>
      <c r="F7" s="9">
        <v>1</v>
      </c>
      <c r="G7" s="10" t="s">
        <v>13</v>
      </c>
      <c r="H7" s="11">
        <v>7550</v>
      </c>
      <c r="I7" s="11">
        <f t="shared" si="0"/>
        <v>7550</v>
      </c>
      <c r="J7" s="33"/>
      <c r="K7" s="34"/>
      <c r="L7" s="30"/>
      <c r="M7" s="30"/>
    </row>
    <row r="8" spans="1:13">
      <c r="A8" s="5">
        <v>1427158</v>
      </c>
      <c r="B8" s="6" t="s">
        <v>698</v>
      </c>
      <c r="C8" s="7">
        <v>43495</v>
      </c>
      <c r="D8" s="7">
        <v>43497</v>
      </c>
      <c r="E8" s="8">
        <v>2</v>
      </c>
      <c r="F8" s="9">
        <v>1</v>
      </c>
      <c r="G8" s="10" t="s">
        <v>50</v>
      </c>
      <c r="H8" s="11">
        <v>11500</v>
      </c>
      <c r="I8" s="11">
        <f t="shared" si="0"/>
        <v>23000</v>
      </c>
      <c r="J8" s="31">
        <v>81333480</v>
      </c>
      <c r="K8" s="32" t="s">
        <v>27</v>
      </c>
      <c r="L8" s="30"/>
      <c r="M8" s="30"/>
    </row>
    <row r="9" spans="1:13">
      <c r="A9" s="12"/>
      <c r="B9" s="13"/>
      <c r="C9" s="7">
        <v>43497</v>
      </c>
      <c r="D9" s="7">
        <v>43499</v>
      </c>
      <c r="E9" s="8">
        <v>2</v>
      </c>
      <c r="F9" s="9">
        <v>1</v>
      </c>
      <c r="G9" s="10" t="s">
        <v>50</v>
      </c>
      <c r="H9" s="11">
        <v>17500</v>
      </c>
      <c r="I9" s="11">
        <f t="shared" si="0"/>
        <v>35000</v>
      </c>
      <c r="J9" s="33"/>
      <c r="K9" s="34"/>
      <c r="L9" s="30"/>
      <c r="M9" s="30"/>
    </row>
    <row r="10" spans="1:13">
      <c r="A10" s="5">
        <v>1435823</v>
      </c>
      <c r="B10" s="6" t="s">
        <v>699</v>
      </c>
      <c r="C10" s="7">
        <v>43495</v>
      </c>
      <c r="D10" s="7">
        <v>43497</v>
      </c>
      <c r="E10" s="8">
        <v>2</v>
      </c>
      <c r="F10" s="9">
        <v>1</v>
      </c>
      <c r="G10" s="10" t="s">
        <v>13</v>
      </c>
      <c r="H10" s="11">
        <v>6000</v>
      </c>
      <c r="I10" s="11">
        <f t="shared" si="0"/>
        <v>12000</v>
      </c>
      <c r="J10" s="31">
        <v>98581270</v>
      </c>
      <c r="K10" s="32" t="s">
        <v>51</v>
      </c>
      <c r="L10" s="30"/>
      <c r="M10" s="30"/>
    </row>
    <row r="11" spans="1:13">
      <c r="A11" s="12"/>
      <c r="B11" s="13"/>
      <c r="C11" s="7">
        <v>43497</v>
      </c>
      <c r="D11" s="7">
        <v>43499</v>
      </c>
      <c r="E11" s="8">
        <v>2</v>
      </c>
      <c r="F11" s="9">
        <v>1</v>
      </c>
      <c r="G11" s="10" t="s">
        <v>13</v>
      </c>
      <c r="H11" s="11">
        <v>7550</v>
      </c>
      <c r="I11" s="11">
        <f t="shared" si="0"/>
        <v>15100</v>
      </c>
      <c r="J11" s="33"/>
      <c r="K11" s="34"/>
      <c r="L11" s="30"/>
      <c r="M11" s="30"/>
    </row>
    <row r="12" spans="1:13">
      <c r="A12" s="5">
        <v>1436733</v>
      </c>
      <c r="B12" s="6" t="s">
        <v>700</v>
      </c>
      <c r="C12" s="7">
        <v>43495</v>
      </c>
      <c r="D12" s="7">
        <v>43497</v>
      </c>
      <c r="E12" s="8">
        <v>2</v>
      </c>
      <c r="F12" s="9">
        <v>1</v>
      </c>
      <c r="G12" s="10" t="s">
        <v>24</v>
      </c>
      <c r="H12" s="11">
        <v>7050</v>
      </c>
      <c r="I12" s="11">
        <f t="shared" si="0"/>
        <v>14100</v>
      </c>
      <c r="J12" s="31">
        <v>99931146</v>
      </c>
      <c r="K12" s="32" t="s">
        <v>27</v>
      </c>
      <c r="L12" s="30"/>
      <c r="M12" s="30"/>
    </row>
    <row r="13" spans="1:13">
      <c r="A13" s="12"/>
      <c r="B13" s="13"/>
      <c r="C13" s="7">
        <v>43497</v>
      </c>
      <c r="D13" s="7">
        <v>43499</v>
      </c>
      <c r="E13" s="8">
        <v>2</v>
      </c>
      <c r="F13" s="9">
        <v>1</v>
      </c>
      <c r="G13" s="10" t="s">
        <v>24</v>
      </c>
      <c r="H13" s="11">
        <v>9190</v>
      </c>
      <c r="I13" s="11">
        <f t="shared" si="0"/>
        <v>18380</v>
      </c>
      <c r="J13" s="33"/>
      <c r="K13" s="34"/>
      <c r="L13" s="30"/>
      <c r="M13" s="30"/>
    </row>
    <row r="14" spans="1:13">
      <c r="A14" s="5">
        <v>1436071</v>
      </c>
      <c r="B14" s="6" t="s">
        <v>701</v>
      </c>
      <c r="C14" s="7">
        <v>43496</v>
      </c>
      <c r="D14" s="7">
        <v>43497</v>
      </c>
      <c r="E14" s="8">
        <v>1</v>
      </c>
      <c r="F14" s="9">
        <v>1</v>
      </c>
      <c r="G14" s="10" t="s">
        <v>13</v>
      </c>
      <c r="H14" s="11">
        <v>6000</v>
      </c>
      <c r="I14" s="11">
        <f t="shared" si="0"/>
        <v>6000</v>
      </c>
      <c r="J14" s="31">
        <v>98596094</v>
      </c>
      <c r="K14" s="32" t="s">
        <v>124</v>
      </c>
      <c r="L14" s="30"/>
      <c r="M14" s="30"/>
    </row>
    <row r="15" spans="1:13">
      <c r="A15" s="12"/>
      <c r="B15" s="13"/>
      <c r="C15" s="7">
        <v>43497</v>
      </c>
      <c r="D15" s="7">
        <v>43498</v>
      </c>
      <c r="E15" s="8">
        <v>1</v>
      </c>
      <c r="F15" s="9">
        <v>1</v>
      </c>
      <c r="G15" s="10" t="s">
        <v>13</v>
      </c>
      <c r="H15" s="11">
        <v>7550</v>
      </c>
      <c r="I15" s="11">
        <f t="shared" si="0"/>
        <v>7550</v>
      </c>
      <c r="J15" s="33"/>
      <c r="K15" s="34"/>
      <c r="L15" s="30"/>
      <c r="M15" s="30"/>
    </row>
    <row r="16" spans="1:13">
      <c r="A16" s="12">
        <v>1430875</v>
      </c>
      <c r="B16" s="13" t="s">
        <v>702</v>
      </c>
      <c r="C16" s="7">
        <v>43497</v>
      </c>
      <c r="D16" s="7">
        <v>43501</v>
      </c>
      <c r="E16" s="8">
        <v>4</v>
      </c>
      <c r="F16" s="9">
        <v>3</v>
      </c>
      <c r="G16" s="10" t="s">
        <v>13</v>
      </c>
      <c r="H16" s="11">
        <v>7550</v>
      </c>
      <c r="I16" s="11">
        <f t="shared" si="0"/>
        <v>90600</v>
      </c>
      <c r="J16" s="33" t="s">
        <v>703</v>
      </c>
      <c r="K16" s="34" t="s">
        <v>21</v>
      </c>
      <c r="L16" s="30"/>
      <c r="M16" s="30"/>
    </row>
    <row r="17" spans="1:13">
      <c r="A17" s="12">
        <v>1438416</v>
      </c>
      <c r="B17" s="13" t="s">
        <v>704</v>
      </c>
      <c r="C17" s="7">
        <v>43497</v>
      </c>
      <c r="D17" s="7">
        <v>43502</v>
      </c>
      <c r="E17" s="8">
        <v>5</v>
      </c>
      <c r="F17" s="9">
        <v>1</v>
      </c>
      <c r="G17" s="10" t="s">
        <v>50</v>
      </c>
      <c r="H17" s="11">
        <v>17500</v>
      </c>
      <c r="I17" s="11">
        <f t="shared" si="0"/>
        <v>87500</v>
      </c>
      <c r="J17" s="33">
        <v>74768597</v>
      </c>
      <c r="K17" s="34" t="s">
        <v>51</v>
      </c>
      <c r="L17" s="30"/>
      <c r="M17" s="30"/>
    </row>
    <row r="18" spans="1:13">
      <c r="A18" s="12">
        <v>1419702</v>
      </c>
      <c r="B18" s="13" t="s">
        <v>705</v>
      </c>
      <c r="C18" s="7">
        <v>43497</v>
      </c>
      <c r="D18" s="7">
        <v>43502</v>
      </c>
      <c r="E18" s="8">
        <v>5</v>
      </c>
      <c r="F18" s="9">
        <v>1</v>
      </c>
      <c r="G18" s="10" t="s">
        <v>13</v>
      </c>
      <c r="H18" s="11">
        <v>7550</v>
      </c>
      <c r="I18" s="11">
        <f t="shared" si="0"/>
        <v>37750</v>
      </c>
      <c r="J18" s="33">
        <v>98783554</v>
      </c>
      <c r="K18" s="34" t="s">
        <v>33</v>
      </c>
      <c r="L18" s="30"/>
      <c r="M18" s="30"/>
    </row>
    <row r="19" spans="1:13">
      <c r="A19" s="12">
        <v>1425280</v>
      </c>
      <c r="B19" s="13" t="s">
        <v>706</v>
      </c>
      <c r="C19" s="7">
        <v>43498</v>
      </c>
      <c r="D19" s="7">
        <v>43502</v>
      </c>
      <c r="E19" s="8">
        <v>4</v>
      </c>
      <c r="F19" s="9">
        <v>1</v>
      </c>
      <c r="G19" s="10" t="s">
        <v>47</v>
      </c>
      <c r="H19" s="11">
        <v>11825</v>
      </c>
      <c r="I19" s="11">
        <f t="shared" si="0"/>
        <v>47300</v>
      </c>
      <c r="J19" s="33">
        <v>76976903</v>
      </c>
      <c r="K19" s="34" t="s">
        <v>51</v>
      </c>
      <c r="L19" s="30"/>
      <c r="M19" s="30"/>
    </row>
    <row r="20" spans="1:13">
      <c r="A20" s="12">
        <v>1438519</v>
      </c>
      <c r="B20" s="13" t="s">
        <v>707</v>
      </c>
      <c r="C20" s="7">
        <v>43499</v>
      </c>
      <c r="D20" s="7">
        <v>43501</v>
      </c>
      <c r="E20" s="8">
        <v>2</v>
      </c>
      <c r="F20" s="9">
        <v>1</v>
      </c>
      <c r="G20" s="10" t="s">
        <v>50</v>
      </c>
      <c r="H20" s="11">
        <v>17500</v>
      </c>
      <c r="I20" s="11">
        <f t="shared" si="0"/>
        <v>35000</v>
      </c>
      <c r="J20" s="33">
        <v>74980558</v>
      </c>
      <c r="K20" s="34" t="s">
        <v>51</v>
      </c>
      <c r="L20" s="30"/>
      <c r="M20" s="30"/>
    </row>
    <row r="21" spans="1:13">
      <c r="A21" s="14">
        <v>1416433</v>
      </c>
      <c r="B21" s="15" t="s">
        <v>708</v>
      </c>
      <c r="C21" s="7">
        <v>43500</v>
      </c>
      <c r="D21" s="7">
        <v>43503</v>
      </c>
      <c r="E21" s="8">
        <v>3</v>
      </c>
      <c r="F21" s="9">
        <v>1</v>
      </c>
      <c r="G21" s="10" t="s">
        <v>13</v>
      </c>
      <c r="H21" s="11">
        <v>9150</v>
      </c>
      <c r="I21" s="11">
        <f t="shared" si="0"/>
        <v>27450</v>
      </c>
      <c r="J21" s="35">
        <v>94916832</v>
      </c>
      <c r="K21" s="36" t="s">
        <v>124</v>
      </c>
      <c r="L21" s="30"/>
      <c r="M21" s="30"/>
    </row>
    <row r="22" spans="1:13">
      <c r="A22" s="14">
        <v>1421943</v>
      </c>
      <c r="B22" s="15" t="s">
        <v>709</v>
      </c>
      <c r="C22" s="7">
        <v>43500</v>
      </c>
      <c r="D22" s="7">
        <v>43504</v>
      </c>
      <c r="E22" s="8">
        <v>4</v>
      </c>
      <c r="F22" s="9">
        <v>2</v>
      </c>
      <c r="G22" s="10" t="s">
        <v>13</v>
      </c>
      <c r="H22" s="11">
        <v>7550</v>
      </c>
      <c r="I22" s="11">
        <f t="shared" si="0"/>
        <v>60400</v>
      </c>
      <c r="J22" s="35" t="s">
        <v>710</v>
      </c>
      <c r="K22" s="36" t="s">
        <v>51</v>
      </c>
      <c r="L22" s="30"/>
      <c r="M22" s="30"/>
    </row>
    <row r="23" spans="1:13">
      <c r="A23" s="14">
        <v>1420174</v>
      </c>
      <c r="B23" s="15" t="s">
        <v>711</v>
      </c>
      <c r="C23" s="7">
        <v>43500</v>
      </c>
      <c r="D23" s="7">
        <v>43505</v>
      </c>
      <c r="E23" s="8">
        <v>5</v>
      </c>
      <c r="F23" s="9">
        <v>1</v>
      </c>
      <c r="G23" s="10" t="s">
        <v>13</v>
      </c>
      <c r="H23" s="11">
        <v>7550</v>
      </c>
      <c r="I23" s="11">
        <f t="shared" si="0"/>
        <v>37750</v>
      </c>
      <c r="J23" s="35">
        <v>99653841</v>
      </c>
      <c r="K23" s="36" t="s">
        <v>48</v>
      </c>
      <c r="L23" s="30"/>
      <c r="M23" s="30"/>
    </row>
    <row r="24" spans="1:13">
      <c r="A24" s="14">
        <v>1402263</v>
      </c>
      <c r="B24" s="15" t="s">
        <v>712</v>
      </c>
      <c r="C24" s="7">
        <v>43501</v>
      </c>
      <c r="D24" s="7">
        <v>43503</v>
      </c>
      <c r="E24" s="8">
        <v>2</v>
      </c>
      <c r="F24" s="9">
        <v>2</v>
      </c>
      <c r="G24" s="10" t="s">
        <v>13</v>
      </c>
      <c r="H24" s="11">
        <v>7550</v>
      </c>
      <c r="I24" s="11">
        <f t="shared" si="0"/>
        <v>30200</v>
      </c>
      <c r="J24" s="35" t="s">
        <v>713</v>
      </c>
      <c r="K24" s="36" t="s">
        <v>48</v>
      </c>
      <c r="L24" s="30"/>
      <c r="M24" s="30"/>
    </row>
    <row r="25" spans="1:13">
      <c r="A25" s="14">
        <v>1425087</v>
      </c>
      <c r="B25" s="15" t="s">
        <v>714</v>
      </c>
      <c r="C25" s="7">
        <v>43501</v>
      </c>
      <c r="D25" s="7">
        <v>43503</v>
      </c>
      <c r="E25" s="8">
        <v>2</v>
      </c>
      <c r="F25" s="9">
        <v>2</v>
      </c>
      <c r="G25" s="10" t="s">
        <v>47</v>
      </c>
      <c r="H25" s="11">
        <v>11825</v>
      </c>
      <c r="I25" s="11">
        <f t="shared" si="0"/>
        <v>47300</v>
      </c>
      <c r="J25" s="35" t="s">
        <v>715</v>
      </c>
      <c r="K25" s="36" t="s">
        <v>48</v>
      </c>
      <c r="L25" s="30"/>
      <c r="M25" s="30"/>
    </row>
    <row r="26" spans="1:13">
      <c r="A26" s="14">
        <v>1423796</v>
      </c>
      <c r="B26" s="15" t="s">
        <v>716</v>
      </c>
      <c r="C26" s="7">
        <v>43501</v>
      </c>
      <c r="D26" s="7">
        <v>43504</v>
      </c>
      <c r="E26" s="8">
        <v>3</v>
      </c>
      <c r="F26" s="9">
        <v>2</v>
      </c>
      <c r="G26" s="10" t="s">
        <v>13</v>
      </c>
      <c r="H26" s="11">
        <v>9190</v>
      </c>
      <c r="I26" s="11">
        <f t="shared" si="0"/>
        <v>55140</v>
      </c>
      <c r="J26" s="35" t="s">
        <v>717</v>
      </c>
      <c r="K26" s="36" t="s">
        <v>124</v>
      </c>
      <c r="L26" s="30"/>
      <c r="M26" s="30"/>
    </row>
    <row r="27" spans="1:13">
      <c r="A27" s="14">
        <v>1417591</v>
      </c>
      <c r="B27" s="15" t="s">
        <v>718</v>
      </c>
      <c r="C27" s="7">
        <v>43501</v>
      </c>
      <c r="D27" s="7">
        <v>43505</v>
      </c>
      <c r="E27" s="8">
        <v>4</v>
      </c>
      <c r="F27" s="9">
        <v>1</v>
      </c>
      <c r="G27" s="10" t="s">
        <v>13</v>
      </c>
      <c r="H27" s="11">
        <v>7550</v>
      </c>
      <c r="I27" s="11">
        <f t="shared" si="0"/>
        <v>30200</v>
      </c>
      <c r="J27" s="35">
        <v>97709368</v>
      </c>
      <c r="K27" s="36" t="s">
        <v>33</v>
      </c>
      <c r="L27" s="30"/>
      <c r="M27" s="30"/>
    </row>
    <row r="28" spans="1:13">
      <c r="A28" s="14">
        <v>1420129</v>
      </c>
      <c r="B28" s="15" t="s">
        <v>719</v>
      </c>
      <c r="C28" s="7">
        <v>43501</v>
      </c>
      <c r="D28" s="7">
        <v>43506</v>
      </c>
      <c r="E28" s="8">
        <v>5</v>
      </c>
      <c r="F28" s="9">
        <v>1</v>
      </c>
      <c r="G28" s="10" t="s">
        <v>13</v>
      </c>
      <c r="H28" s="11">
        <v>7550</v>
      </c>
      <c r="I28" s="11">
        <f t="shared" si="0"/>
        <v>37750</v>
      </c>
      <c r="J28" s="35">
        <v>99654949</v>
      </c>
      <c r="K28" s="36" t="s">
        <v>48</v>
      </c>
      <c r="L28" s="30"/>
      <c r="M28" s="30"/>
    </row>
    <row r="29" spans="1:13">
      <c r="A29" s="14">
        <v>1415197</v>
      </c>
      <c r="B29" s="15" t="s">
        <v>720</v>
      </c>
      <c r="C29" s="7">
        <v>43503</v>
      </c>
      <c r="D29" s="7">
        <v>43507</v>
      </c>
      <c r="E29" s="8">
        <v>4</v>
      </c>
      <c r="F29" s="9">
        <v>3</v>
      </c>
      <c r="G29" s="10" t="s">
        <v>13</v>
      </c>
      <c r="H29" s="11">
        <v>7550</v>
      </c>
      <c r="I29" s="11">
        <f t="shared" si="0"/>
        <v>90600</v>
      </c>
      <c r="J29" s="37" t="s">
        <v>721</v>
      </c>
      <c r="K29" s="36" t="s">
        <v>17</v>
      </c>
      <c r="L29" s="30"/>
      <c r="M29" s="30"/>
    </row>
    <row r="30" spans="1:13">
      <c r="A30" s="5">
        <v>1430752</v>
      </c>
      <c r="B30" s="6" t="s">
        <v>722</v>
      </c>
      <c r="C30" s="7">
        <v>43503</v>
      </c>
      <c r="D30" s="7">
        <v>43507</v>
      </c>
      <c r="E30" s="8">
        <v>4</v>
      </c>
      <c r="F30" s="9">
        <v>2</v>
      </c>
      <c r="G30" s="10" t="s">
        <v>73</v>
      </c>
      <c r="H30" s="11">
        <v>9190</v>
      </c>
      <c r="I30" s="11">
        <f t="shared" si="0"/>
        <v>73520</v>
      </c>
      <c r="J30" s="38" t="s">
        <v>723</v>
      </c>
      <c r="K30" s="32" t="s">
        <v>33</v>
      </c>
      <c r="L30" s="30"/>
      <c r="M30" s="30"/>
    </row>
    <row r="31" spans="1:13">
      <c r="A31" s="16"/>
      <c r="B31" s="17"/>
      <c r="C31" s="7">
        <v>43507</v>
      </c>
      <c r="D31" s="7">
        <v>43509</v>
      </c>
      <c r="E31" s="8">
        <v>2</v>
      </c>
      <c r="F31" s="9">
        <v>2</v>
      </c>
      <c r="G31" s="10" t="s">
        <v>73</v>
      </c>
      <c r="H31" s="11">
        <v>7050</v>
      </c>
      <c r="I31" s="11">
        <f t="shared" si="0"/>
        <v>28200</v>
      </c>
      <c r="J31" s="39"/>
      <c r="K31" s="40"/>
      <c r="L31" s="30"/>
      <c r="M31" s="30"/>
    </row>
    <row r="32" spans="1:13">
      <c r="A32" s="16"/>
      <c r="B32" s="17"/>
      <c r="C32" s="7">
        <v>43503</v>
      </c>
      <c r="D32" s="7">
        <v>43509</v>
      </c>
      <c r="E32" s="8">
        <v>6</v>
      </c>
      <c r="F32" s="9">
        <v>1</v>
      </c>
      <c r="G32" s="10" t="s">
        <v>724</v>
      </c>
      <c r="H32" s="11">
        <v>1600</v>
      </c>
      <c r="I32" s="11">
        <f t="shared" si="0"/>
        <v>9600</v>
      </c>
      <c r="J32" s="39"/>
      <c r="K32" s="40"/>
      <c r="L32" s="30"/>
      <c r="M32" s="30"/>
    </row>
    <row r="33" spans="1:13">
      <c r="A33" s="12"/>
      <c r="B33" s="13"/>
      <c r="C33" s="7">
        <v>43503</v>
      </c>
      <c r="D33" s="7">
        <v>43509</v>
      </c>
      <c r="E33" s="8">
        <v>6</v>
      </c>
      <c r="F33" s="9">
        <v>2</v>
      </c>
      <c r="G33" s="10" t="s">
        <v>725</v>
      </c>
      <c r="H33" s="11">
        <v>800</v>
      </c>
      <c r="I33" s="11">
        <f t="shared" si="0"/>
        <v>9600</v>
      </c>
      <c r="J33" s="41"/>
      <c r="K33" s="34"/>
      <c r="L33" s="30"/>
      <c r="M33" s="30"/>
    </row>
    <row r="34" spans="1:13">
      <c r="A34" s="5">
        <v>1431259</v>
      </c>
      <c r="B34" s="6" t="s">
        <v>726</v>
      </c>
      <c r="C34" s="7">
        <v>43504</v>
      </c>
      <c r="D34" s="7">
        <v>43505</v>
      </c>
      <c r="E34" s="8">
        <v>1</v>
      </c>
      <c r="F34" s="9">
        <v>1</v>
      </c>
      <c r="G34" s="10" t="s">
        <v>32</v>
      </c>
      <c r="H34" s="11">
        <v>14500</v>
      </c>
      <c r="I34" s="11">
        <f t="shared" si="0"/>
        <v>14500</v>
      </c>
      <c r="J34" s="38">
        <v>95741023</v>
      </c>
      <c r="K34" s="32" t="s">
        <v>48</v>
      </c>
      <c r="L34" s="30"/>
      <c r="M34" s="30"/>
    </row>
    <row r="35" spans="1:13">
      <c r="A35" s="12"/>
      <c r="B35" s="13"/>
      <c r="C35" s="7">
        <v>43505</v>
      </c>
      <c r="D35" s="7">
        <v>43507</v>
      </c>
      <c r="E35" s="8">
        <v>2</v>
      </c>
      <c r="F35" s="9">
        <v>1</v>
      </c>
      <c r="G35" s="10" t="s">
        <v>13</v>
      </c>
      <c r="H35" s="11">
        <v>7550</v>
      </c>
      <c r="I35" s="11">
        <f t="shared" si="0"/>
        <v>15100</v>
      </c>
      <c r="J35" s="41"/>
      <c r="K35" s="34"/>
      <c r="L35" s="30"/>
      <c r="M35" s="30"/>
    </row>
    <row r="36" spans="1:13">
      <c r="A36" s="5">
        <v>1399660</v>
      </c>
      <c r="B36" s="6" t="s">
        <v>727</v>
      </c>
      <c r="C36" s="7">
        <v>43504</v>
      </c>
      <c r="D36" s="7">
        <v>43507</v>
      </c>
      <c r="E36" s="8">
        <v>3</v>
      </c>
      <c r="F36" s="9">
        <v>2</v>
      </c>
      <c r="G36" s="10" t="s">
        <v>73</v>
      </c>
      <c r="H36" s="11">
        <v>9150</v>
      </c>
      <c r="I36" s="11">
        <f t="shared" si="0"/>
        <v>54900</v>
      </c>
      <c r="J36" s="38" t="s">
        <v>728</v>
      </c>
      <c r="K36" s="32" t="s">
        <v>27</v>
      </c>
      <c r="L36" s="30"/>
      <c r="M36" s="30"/>
    </row>
    <row r="37" spans="1:13">
      <c r="A37" s="12"/>
      <c r="B37" s="13"/>
      <c r="C37" s="7">
        <v>43507</v>
      </c>
      <c r="D37" s="7">
        <v>43509</v>
      </c>
      <c r="E37" s="8">
        <v>2</v>
      </c>
      <c r="F37" s="9">
        <v>2</v>
      </c>
      <c r="G37" s="10" t="s">
        <v>73</v>
      </c>
      <c r="H37" s="11">
        <v>7600</v>
      </c>
      <c r="I37" s="11">
        <f t="shared" si="0"/>
        <v>30400</v>
      </c>
      <c r="J37" s="41"/>
      <c r="K37" s="34"/>
      <c r="L37" s="30"/>
      <c r="M37" s="30"/>
    </row>
    <row r="38" spans="1:13">
      <c r="A38" s="16">
        <v>1439539</v>
      </c>
      <c r="B38" s="17" t="s">
        <v>729</v>
      </c>
      <c r="C38" s="7">
        <v>43506</v>
      </c>
      <c r="D38" s="7">
        <v>43507</v>
      </c>
      <c r="E38" s="8">
        <v>1</v>
      </c>
      <c r="F38" s="9">
        <v>1</v>
      </c>
      <c r="G38" s="10" t="s">
        <v>47</v>
      </c>
      <c r="H38" s="11">
        <v>11825</v>
      </c>
      <c r="I38" s="11">
        <f t="shared" si="0"/>
        <v>11825</v>
      </c>
      <c r="J38" s="39">
        <v>77589469</v>
      </c>
      <c r="K38" s="40" t="s">
        <v>107</v>
      </c>
      <c r="L38" s="30"/>
      <c r="M38" s="30"/>
    </row>
    <row r="39" spans="1:13">
      <c r="A39" s="5">
        <v>1424327</v>
      </c>
      <c r="B39" s="6" t="s">
        <v>730</v>
      </c>
      <c r="C39" s="7">
        <v>43506</v>
      </c>
      <c r="D39" s="7">
        <v>43507</v>
      </c>
      <c r="E39" s="8">
        <v>1</v>
      </c>
      <c r="F39" s="9">
        <v>1</v>
      </c>
      <c r="G39" s="10" t="s">
        <v>13</v>
      </c>
      <c r="H39" s="11">
        <v>7550</v>
      </c>
      <c r="I39" s="11">
        <f t="shared" si="0"/>
        <v>7550</v>
      </c>
      <c r="J39" s="38">
        <v>74677586</v>
      </c>
      <c r="K39" s="32" t="s">
        <v>45</v>
      </c>
      <c r="L39" s="30"/>
      <c r="M39" s="30"/>
    </row>
    <row r="40" spans="1:13">
      <c r="A40" s="12"/>
      <c r="B40" s="13"/>
      <c r="C40" s="7">
        <v>43507</v>
      </c>
      <c r="D40" s="7">
        <v>43509</v>
      </c>
      <c r="E40" s="8">
        <v>2</v>
      </c>
      <c r="F40" s="9">
        <v>1</v>
      </c>
      <c r="G40" s="10" t="s">
        <v>13</v>
      </c>
      <c r="H40" s="11">
        <v>6000</v>
      </c>
      <c r="I40" s="11">
        <f t="shared" si="0"/>
        <v>12000</v>
      </c>
      <c r="J40" s="41"/>
      <c r="K40" s="34"/>
      <c r="L40" s="30"/>
      <c r="M40" s="30"/>
    </row>
    <row r="41" spans="1:13">
      <c r="A41" s="5">
        <v>1428962</v>
      </c>
      <c r="B41" s="6" t="s">
        <v>731</v>
      </c>
      <c r="C41" s="7">
        <v>43506</v>
      </c>
      <c r="D41" s="7">
        <v>43507</v>
      </c>
      <c r="E41" s="8">
        <v>1</v>
      </c>
      <c r="F41" s="9">
        <v>1</v>
      </c>
      <c r="G41" s="10" t="s">
        <v>47</v>
      </c>
      <c r="H41" s="11">
        <v>11825</v>
      </c>
      <c r="I41" s="11">
        <f t="shared" si="0"/>
        <v>11825</v>
      </c>
      <c r="J41" s="38">
        <v>84063047</v>
      </c>
      <c r="K41" s="32" t="s">
        <v>33</v>
      </c>
      <c r="L41" s="42" t="s">
        <v>732</v>
      </c>
      <c r="M41" s="30"/>
    </row>
    <row r="42" spans="1:13">
      <c r="A42" s="12"/>
      <c r="B42" s="13"/>
      <c r="C42" s="7">
        <v>43507</v>
      </c>
      <c r="D42" s="7">
        <v>43511</v>
      </c>
      <c r="E42" s="8">
        <v>4</v>
      </c>
      <c r="F42" s="9">
        <v>1</v>
      </c>
      <c r="G42" s="10" t="s">
        <v>47</v>
      </c>
      <c r="H42" s="11">
        <v>9375</v>
      </c>
      <c r="I42" s="11">
        <f t="shared" si="0"/>
        <v>37500</v>
      </c>
      <c r="J42" s="41"/>
      <c r="K42" s="34"/>
      <c r="L42" s="30"/>
      <c r="M42" s="30"/>
    </row>
    <row r="43" spans="1:13">
      <c r="A43" s="5">
        <v>1428962</v>
      </c>
      <c r="B43" s="6" t="s">
        <v>733</v>
      </c>
      <c r="C43" s="7">
        <v>43506</v>
      </c>
      <c r="D43" s="7">
        <v>43507</v>
      </c>
      <c r="E43" s="8">
        <v>1</v>
      </c>
      <c r="F43" s="9">
        <v>1</v>
      </c>
      <c r="G43" s="10" t="s">
        <v>47</v>
      </c>
      <c r="H43" s="11">
        <v>11825</v>
      </c>
      <c r="I43" s="11">
        <f t="shared" si="0"/>
        <v>11825</v>
      </c>
      <c r="J43" s="38">
        <v>84063873</v>
      </c>
      <c r="K43" s="32" t="s">
        <v>33</v>
      </c>
      <c r="L43" s="42" t="s">
        <v>732</v>
      </c>
      <c r="M43" s="30"/>
    </row>
    <row r="44" spans="1:13">
      <c r="A44" s="12"/>
      <c r="B44" s="13"/>
      <c r="C44" s="7">
        <v>43507</v>
      </c>
      <c r="D44" s="7">
        <v>43511</v>
      </c>
      <c r="E44" s="18">
        <v>2</v>
      </c>
      <c r="F44" s="19">
        <v>1</v>
      </c>
      <c r="G44" s="20" t="s">
        <v>47</v>
      </c>
      <c r="H44" s="21">
        <v>9375</v>
      </c>
      <c r="I44" s="21">
        <f t="shared" si="0"/>
        <v>18750</v>
      </c>
      <c r="J44" s="41"/>
      <c r="K44" s="34"/>
      <c r="L44" s="42" t="s">
        <v>734</v>
      </c>
      <c r="M44" s="30"/>
    </row>
    <row r="45" spans="1:13">
      <c r="A45" s="12">
        <v>1427390</v>
      </c>
      <c r="B45" s="13" t="s">
        <v>735</v>
      </c>
      <c r="C45" s="7">
        <v>43507</v>
      </c>
      <c r="D45" s="7">
        <v>43509</v>
      </c>
      <c r="E45" s="8">
        <v>2</v>
      </c>
      <c r="F45" s="9">
        <v>1</v>
      </c>
      <c r="G45" s="10" t="s">
        <v>13</v>
      </c>
      <c r="H45" s="11">
        <v>6000</v>
      </c>
      <c r="I45" s="11">
        <f t="shared" si="0"/>
        <v>12000</v>
      </c>
      <c r="J45" s="41">
        <v>81338483</v>
      </c>
      <c r="K45" s="34" t="s">
        <v>665</v>
      </c>
      <c r="L45" s="30"/>
      <c r="M45" s="30"/>
    </row>
    <row r="46" spans="1:13">
      <c r="A46" s="12">
        <v>1430702</v>
      </c>
      <c r="B46" s="13" t="s">
        <v>736</v>
      </c>
      <c r="C46" s="7">
        <v>43507</v>
      </c>
      <c r="D46" s="7">
        <v>43510</v>
      </c>
      <c r="E46" s="8">
        <v>3</v>
      </c>
      <c r="F46" s="9">
        <v>1</v>
      </c>
      <c r="G46" s="10" t="s">
        <v>24</v>
      </c>
      <c r="H46" s="11">
        <v>7050</v>
      </c>
      <c r="I46" s="11">
        <f t="shared" si="0"/>
        <v>21150</v>
      </c>
      <c r="J46" s="41">
        <v>89611692</v>
      </c>
      <c r="K46" s="34" t="s">
        <v>107</v>
      </c>
      <c r="L46" s="30"/>
      <c r="M46" s="30"/>
    </row>
    <row r="47" spans="1:13">
      <c r="A47" s="12">
        <v>1425462</v>
      </c>
      <c r="B47" s="13" t="s">
        <v>737</v>
      </c>
      <c r="C47" s="7">
        <v>43508</v>
      </c>
      <c r="D47" s="7">
        <v>43510</v>
      </c>
      <c r="E47" s="8">
        <v>2</v>
      </c>
      <c r="F47" s="9">
        <v>1</v>
      </c>
      <c r="G47" s="10" t="s">
        <v>47</v>
      </c>
      <c r="H47" s="11">
        <v>9375</v>
      </c>
      <c r="I47" s="11">
        <f t="shared" si="0"/>
        <v>18750</v>
      </c>
      <c r="J47" s="33">
        <v>76983179</v>
      </c>
      <c r="K47" s="34" t="s">
        <v>51</v>
      </c>
      <c r="L47" s="30"/>
      <c r="M47" s="30"/>
    </row>
    <row r="48" spans="1:13">
      <c r="A48" s="12">
        <v>1430863</v>
      </c>
      <c r="B48" s="13" t="s">
        <v>738</v>
      </c>
      <c r="C48" s="7">
        <v>43508</v>
      </c>
      <c r="D48" s="7">
        <v>43510</v>
      </c>
      <c r="E48" s="8">
        <v>2</v>
      </c>
      <c r="F48" s="9">
        <v>1</v>
      </c>
      <c r="G48" s="10" t="s">
        <v>13</v>
      </c>
      <c r="H48" s="11">
        <v>6000</v>
      </c>
      <c r="I48" s="11">
        <f t="shared" si="0"/>
        <v>12000</v>
      </c>
      <c r="J48" s="33">
        <v>89219711</v>
      </c>
      <c r="K48" s="34" t="s">
        <v>124</v>
      </c>
      <c r="L48" s="30"/>
      <c r="M48" s="30"/>
    </row>
    <row r="49" spans="1:13">
      <c r="A49" s="12">
        <v>1425258</v>
      </c>
      <c r="B49" s="13" t="s">
        <v>739</v>
      </c>
      <c r="C49" s="7">
        <v>43508</v>
      </c>
      <c r="D49" s="7">
        <v>43511</v>
      </c>
      <c r="E49" s="8">
        <v>3</v>
      </c>
      <c r="F49" s="9">
        <v>1</v>
      </c>
      <c r="G49" s="10" t="s">
        <v>13</v>
      </c>
      <c r="H49" s="11">
        <v>6000</v>
      </c>
      <c r="I49" s="11">
        <f t="shared" si="0"/>
        <v>18000</v>
      </c>
      <c r="J49" s="33">
        <v>76986186</v>
      </c>
      <c r="K49" s="34" t="s">
        <v>17</v>
      </c>
      <c r="L49" s="30"/>
      <c r="M49" s="30"/>
    </row>
    <row r="50" spans="1:13">
      <c r="A50" s="14">
        <v>1422817</v>
      </c>
      <c r="B50" s="15" t="s">
        <v>740</v>
      </c>
      <c r="C50" s="7">
        <v>43509</v>
      </c>
      <c r="D50" s="7">
        <v>43511</v>
      </c>
      <c r="E50" s="8">
        <v>2</v>
      </c>
      <c r="F50" s="9">
        <v>1</v>
      </c>
      <c r="G50" s="10" t="s">
        <v>13</v>
      </c>
      <c r="H50" s="11">
        <v>6000</v>
      </c>
      <c r="I50" s="11">
        <f t="shared" si="0"/>
        <v>12000</v>
      </c>
      <c r="J50" s="35">
        <v>73203687</v>
      </c>
      <c r="K50" s="36" t="s">
        <v>51</v>
      </c>
      <c r="L50" s="30"/>
      <c r="M50" s="30"/>
    </row>
    <row r="51" spans="1:13">
      <c r="A51" s="14">
        <v>1426126</v>
      </c>
      <c r="B51" s="15" t="s">
        <v>741</v>
      </c>
      <c r="C51" s="7">
        <v>43509</v>
      </c>
      <c r="D51" s="7">
        <v>43512</v>
      </c>
      <c r="E51" s="8">
        <v>3</v>
      </c>
      <c r="F51" s="9">
        <v>1</v>
      </c>
      <c r="G51" s="10" t="s">
        <v>24</v>
      </c>
      <c r="H51" s="11">
        <v>7050</v>
      </c>
      <c r="I51" s="11">
        <f t="shared" si="0"/>
        <v>21150</v>
      </c>
      <c r="J51" s="35">
        <v>81317095</v>
      </c>
      <c r="K51" s="36" t="s">
        <v>51</v>
      </c>
      <c r="L51" s="30"/>
      <c r="M51" s="30"/>
    </row>
    <row r="52" spans="1:13">
      <c r="A52" s="14">
        <v>1437238</v>
      </c>
      <c r="B52" s="15" t="s">
        <v>742</v>
      </c>
      <c r="C52" s="7">
        <v>43510</v>
      </c>
      <c r="D52" s="7">
        <v>43513</v>
      </c>
      <c r="E52" s="8">
        <v>3</v>
      </c>
      <c r="F52" s="9">
        <v>1</v>
      </c>
      <c r="G52" s="10" t="s">
        <v>13</v>
      </c>
      <c r="H52" s="11">
        <v>6000</v>
      </c>
      <c r="I52" s="11">
        <f t="shared" si="0"/>
        <v>18000</v>
      </c>
      <c r="J52" s="35">
        <v>71713394</v>
      </c>
      <c r="K52" s="36" t="s">
        <v>107</v>
      </c>
      <c r="L52" s="30"/>
      <c r="M52" s="30"/>
    </row>
    <row r="53" spans="1:13">
      <c r="A53" s="14">
        <v>1446123</v>
      </c>
      <c r="B53" s="15" t="s">
        <v>743</v>
      </c>
      <c r="C53" s="7">
        <v>43510</v>
      </c>
      <c r="D53" s="7">
        <v>43513</v>
      </c>
      <c r="E53" s="8">
        <v>3</v>
      </c>
      <c r="F53" s="9">
        <v>1</v>
      </c>
      <c r="G53" s="10" t="s">
        <v>47</v>
      </c>
      <c r="H53" s="11">
        <v>9375</v>
      </c>
      <c r="I53" s="11">
        <f t="shared" si="0"/>
        <v>28125</v>
      </c>
      <c r="J53" s="35">
        <v>70502412</v>
      </c>
      <c r="K53" s="36" t="s">
        <v>17</v>
      </c>
      <c r="L53" s="30"/>
      <c r="M53" s="30"/>
    </row>
    <row r="54" spans="1:13">
      <c r="A54" s="14">
        <v>1409736</v>
      </c>
      <c r="B54" s="15" t="s">
        <v>744</v>
      </c>
      <c r="C54" s="7">
        <v>43510</v>
      </c>
      <c r="D54" s="7">
        <v>43514</v>
      </c>
      <c r="E54" s="8">
        <v>4</v>
      </c>
      <c r="F54" s="9">
        <v>2</v>
      </c>
      <c r="G54" s="10" t="s">
        <v>13</v>
      </c>
      <c r="H54" s="11">
        <v>7150</v>
      </c>
      <c r="I54" s="11">
        <f t="shared" si="0"/>
        <v>57200</v>
      </c>
      <c r="J54" s="35" t="s">
        <v>745</v>
      </c>
      <c r="K54" s="43" t="s">
        <v>17</v>
      </c>
      <c r="L54" s="30"/>
      <c r="M54" s="30"/>
    </row>
    <row r="55" spans="1:13">
      <c r="A55" s="14">
        <v>1435330</v>
      </c>
      <c r="B55" s="15" t="s">
        <v>746</v>
      </c>
      <c r="C55" s="7">
        <v>43511</v>
      </c>
      <c r="D55" s="7">
        <v>43514</v>
      </c>
      <c r="E55" s="8">
        <v>3</v>
      </c>
      <c r="F55" s="9">
        <v>1</v>
      </c>
      <c r="G55" s="10" t="s">
        <v>50</v>
      </c>
      <c r="H55" s="11">
        <v>11500</v>
      </c>
      <c r="I55" s="11">
        <f t="shared" si="0"/>
        <v>34500</v>
      </c>
      <c r="J55" s="35">
        <v>98563885</v>
      </c>
      <c r="K55" s="43" t="s">
        <v>27</v>
      </c>
      <c r="L55" s="30"/>
      <c r="M55" s="30"/>
    </row>
    <row r="56" spans="1:13">
      <c r="A56" s="14">
        <v>1440325</v>
      </c>
      <c r="B56" s="15" t="s">
        <v>747</v>
      </c>
      <c r="C56" s="7">
        <v>43511</v>
      </c>
      <c r="D56" s="7">
        <v>43514</v>
      </c>
      <c r="E56" s="8">
        <v>3</v>
      </c>
      <c r="F56" s="9">
        <v>1</v>
      </c>
      <c r="G56" s="10" t="s">
        <v>13</v>
      </c>
      <c r="H56" s="11">
        <v>6000</v>
      </c>
      <c r="I56" s="11">
        <f t="shared" si="0"/>
        <v>18000</v>
      </c>
      <c r="J56" s="35">
        <v>81014682</v>
      </c>
      <c r="K56" s="43" t="s">
        <v>17</v>
      </c>
      <c r="L56" s="30"/>
      <c r="M56" s="30"/>
    </row>
    <row r="57" spans="1:13">
      <c r="A57" s="22">
        <v>1424826</v>
      </c>
      <c r="B57" s="23" t="s">
        <v>748</v>
      </c>
      <c r="C57" s="24">
        <v>43512</v>
      </c>
      <c r="D57" s="24">
        <v>43514</v>
      </c>
      <c r="E57" s="25">
        <v>2</v>
      </c>
      <c r="F57" s="26">
        <v>4</v>
      </c>
      <c r="G57" s="27" t="s">
        <v>24</v>
      </c>
      <c r="H57" s="28">
        <v>7050</v>
      </c>
      <c r="I57" s="28">
        <f t="shared" si="0"/>
        <v>56400</v>
      </c>
      <c r="J57" s="44" t="s">
        <v>749</v>
      </c>
      <c r="K57" s="45" t="s">
        <v>51</v>
      </c>
      <c r="L57" s="30"/>
      <c r="M57" s="30"/>
    </row>
    <row r="58" spans="1:13">
      <c r="A58" s="22">
        <v>1443901</v>
      </c>
      <c r="B58" s="23" t="s">
        <v>750</v>
      </c>
      <c r="C58" s="24">
        <v>43513</v>
      </c>
      <c r="D58" s="24">
        <v>43515</v>
      </c>
      <c r="E58" s="25">
        <v>2</v>
      </c>
      <c r="F58" s="26">
        <v>1</v>
      </c>
      <c r="G58" s="27" t="s">
        <v>13</v>
      </c>
      <c r="H58" s="28">
        <v>6000</v>
      </c>
      <c r="I58" s="28">
        <f t="shared" si="0"/>
        <v>12000</v>
      </c>
      <c r="J58" s="46">
        <v>93681680</v>
      </c>
      <c r="K58" s="45" t="s">
        <v>107</v>
      </c>
      <c r="L58" s="30"/>
      <c r="M58" s="30"/>
    </row>
    <row r="59" spans="1:13">
      <c r="A59" s="22">
        <v>1430772</v>
      </c>
      <c r="B59" s="23" t="s">
        <v>751</v>
      </c>
      <c r="C59" s="24">
        <v>43513</v>
      </c>
      <c r="D59" s="24">
        <v>43518</v>
      </c>
      <c r="E59" s="25">
        <v>5</v>
      </c>
      <c r="F59" s="26">
        <v>2</v>
      </c>
      <c r="G59" s="27" t="s">
        <v>13</v>
      </c>
      <c r="H59" s="28">
        <v>6000</v>
      </c>
      <c r="I59" s="28">
        <f t="shared" si="0"/>
        <v>60000</v>
      </c>
      <c r="J59" s="47" t="s">
        <v>752</v>
      </c>
      <c r="K59" s="45" t="s">
        <v>33</v>
      </c>
      <c r="L59" s="30"/>
      <c r="M59" s="30"/>
    </row>
    <row r="60" spans="1:13">
      <c r="A60" s="22">
        <v>1435692</v>
      </c>
      <c r="B60" s="23" t="s">
        <v>753</v>
      </c>
      <c r="C60" s="24">
        <v>43513</v>
      </c>
      <c r="D60" s="24">
        <v>43516</v>
      </c>
      <c r="E60" s="25">
        <v>3</v>
      </c>
      <c r="F60" s="26">
        <v>1</v>
      </c>
      <c r="G60" s="27" t="s">
        <v>47</v>
      </c>
      <c r="H60" s="28">
        <v>9375</v>
      </c>
      <c r="I60" s="28">
        <f t="shared" si="0"/>
        <v>28125</v>
      </c>
      <c r="J60" s="47">
        <v>98569906</v>
      </c>
      <c r="K60" s="45" t="s">
        <v>107</v>
      </c>
      <c r="L60" s="30"/>
      <c r="M60" s="30"/>
    </row>
    <row r="61" spans="1:13">
      <c r="A61" s="22">
        <v>1431664</v>
      </c>
      <c r="B61" s="23" t="s">
        <v>754</v>
      </c>
      <c r="C61" s="24">
        <v>43514</v>
      </c>
      <c r="D61" s="24">
        <v>43518</v>
      </c>
      <c r="E61" s="25">
        <v>4</v>
      </c>
      <c r="F61" s="26">
        <v>1</v>
      </c>
      <c r="G61" s="27" t="s">
        <v>24</v>
      </c>
      <c r="H61" s="28">
        <v>7050</v>
      </c>
      <c r="I61" s="28">
        <f t="shared" si="0"/>
        <v>28200</v>
      </c>
      <c r="J61" s="47">
        <v>89244937</v>
      </c>
      <c r="K61" s="45" t="s">
        <v>51</v>
      </c>
      <c r="L61" s="30"/>
      <c r="M61" s="30"/>
    </row>
    <row r="62" spans="1:13">
      <c r="A62" s="22">
        <v>1438948</v>
      </c>
      <c r="B62" s="23" t="s">
        <v>755</v>
      </c>
      <c r="C62" s="24">
        <v>43514</v>
      </c>
      <c r="D62" s="24">
        <v>43518</v>
      </c>
      <c r="E62" s="25">
        <v>4</v>
      </c>
      <c r="F62" s="26">
        <v>1</v>
      </c>
      <c r="G62" s="27" t="s">
        <v>13</v>
      </c>
      <c r="H62" s="28">
        <v>6000</v>
      </c>
      <c r="I62" s="28">
        <f t="shared" si="0"/>
        <v>24000</v>
      </c>
      <c r="J62" s="47">
        <v>77586310</v>
      </c>
      <c r="K62" s="45" t="s">
        <v>48</v>
      </c>
      <c r="L62" s="30"/>
      <c r="M62" s="30"/>
    </row>
    <row r="63" spans="1:13">
      <c r="A63" s="22">
        <v>1447538</v>
      </c>
      <c r="B63" s="23" t="s">
        <v>756</v>
      </c>
      <c r="C63" s="24">
        <v>43515</v>
      </c>
      <c r="D63" s="24">
        <v>43517</v>
      </c>
      <c r="E63" s="25">
        <v>2</v>
      </c>
      <c r="F63" s="26">
        <v>1</v>
      </c>
      <c r="G63" s="27" t="s">
        <v>13</v>
      </c>
      <c r="H63" s="28">
        <v>6000</v>
      </c>
      <c r="I63" s="28">
        <f t="shared" si="0"/>
        <v>12000</v>
      </c>
      <c r="J63" s="47">
        <v>75266976</v>
      </c>
      <c r="K63" s="45" t="s">
        <v>33</v>
      </c>
      <c r="L63" s="30"/>
      <c r="M63" s="30"/>
    </row>
    <row r="64" spans="1:13">
      <c r="A64" s="22">
        <v>1441900</v>
      </c>
      <c r="B64" s="23" t="s">
        <v>757</v>
      </c>
      <c r="C64" s="24">
        <v>43515</v>
      </c>
      <c r="D64" s="24">
        <v>43519</v>
      </c>
      <c r="E64" s="25">
        <v>4</v>
      </c>
      <c r="F64" s="26">
        <v>1</v>
      </c>
      <c r="G64" s="27" t="s">
        <v>24</v>
      </c>
      <c r="H64" s="28">
        <v>7050</v>
      </c>
      <c r="I64" s="28">
        <f t="shared" si="0"/>
        <v>28200</v>
      </c>
      <c r="J64" s="47">
        <v>87827938</v>
      </c>
      <c r="K64" s="45" t="s">
        <v>27</v>
      </c>
      <c r="L64" s="30"/>
      <c r="M64" s="30"/>
    </row>
    <row r="65" spans="1:13">
      <c r="A65" s="22">
        <v>1437524</v>
      </c>
      <c r="B65" s="23" t="s">
        <v>758</v>
      </c>
      <c r="C65" s="24">
        <v>43516</v>
      </c>
      <c r="D65" s="24">
        <v>43521</v>
      </c>
      <c r="E65" s="25">
        <v>5</v>
      </c>
      <c r="F65" s="26">
        <v>1</v>
      </c>
      <c r="G65" s="27" t="s">
        <v>13</v>
      </c>
      <c r="H65" s="28">
        <v>6000</v>
      </c>
      <c r="I65" s="28">
        <f t="shared" si="0"/>
        <v>30000</v>
      </c>
      <c r="J65" s="47">
        <v>71922613</v>
      </c>
      <c r="K65" s="45" t="s">
        <v>51</v>
      </c>
      <c r="L65" s="30"/>
      <c r="M65" s="30"/>
    </row>
    <row r="66" spans="1:13">
      <c r="A66" s="22">
        <v>1438224</v>
      </c>
      <c r="B66" s="23" t="s">
        <v>759</v>
      </c>
      <c r="C66" s="24">
        <v>43517</v>
      </c>
      <c r="D66" s="24">
        <v>43520</v>
      </c>
      <c r="E66" s="25">
        <v>3</v>
      </c>
      <c r="F66" s="26">
        <v>2</v>
      </c>
      <c r="G66" s="27" t="s">
        <v>24</v>
      </c>
      <c r="H66" s="28">
        <v>7050</v>
      </c>
      <c r="I66" s="28">
        <f t="shared" ref="I66:I68" si="1">H66*E66*F66</f>
        <v>42300</v>
      </c>
      <c r="J66" s="47" t="s">
        <v>760</v>
      </c>
      <c r="K66" s="45" t="s">
        <v>21</v>
      </c>
      <c r="L66" s="30"/>
      <c r="M66" s="30"/>
    </row>
    <row r="67" spans="1:13">
      <c r="A67" s="22">
        <v>1449322</v>
      </c>
      <c r="B67" s="23" t="s">
        <v>761</v>
      </c>
      <c r="C67" s="24">
        <v>43517</v>
      </c>
      <c r="D67" s="24">
        <v>43520</v>
      </c>
      <c r="E67" s="25">
        <v>3</v>
      </c>
      <c r="F67" s="26">
        <v>1</v>
      </c>
      <c r="G67" s="27" t="s">
        <v>73</v>
      </c>
      <c r="H67" s="28">
        <v>7600</v>
      </c>
      <c r="I67" s="28">
        <f t="shared" si="1"/>
        <v>22800</v>
      </c>
      <c r="J67" s="47">
        <v>82018550</v>
      </c>
      <c r="K67" s="45" t="s">
        <v>21</v>
      </c>
      <c r="L67" s="30"/>
      <c r="M67" s="30"/>
    </row>
    <row r="68" spans="1:13">
      <c r="A68" s="14"/>
      <c r="B68" s="15"/>
      <c r="C68" s="15"/>
      <c r="D68" s="15"/>
      <c r="E68" s="15"/>
      <c r="F68" s="10">
        <f>SUM(F2:F67)</f>
        <v>85</v>
      </c>
      <c r="G68" s="15"/>
      <c r="H68" s="11">
        <v>0</v>
      </c>
      <c r="I68" s="11">
        <f t="shared" si="1"/>
        <v>0</v>
      </c>
      <c r="J68" s="59"/>
      <c r="K68" s="60"/>
      <c r="L68" s="30"/>
      <c r="M68" s="30"/>
    </row>
    <row r="69" ht="14.25" spans="1:13">
      <c r="A69" s="48"/>
      <c r="B69" s="49"/>
      <c r="C69" s="50"/>
      <c r="D69" s="51"/>
      <c r="E69" s="52"/>
      <c r="F69" s="53" t="s">
        <v>762</v>
      </c>
      <c r="G69" s="53"/>
      <c r="H69" s="53"/>
      <c r="I69" s="61">
        <f>SUM(I2:I68)</f>
        <v>1923815</v>
      </c>
      <c r="J69" s="62" t="s">
        <v>690</v>
      </c>
      <c r="K69" s="63"/>
      <c r="L69" s="30"/>
      <c r="M69" s="30"/>
    </row>
    <row r="70" ht="14.25" spans="1:13">
      <c r="A70" s="48"/>
      <c r="B70" s="49"/>
      <c r="C70" s="50"/>
      <c r="D70" s="50"/>
      <c r="E70" s="54"/>
      <c r="F70" s="53" t="s">
        <v>763</v>
      </c>
      <c r="G70" s="53"/>
      <c r="H70" s="53"/>
      <c r="I70" s="64">
        <v>1588735</v>
      </c>
      <c r="J70" s="62"/>
      <c r="K70" s="63"/>
      <c r="L70" s="30"/>
      <c r="M70" s="30"/>
    </row>
    <row r="71" ht="14.25" spans="1:13">
      <c r="A71" s="55"/>
      <c r="B71" s="30"/>
      <c r="C71" s="56"/>
      <c r="D71" s="57"/>
      <c r="E71" s="58"/>
      <c r="F71" s="53" t="s">
        <v>764</v>
      </c>
      <c r="G71" s="53"/>
      <c r="H71" s="53"/>
      <c r="I71" s="65">
        <f>I69-I70</f>
        <v>335080</v>
      </c>
      <c r="J71" s="66"/>
      <c r="K71" s="67"/>
      <c r="L71" s="30"/>
      <c r="M71" s="30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150" t="s">
        <v>1</v>
      </c>
      <c r="B1" s="111" t="s">
        <v>2</v>
      </c>
      <c r="C1" s="112" t="s">
        <v>3</v>
      </c>
      <c r="D1" s="112" t="s">
        <v>4</v>
      </c>
      <c r="E1" s="113" t="s">
        <v>5</v>
      </c>
      <c r="F1" s="113" t="s">
        <v>6</v>
      </c>
      <c r="G1" s="113" t="s">
        <v>7</v>
      </c>
      <c r="H1" s="114" t="s">
        <v>8</v>
      </c>
      <c r="I1" s="114" t="s">
        <v>9</v>
      </c>
      <c r="J1" s="138" t="s">
        <v>10</v>
      </c>
      <c r="K1" s="138" t="s">
        <v>11</v>
      </c>
    </row>
    <row r="2" spans="1:11">
      <c r="A2" s="158">
        <v>1293912</v>
      </c>
      <c r="B2" s="115" t="s">
        <v>82</v>
      </c>
      <c r="C2" s="116">
        <v>43220</v>
      </c>
      <c r="D2" s="116">
        <v>43223</v>
      </c>
      <c r="E2" s="117">
        <v>3</v>
      </c>
      <c r="F2" s="118">
        <v>1</v>
      </c>
      <c r="G2" s="119" t="s">
        <v>24</v>
      </c>
      <c r="H2" s="120">
        <v>6035</v>
      </c>
      <c r="I2" s="120">
        <f t="shared" ref="I2:I42" si="0">H2*E2*F2</f>
        <v>18105</v>
      </c>
      <c r="J2" s="139">
        <v>71927674</v>
      </c>
      <c r="K2" s="140" t="s">
        <v>48</v>
      </c>
    </row>
    <row r="3" spans="1:11">
      <c r="A3" s="158">
        <v>1290065</v>
      </c>
      <c r="B3" s="115" t="s">
        <v>83</v>
      </c>
      <c r="C3" s="116">
        <v>43220</v>
      </c>
      <c r="D3" s="116">
        <v>43223</v>
      </c>
      <c r="E3" s="117">
        <v>3</v>
      </c>
      <c r="F3" s="118">
        <v>1</v>
      </c>
      <c r="G3" s="119" t="s">
        <v>13</v>
      </c>
      <c r="H3" s="120">
        <v>4760</v>
      </c>
      <c r="I3" s="120">
        <f t="shared" si="0"/>
        <v>14280</v>
      </c>
      <c r="J3" s="139">
        <v>94696586</v>
      </c>
      <c r="K3" s="140" t="s">
        <v>17</v>
      </c>
    </row>
    <row r="4" spans="1:11">
      <c r="A4" s="158">
        <v>1291894</v>
      </c>
      <c r="B4" s="115" t="s">
        <v>84</v>
      </c>
      <c r="C4" s="116">
        <v>43220</v>
      </c>
      <c r="D4" s="116">
        <v>43224</v>
      </c>
      <c r="E4" s="117">
        <v>4</v>
      </c>
      <c r="F4" s="118">
        <v>2</v>
      </c>
      <c r="G4" s="119" t="s">
        <v>13</v>
      </c>
      <c r="H4" s="120">
        <v>4760</v>
      </c>
      <c r="I4" s="120">
        <f t="shared" si="0"/>
        <v>38080</v>
      </c>
      <c r="J4" s="139" t="s">
        <v>85</v>
      </c>
      <c r="K4" s="140" t="s">
        <v>51</v>
      </c>
    </row>
    <row r="5" spans="1:11">
      <c r="A5" s="158">
        <v>1291859</v>
      </c>
      <c r="B5" s="115" t="s">
        <v>86</v>
      </c>
      <c r="C5" s="116">
        <v>43221</v>
      </c>
      <c r="D5" s="116">
        <v>43224</v>
      </c>
      <c r="E5" s="117">
        <v>3</v>
      </c>
      <c r="F5" s="118">
        <v>1</v>
      </c>
      <c r="G5" s="119" t="s">
        <v>73</v>
      </c>
      <c r="H5" s="120">
        <v>6360</v>
      </c>
      <c r="I5" s="120">
        <f t="shared" si="0"/>
        <v>19080</v>
      </c>
      <c r="J5" s="139">
        <v>97460149</v>
      </c>
      <c r="K5" s="140" t="s">
        <v>51</v>
      </c>
    </row>
    <row r="6" spans="1:11">
      <c r="A6" s="158">
        <v>1283936</v>
      </c>
      <c r="B6" s="115" t="s">
        <v>87</v>
      </c>
      <c r="C6" s="116">
        <v>43221</v>
      </c>
      <c r="D6" s="116">
        <v>43225</v>
      </c>
      <c r="E6" s="117">
        <v>4</v>
      </c>
      <c r="F6" s="118">
        <v>1</v>
      </c>
      <c r="G6" s="119" t="s">
        <v>50</v>
      </c>
      <c r="H6" s="120">
        <v>10710</v>
      </c>
      <c r="I6" s="120">
        <f t="shared" si="0"/>
        <v>42840</v>
      </c>
      <c r="J6" s="139">
        <v>82589998</v>
      </c>
      <c r="K6" s="140" t="s">
        <v>45</v>
      </c>
    </row>
    <row r="7" spans="1:11">
      <c r="A7" s="158">
        <v>1292168</v>
      </c>
      <c r="B7" s="115" t="s">
        <v>88</v>
      </c>
      <c r="C7" s="116">
        <v>43222</v>
      </c>
      <c r="D7" s="116">
        <v>43224</v>
      </c>
      <c r="E7" s="117">
        <v>2</v>
      </c>
      <c r="F7" s="118">
        <v>1</v>
      </c>
      <c r="G7" s="119" t="s">
        <v>13</v>
      </c>
      <c r="H7" s="120">
        <v>4760</v>
      </c>
      <c r="I7" s="120">
        <f t="shared" si="0"/>
        <v>9520</v>
      </c>
      <c r="J7" s="139">
        <v>98342460</v>
      </c>
      <c r="K7" s="140" t="s">
        <v>51</v>
      </c>
    </row>
    <row r="8" spans="1:11">
      <c r="A8" s="158">
        <v>1297019</v>
      </c>
      <c r="B8" s="115" t="s">
        <v>89</v>
      </c>
      <c r="C8" s="116">
        <v>43222</v>
      </c>
      <c r="D8" s="116">
        <v>43225</v>
      </c>
      <c r="E8" s="117">
        <v>3</v>
      </c>
      <c r="F8" s="118">
        <v>1</v>
      </c>
      <c r="G8" s="119" t="s">
        <v>24</v>
      </c>
      <c r="H8" s="120">
        <v>6035</v>
      </c>
      <c r="I8" s="120">
        <f t="shared" si="0"/>
        <v>18105</v>
      </c>
      <c r="J8" s="139">
        <v>86429100</v>
      </c>
      <c r="K8" s="140" t="s">
        <v>27</v>
      </c>
    </row>
    <row r="9" spans="1:11">
      <c r="A9" s="158">
        <v>1295444</v>
      </c>
      <c r="B9" s="115" t="s">
        <v>90</v>
      </c>
      <c r="C9" s="116">
        <v>43222</v>
      </c>
      <c r="D9" s="116">
        <v>43225</v>
      </c>
      <c r="E9" s="117">
        <v>3</v>
      </c>
      <c r="F9" s="118">
        <v>1</v>
      </c>
      <c r="G9" s="119" t="s">
        <v>24</v>
      </c>
      <c r="H9" s="120">
        <v>6035</v>
      </c>
      <c r="I9" s="120">
        <f t="shared" si="0"/>
        <v>18105</v>
      </c>
      <c r="J9" s="139">
        <v>83440975</v>
      </c>
      <c r="K9" s="140" t="s">
        <v>51</v>
      </c>
    </row>
    <row r="10" spans="1:11">
      <c r="A10" s="158">
        <v>1300046</v>
      </c>
      <c r="B10" s="115" t="s">
        <v>91</v>
      </c>
      <c r="C10" s="116">
        <v>43222</v>
      </c>
      <c r="D10" s="116">
        <v>43225</v>
      </c>
      <c r="E10" s="117">
        <v>3</v>
      </c>
      <c r="F10" s="118">
        <v>1</v>
      </c>
      <c r="G10" s="119" t="s">
        <v>24</v>
      </c>
      <c r="H10" s="120">
        <v>6035</v>
      </c>
      <c r="I10" s="120">
        <f t="shared" si="0"/>
        <v>18105</v>
      </c>
      <c r="J10" s="139">
        <v>91955780</v>
      </c>
      <c r="K10" s="140" t="s">
        <v>48</v>
      </c>
    </row>
    <row r="11" spans="1:11">
      <c r="A11" s="158">
        <v>1300570</v>
      </c>
      <c r="B11" s="115" t="s">
        <v>92</v>
      </c>
      <c r="C11" s="116">
        <v>43223</v>
      </c>
      <c r="D11" s="116">
        <v>43225</v>
      </c>
      <c r="E11" s="117">
        <v>2</v>
      </c>
      <c r="F11" s="118">
        <v>2</v>
      </c>
      <c r="G11" s="119" t="s">
        <v>13</v>
      </c>
      <c r="H11" s="120">
        <v>4600</v>
      </c>
      <c r="I11" s="120">
        <f t="shared" si="0"/>
        <v>18400</v>
      </c>
      <c r="J11" s="139" t="s">
        <v>93</v>
      </c>
      <c r="K11" s="140" t="s">
        <v>48</v>
      </c>
    </row>
    <row r="12" spans="1:11">
      <c r="A12" s="158">
        <v>1295316</v>
      </c>
      <c r="B12" s="115" t="s">
        <v>94</v>
      </c>
      <c r="C12" s="116">
        <v>43223</v>
      </c>
      <c r="D12" s="116">
        <v>43225</v>
      </c>
      <c r="E12" s="117">
        <v>2</v>
      </c>
      <c r="F12" s="118">
        <v>1</v>
      </c>
      <c r="G12" s="119" t="s">
        <v>13</v>
      </c>
      <c r="H12" s="120">
        <v>4760</v>
      </c>
      <c r="I12" s="120">
        <f t="shared" si="0"/>
        <v>9520</v>
      </c>
      <c r="J12" s="139">
        <v>83445229</v>
      </c>
      <c r="K12" s="140" t="s">
        <v>27</v>
      </c>
    </row>
    <row r="13" spans="1:11">
      <c r="A13" s="158">
        <v>1290870</v>
      </c>
      <c r="B13" s="115" t="s">
        <v>95</v>
      </c>
      <c r="C13" s="116">
        <v>43223</v>
      </c>
      <c r="D13" s="116">
        <v>43226</v>
      </c>
      <c r="E13" s="117">
        <v>3</v>
      </c>
      <c r="F13" s="118">
        <v>1</v>
      </c>
      <c r="G13" s="119" t="s">
        <v>24</v>
      </c>
      <c r="H13" s="120">
        <v>6035</v>
      </c>
      <c r="I13" s="120">
        <f t="shared" si="0"/>
        <v>18105</v>
      </c>
      <c r="J13" s="139">
        <v>95501242</v>
      </c>
      <c r="K13" s="140" t="s">
        <v>30</v>
      </c>
    </row>
    <row r="14" spans="1:11">
      <c r="A14" s="158">
        <v>1303484</v>
      </c>
      <c r="B14" s="115" t="s">
        <v>87</v>
      </c>
      <c r="C14" s="116">
        <v>43225</v>
      </c>
      <c r="D14" s="116">
        <v>43229</v>
      </c>
      <c r="E14" s="117">
        <v>4</v>
      </c>
      <c r="F14" s="118">
        <v>1</v>
      </c>
      <c r="G14" s="119" t="s">
        <v>50</v>
      </c>
      <c r="H14" s="120">
        <v>10710</v>
      </c>
      <c r="I14" s="120">
        <f t="shared" si="0"/>
        <v>42840</v>
      </c>
      <c r="J14" s="139">
        <v>98969720</v>
      </c>
      <c r="K14" s="140" t="s">
        <v>45</v>
      </c>
    </row>
    <row r="15" spans="1:11">
      <c r="A15" s="158">
        <v>1300340</v>
      </c>
      <c r="B15" s="115" t="s">
        <v>96</v>
      </c>
      <c r="C15" s="116">
        <v>43225</v>
      </c>
      <c r="D15" s="116">
        <v>43230</v>
      </c>
      <c r="E15" s="117">
        <v>5</v>
      </c>
      <c r="F15" s="118">
        <v>1</v>
      </c>
      <c r="G15" s="119" t="s">
        <v>29</v>
      </c>
      <c r="H15" s="120">
        <v>6000</v>
      </c>
      <c r="I15" s="120">
        <f t="shared" si="0"/>
        <v>30000</v>
      </c>
      <c r="J15" s="139">
        <v>92737411</v>
      </c>
      <c r="K15" s="140" t="s">
        <v>21</v>
      </c>
    </row>
    <row r="16" spans="1:11">
      <c r="A16" s="158">
        <v>1290080</v>
      </c>
      <c r="B16" s="115" t="s">
        <v>97</v>
      </c>
      <c r="C16" s="116">
        <v>43226</v>
      </c>
      <c r="D16" s="116">
        <v>43228</v>
      </c>
      <c r="E16" s="117">
        <v>2</v>
      </c>
      <c r="F16" s="118">
        <v>1</v>
      </c>
      <c r="G16" s="119" t="s">
        <v>76</v>
      </c>
      <c r="H16" s="120">
        <v>9760</v>
      </c>
      <c r="I16" s="120">
        <f t="shared" si="0"/>
        <v>19520</v>
      </c>
      <c r="J16" s="139">
        <v>94697857</v>
      </c>
      <c r="K16" s="140" t="s">
        <v>17</v>
      </c>
    </row>
    <row r="17" spans="1:11">
      <c r="A17" s="158">
        <v>1298876</v>
      </c>
      <c r="B17" s="115" t="s">
        <v>98</v>
      </c>
      <c r="C17" s="116">
        <v>43227</v>
      </c>
      <c r="D17" s="116">
        <v>43230</v>
      </c>
      <c r="E17" s="117">
        <v>3</v>
      </c>
      <c r="F17" s="118">
        <v>2</v>
      </c>
      <c r="G17" s="119" t="s">
        <v>29</v>
      </c>
      <c r="H17" s="120">
        <v>4400</v>
      </c>
      <c r="I17" s="120">
        <f t="shared" si="0"/>
        <v>26400</v>
      </c>
      <c r="J17" s="139" t="s">
        <v>99</v>
      </c>
      <c r="K17" s="140" t="s">
        <v>30</v>
      </c>
    </row>
    <row r="18" spans="1:11">
      <c r="A18" s="158">
        <v>1295384</v>
      </c>
      <c r="B18" s="115" t="s">
        <v>100</v>
      </c>
      <c r="C18" s="116">
        <v>43227</v>
      </c>
      <c r="D18" s="116">
        <v>43231</v>
      </c>
      <c r="E18" s="117">
        <v>4</v>
      </c>
      <c r="F18" s="118">
        <v>1</v>
      </c>
      <c r="G18" s="119" t="s">
        <v>24</v>
      </c>
      <c r="H18" s="120">
        <v>6035</v>
      </c>
      <c r="I18" s="120">
        <f t="shared" si="0"/>
        <v>24140</v>
      </c>
      <c r="J18" s="139">
        <v>83446505</v>
      </c>
      <c r="K18" s="140" t="s">
        <v>27</v>
      </c>
    </row>
    <row r="19" spans="1:11">
      <c r="A19" s="158">
        <v>1298838</v>
      </c>
      <c r="B19" s="115" t="s">
        <v>101</v>
      </c>
      <c r="C19" s="116">
        <v>43228</v>
      </c>
      <c r="D19" s="116">
        <v>43231</v>
      </c>
      <c r="E19" s="117">
        <v>3</v>
      </c>
      <c r="F19" s="118">
        <v>1</v>
      </c>
      <c r="G19" s="119" t="s">
        <v>32</v>
      </c>
      <c r="H19" s="120">
        <v>4600</v>
      </c>
      <c r="I19" s="120">
        <f t="shared" si="0"/>
        <v>13800</v>
      </c>
      <c r="J19" s="139">
        <v>89156928</v>
      </c>
      <c r="K19" s="140" t="s">
        <v>30</v>
      </c>
    </row>
    <row r="20" spans="1:11">
      <c r="A20" s="158">
        <v>1301176</v>
      </c>
      <c r="B20" s="115" t="s">
        <v>102</v>
      </c>
      <c r="C20" s="116">
        <v>43228</v>
      </c>
      <c r="D20" s="116">
        <v>43231</v>
      </c>
      <c r="E20" s="117">
        <v>3</v>
      </c>
      <c r="F20" s="118">
        <v>1</v>
      </c>
      <c r="G20" s="119" t="s">
        <v>29</v>
      </c>
      <c r="H20" s="120">
        <v>4400</v>
      </c>
      <c r="I20" s="120">
        <f t="shared" si="0"/>
        <v>13200</v>
      </c>
      <c r="J20" s="139">
        <v>94380112</v>
      </c>
      <c r="K20" s="140" t="s">
        <v>21</v>
      </c>
    </row>
    <row r="21" spans="1:11">
      <c r="A21" s="158">
        <v>1297247</v>
      </c>
      <c r="B21" s="115" t="s">
        <v>103</v>
      </c>
      <c r="C21" s="116">
        <v>43230</v>
      </c>
      <c r="D21" s="116">
        <v>43234</v>
      </c>
      <c r="E21" s="117">
        <v>4</v>
      </c>
      <c r="F21" s="118">
        <v>1</v>
      </c>
      <c r="G21" s="119" t="s">
        <v>29</v>
      </c>
      <c r="H21" s="120">
        <v>4400</v>
      </c>
      <c r="I21" s="120">
        <f t="shared" si="0"/>
        <v>17600</v>
      </c>
      <c r="J21" s="139">
        <v>86430570</v>
      </c>
      <c r="K21" s="140" t="s">
        <v>51</v>
      </c>
    </row>
    <row r="22" spans="1:11">
      <c r="A22" s="158">
        <v>1289861</v>
      </c>
      <c r="B22" s="115" t="s">
        <v>104</v>
      </c>
      <c r="C22" s="116">
        <v>43233</v>
      </c>
      <c r="D22" s="116">
        <v>43236</v>
      </c>
      <c r="E22" s="117">
        <v>3</v>
      </c>
      <c r="F22" s="118">
        <v>1</v>
      </c>
      <c r="G22" s="119" t="s">
        <v>29</v>
      </c>
      <c r="H22" s="120">
        <v>4560</v>
      </c>
      <c r="I22" s="120">
        <f t="shared" si="0"/>
        <v>13680</v>
      </c>
      <c r="J22" s="139">
        <v>93312002</v>
      </c>
      <c r="K22" s="140" t="s">
        <v>48</v>
      </c>
    </row>
    <row r="23" spans="1:11">
      <c r="A23" s="158">
        <v>1293474</v>
      </c>
      <c r="B23" s="115" t="s">
        <v>105</v>
      </c>
      <c r="C23" s="116">
        <v>43234</v>
      </c>
      <c r="D23" s="116">
        <v>43237</v>
      </c>
      <c r="E23" s="117">
        <v>3</v>
      </c>
      <c r="F23" s="118">
        <v>1</v>
      </c>
      <c r="G23" s="119" t="s">
        <v>13</v>
      </c>
      <c r="H23" s="120">
        <v>4760</v>
      </c>
      <c r="I23" s="120">
        <f t="shared" si="0"/>
        <v>14280</v>
      </c>
      <c r="J23" s="139">
        <v>70990272</v>
      </c>
      <c r="K23" s="140" t="s">
        <v>48</v>
      </c>
    </row>
    <row r="24" spans="1:11">
      <c r="A24" s="158">
        <v>1305743</v>
      </c>
      <c r="B24" s="115" t="s">
        <v>106</v>
      </c>
      <c r="C24" s="116">
        <v>43234</v>
      </c>
      <c r="D24" s="116">
        <v>43236</v>
      </c>
      <c r="E24" s="117">
        <v>2</v>
      </c>
      <c r="F24" s="118">
        <v>1</v>
      </c>
      <c r="G24" s="119" t="s">
        <v>13</v>
      </c>
      <c r="H24" s="120">
        <v>4600</v>
      </c>
      <c r="I24" s="120">
        <f t="shared" si="0"/>
        <v>9200</v>
      </c>
      <c r="J24" s="139">
        <v>72717316</v>
      </c>
      <c r="K24" s="140" t="s">
        <v>107</v>
      </c>
    </row>
    <row r="25" spans="1:11">
      <c r="A25" s="158">
        <v>1304764</v>
      </c>
      <c r="B25" s="115" t="s">
        <v>108</v>
      </c>
      <c r="C25" s="116">
        <v>43235</v>
      </c>
      <c r="D25" s="116">
        <v>43237</v>
      </c>
      <c r="E25" s="117">
        <v>2</v>
      </c>
      <c r="F25" s="118">
        <v>2</v>
      </c>
      <c r="G25" s="119" t="s">
        <v>24</v>
      </c>
      <c r="H25" s="120">
        <v>6035</v>
      </c>
      <c r="I25" s="120">
        <f t="shared" si="0"/>
        <v>24140</v>
      </c>
      <c r="J25" s="139" t="s">
        <v>109</v>
      </c>
      <c r="K25" s="140" t="s">
        <v>45</v>
      </c>
    </row>
    <row r="26" spans="1:11">
      <c r="A26" s="158">
        <v>1306463</v>
      </c>
      <c r="B26" s="115" t="s">
        <v>110</v>
      </c>
      <c r="C26" s="116">
        <v>43235</v>
      </c>
      <c r="D26" s="116">
        <v>43237</v>
      </c>
      <c r="E26" s="117">
        <v>2</v>
      </c>
      <c r="F26" s="118">
        <v>2</v>
      </c>
      <c r="G26" s="119" t="s">
        <v>13</v>
      </c>
      <c r="H26" s="120">
        <v>4600</v>
      </c>
      <c r="I26" s="120">
        <f t="shared" si="0"/>
        <v>18400</v>
      </c>
      <c r="J26" s="139" t="s">
        <v>111</v>
      </c>
      <c r="K26" s="140" t="s">
        <v>27</v>
      </c>
    </row>
    <row r="27" spans="1:11">
      <c r="A27" s="158">
        <v>1303770</v>
      </c>
      <c r="B27" s="115" t="s">
        <v>112</v>
      </c>
      <c r="C27" s="116">
        <v>43236</v>
      </c>
      <c r="D27" s="116">
        <v>43239</v>
      </c>
      <c r="E27" s="117">
        <v>3</v>
      </c>
      <c r="F27" s="118">
        <v>1</v>
      </c>
      <c r="G27" s="119" t="s">
        <v>59</v>
      </c>
      <c r="H27" s="120">
        <v>6000</v>
      </c>
      <c r="I27" s="120">
        <f t="shared" si="0"/>
        <v>18000</v>
      </c>
      <c r="J27" s="139">
        <v>99654956</v>
      </c>
      <c r="K27" s="140" t="s">
        <v>21</v>
      </c>
    </row>
    <row r="28" spans="1:11">
      <c r="A28" s="158">
        <v>1299708</v>
      </c>
      <c r="B28" s="115" t="s">
        <v>113</v>
      </c>
      <c r="C28" s="116">
        <v>43236</v>
      </c>
      <c r="D28" s="116">
        <v>43240</v>
      </c>
      <c r="E28" s="117">
        <v>4</v>
      </c>
      <c r="F28" s="118">
        <v>1</v>
      </c>
      <c r="G28" s="119" t="s">
        <v>13</v>
      </c>
      <c r="H28" s="120">
        <v>4600</v>
      </c>
      <c r="I28" s="120">
        <f t="shared" si="0"/>
        <v>18400</v>
      </c>
      <c r="J28" s="139">
        <v>91846748</v>
      </c>
      <c r="K28" s="140" t="s">
        <v>21</v>
      </c>
    </row>
    <row r="29" spans="1:11">
      <c r="A29" s="158">
        <v>1306301</v>
      </c>
      <c r="B29" s="115" t="s">
        <v>114</v>
      </c>
      <c r="C29" s="116">
        <v>43237</v>
      </c>
      <c r="D29" s="116">
        <v>43239</v>
      </c>
      <c r="E29" s="117">
        <v>2</v>
      </c>
      <c r="F29" s="118">
        <v>1</v>
      </c>
      <c r="G29" s="119" t="s">
        <v>24</v>
      </c>
      <c r="H29" s="120">
        <v>6035</v>
      </c>
      <c r="I29" s="120">
        <f t="shared" si="0"/>
        <v>12070</v>
      </c>
      <c r="J29" s="139">
        <v>73509233</v>
      </c>
      <c r="K29" s="140" t="s">
        <v>51</v>
      </c>
    </row>
    <row r="30" spans="1:11">
      <c r="A30" s="158">
        <v>1281116</v>
      </c>
      <c r="B30" s="115" t="s">
        <v>115</v>
      </c>
      <c r="C30" s="116">
        <v>43237</v>
      </c>
      <c r="D30" s="116">
        <v>43240</v>
      </c>
      <c r="E30" s="117">
        <v>3</v>
      </c>
      <c r="F30" s="118">
        <v>1</v>
      </c>
      <c r="G30" s="119" t="s">
        <v>13</v>
      </c>
      <c r="H30" s="120">
        <v>4760</v>
      </c>
      <c r="I30" s="120">
        <f t="shared" si="0"/>
        <v>14280</v>
      </c>
      <c r="J30" s="139">
        <v>98017912</v>
      </c>
      <c r="K30" s="140" t="s">
        <v>33</v>
      </c>
    </row>
    <row r="31" spans="1:11">
      <c r="A31" s="158">
        <v>1295246</v>
      </c>
      <c r="B31" s="115" t="s">
        <v>116</v>
      </c>
      <c r="C31" s="116">
        <v>43237</v>
      </c>
      <c r="D31" s="116">
        <v>43240</v>
      </c>
      <c r="E31" s="117">
        <v>3</v>
      </c>
      <c r="F31" s="118">
        <v>1</v>
      </c>
      <c r="G31" s="119" t="s">
        <v>13</v>
      </c>
      <c r="H31" s="120">
        <v>4760</v>
      </c>
      <c r="I31" s="120">
        <f t="shared" si="0"/>
        <v>14280</v>
      </c>
      <c r="J31" s="139">
        <v>83447983</v>
      </c>
      <c r="K31" s="140" t="s">
        <v>51</v>
      </c>
    </row>
    <row r="32" spans="1:11">
      <c r="A32" s="158">
        <v>1291727</v>
      </c>
      <c r="B32" s="115" t="s">
        <v>117</v>
      </c>
      <c r="C32" s="116">
        <v>43237</v>
      </c>
      <c r="D32" s="116">
        <v>43240</v>
      </c>
      <c r="E32" s="117">
        <v>3</v>
      </c>
      <c r="F32" s="118">
        <v>1</v>
      </c>
      <c r="G32" s="119" t="s">
        <v>73</v>
      </c>
      <c r="H32" s="120">
        <v>6360</v>
      </c>
      <c r="I32" s="120">
        <f t="shared" si="0"/>
        <v>19080</v>
      </c>
      <c r="J32" s="139">
        <v>97383318</v>
      </c>
      <c r="K32" s="140" t="s">
        <v>27</v>
      </c>
    </row>
    <row r="33" spans="1:11">
      <c r="A33" s="158">
        <v>1301381</v>
      </c>
      <c r="B33" s="115" t="s">
        <v>118</v>
      </c>
      <c r="C33" s="116">
        <v>43239</v>
      </c>
      <c r="D33" s="116">
        <v>43242</v>
      </c>
      <c r="E33" s="117">
        <v>3</v>
      </c>
      <c r="F33" s="118">
        <v>1</v>
      </c>
      <c r="G33" s="119" t="s">
        <v>29</v>
      </c>
      <c r="H33" s="120">
        <v>4400</v>
      </c>
      <c r="I33" s="120">
        <f t="shared" si="0"/>
        <v>13200</v>
      </c>
      <c r="J33" s="139">
        <v>94401535</v>
      </c>
      <c r="K33" s="140" t="s">
        <v>30</v>
      </c>
    </row>
    <row r="34" spans="1:11">
      <c r="A34" s="158">
        <v>1309143</v>
      </c>
      <c r="B34" s="115" t="s">
        <v>119</v>
      </c>
      <c r="C34" s="116">
        <v>43241</v>
      </c>
      <c r="D34" s="116">
        <v>43246</v>
      </c>
      <c r="E34" s="117">
        <v>5</v>
      </c>
      <c r="F34" s="118">
        <v>1</v>
      </c>
      <c r="G34" s="119" t="s">
        <v>29</v>
      </c>
      <c r="H34" s="120">
        <v>4400</v>
      </c>
      <c r="I34" s="120">
        <f t="shared" si="0"/>
        <v>22000</v>
      </c>
      <c r="J34" s="139">
        <v>76318437</v>
      </c>
      <c r="K34" s="140" t="s">
        <v>45</v>
      </c>
    </row>
    <row r="35" spans="1:11">
      <c r="A35" s="158">
        <v>1302514</v>
      </c>
      <c r="B35" s="115" t="s">
        <v>120</v>
      </c>
      <c r="C35" s="116">
        <v>43242</v>
      </c>
      <c r="D35" s="116">
        <v>43245</v>
      </c>
      <c r="E35" s="117">
        <v>3</v>
      </c>
      <c r="F35" s="118">
        <v>1</v>
      </c>
      <c r="G35" s="119" t="s">
        <v>13</v>
      </c>
      <c r="H35" s="120">
        <v>4600</v>
      </c>
      <c r="I35" s="120">
        <f t="shared" si="0"/>
        <v>13800</v>
      </c>
      <c r="J35" s="139">
        <v>97258381</v>
      </c>
      <c r="K35" s="140" t="s">
        <v>107</v>
      </c>
    </row>
    <row r="36" spans="1:11">
      <c r="A36" s="158">
        <v>1300491</v>
      </c>
      <c r="B36" s="115" t="s">
        <v>121</v>
      </c>
      <c r="C36" s="116">
        <v>43242</v>
      </c>
      <c r="D36" s="116">
        <v>43246</v>
      </c>
      <c r="E36" s="117">
        <v>4</v>
      </c>
      <c r="F36" s="118">
        <v>1</v>
      </c>
      <c r="G36" s="119" t="s">
        <v>24</v>
      </c>
      <c r="H36" s="120">
        <v>6035</v>
      </c>
      <c r="I36" s="120">
        <f t="shared" si="0"/>
        <v>24140</v>
      </c>
      <c r="J36" s="139">
        <v>92825337</v>
      </c>
      <c r="K36" s="140" t="s">
        <v>48</v>
      </c>
    </row>
    <row r="37" spans="1:11">
      <c r="A37" s="158">
        <v>1303690</v>
      </c>
      <c r="B37" s="115" t="s">
        <v>122</v>
      </c>
      <c r="C37" s="116">
        <v>43243</v>
      </c>
      <c r="D37" s="116">
        <v>43245</v>
      </c>
      <c r="E37" s="117">
        <v>2</v>
      </c>
      <c r="F37" s="118">
        <v>3</v>
      </c>
      <c r="G37" s="119" t="s">
        <v>13</v>
      </c>
      <c r="H37" s="120">
        <v>4600</v>
      </c>
      <c r="I37" s="120">
        <f t="shared" si="0"/>
        <v>27600</v>
      </c>
      <c r="J37" s="139" t="s">
        <v>123</v>
      </c>
      <c r="K37" s="140" t="s">
        <v>124</v>
      </c>
    </row>
    <row r="38" spans="1:11">
      <c r="A38" s="158">
        <v>1302850</v>
      </c>
      <c r="B38" s="115" t="s">
        <v>125</v>
      </c>
      <c r="C38" s="116">
        <v>43244</v>
      </c>
      <c r="D38" s="116">
        <v>43247</v>
      </c>
      <c r="E38" s="117">
        <v>3</v>
      </c>
      <c r="F38" s="118">
        <v>1</v>
      </c>
      <c r="G38" s="119" t="s">
        <v>13</v>
      </c>
      <c r="H38" s="120">
        <v>4400</v>
      </c>
      <c r="I38" s="120">
        <f t="shared" si="0"/>
        <v>13200</v>
      </c>
      <c r="J38" s="139">
        <v>98077067</v>
      </c>
      <c r="K38" s="140" t="s">
        <v>124</v>
      </c>
    </row>
    <row r="39" spans="1:11">
      <c r="A39" s="158">
        <v>1309711</v>
      </c>
      <c r="B39" s="115" t="s">
        <v>126</v>
      </c>
      <c r="C39" s="116">
        <v>43245</v>
      </c>
      <c r="D39" s="116">
        <v>43247</v>
      </c>
      <c r="E39" s="117">
        <v>2</v>
      </c>
      <c r="F39" s="118">
        <v>2</v>
      </c>
      <c r="G39" s="119" t="s">
        <v>29</v>
      </c>
      <c r="H39" s="120">
        <v>4400</v>
      </c>
      <c r="I39" s="120">
        <f t="shared" si="0"/>
        <v>17600</v>
      </c>
      <c r="J39" s="139" t="s">
        <v>127</v>
      </c>
      <c r="K39" s="140" t="s">
        <v>27</v>
      </c>
    </row>
    <row r="40" spans="1:11">
      <c r="A40" s="158">
        <v>1295552</v>
      </c>
      <c r="B40" s="115" t="s">
        <v>128</v>
      </c>
      <c r="C40" s="116">
        <v>43246</v>
      </c>
      <c r="D40" s="116">
        <v>43250</v>
      </c>
      <c r="E40" s="117">
        <v>4</v>
      </c>
      <c r="F40" s="118">
        <v>1</v>
      </c>
      <c r="G40" s="119" t="s">
        <v>13</v>
      </c>
      <c r="H40" s="120">
        <v>4760</v>
      </c>
      <c r="I40" s="120">
        <f t="shared" si="0"/>
        <v>19040</v>
      </c>
      <c r="J40" s="139">
        <v>83457121</v>
      </c>
      <c r="K40" s="140" t="s">
        <v>45</v>
      </c>
    </row>
    <row r="41" spans="1:11">
      <c r="A41" s="158">
        <v>1305143</v>
      </c>
      <c r="B41" s="115" t="s">
        <v>129</v>
      </c>
      <c r="C41" s="116">
        <v>43247</v>
      </c>
      <c r="D41" s="116">
        <v>43250</v>
      </c>
      <c r="E41" s="117">
        <v>3</v>
      </c>
      <c r="F41" s="118">
        <v>1</v>
      </c>
      <c r="G41" s="119" t="s">
        <v>29</v>
      </c>
      <c r="H41" s="120">
        <v>4400</v>
      </c>
      <c r="I41" s="120">
        <f t="shared" si="0"/>
        <v>13200</v>
      </c>
      <c r="J41" s="139">
        <v>72238844</v>
      </c>
      <c r="K41" s="140" t="s">
        <v>30</v>
      </c>
    </row>
    <row r="42" spans="1:11">
      <c r="A42" s="158">
        <v>1307894</v>
      </c>
      <c r="B42" s="115" t="s">
        <v>130</v>
      </c>
      <c r="C42" s="116">
        <v>43248</v>
      </c>
      <c r="D42" s="116">
        <v>43250</v>
      </c>
      <c r="E42" s="117">
        <v>2</v>
      </c>
      <c r="F42" s="118">
        <v>1</v>
      </c>
      <c r="G42" s="119" t="s">
        <v>13</v>
      </c>
      <c r="H42" s="120">
        <v>4600</v>
      </c>
      <c r="I42" s="120">
        <f t="shared" si="0"/>
        <v>9200</v>
      </c>
      <c r="J42" s="139">
        <v>74557249</v>
      </c>
      <c r="K42" s="140" t="s">
        <v>27</v>
      </c>
    </row>
    <row r="43" spans="1:11">
      <c r="A43" s="151"/>
      <c r="B43" s="152"/>
      <c r="C43" s="152"/>
      <c r="D43" s="152"/>
      <c r="E43" s="152"/>
      <c r="F43" s="152"/>
      <c r="G43" s="152"/>
      <c r="H43" s="120"/>
      <c r="I43" s="120"/>
      <c r="J43" s="143"/>
      <c r="K43" s="270"/>
    </row>
    <row r="44" ht="14.25" spans="1:11">
      <c r="A44" s="170"/>
      <c r="B44" s="106"/>
      <c r="C44" s="108"/>
      <c r="D44" s="259"/>
      <c r="E44" s="310"/>
      <c r="F44" s="203"/>
      <c r="G44" s="109" t="s">
        <v>131</v>
      </c>
      <c r="H44" s="110"/>
      <c r="I44" s="110">
        <f>SUM(I2:I43)</f>
        <v>778535</v>
      </c>
      <c r="J44" s="289" t="s">
        <v>132</v>
      </c>
      <c r="K44" s="137"/>
    </row>
    <row r="45" spans="1:11">
      <c r="A45" s="170"/>
      <c r="B45" s="106"/>
      <c r="C45" s="108"/>
      <c r="D45" s="108"/>
      <c r="E45" s="109"/>
      <c r="F45" s="203"/>
      <c r="G45" s="109" t="s">
        <v>133</v>
      </c>
      <c r="H45" s="110"/>
      <c r="I45" s="110">
        <v>856800</v>
      </c>
      <c r="J45" s="267"/>
      <c r="K45" s="137"/>
    </row>
    <row r="46" ht="14.25" spans="1:11">
      <c r="A46" s="170"/>
      <c r="B46" s="106"/>
      <c r="C46" s="108"/>
      <c r="D46" s="160"/>
      <c r="E46" s="109"/>
      <c r="F46" s="161"/>
      <c r="G46" s="311" t="s">
        <v>134</v>
      </c>
      <c r="H46" s="312"/>
      <c r="I46" s="312">
        <f>I44-I45</f>
        <v>-78265</v>
      </c>
      <c r="J46" s="264" t="s">
        <v>135</v>
      </c>
      <c r="K46" s="137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170" customWidth="1"/>
    <col min="2" max="2" width="18.2833333333333" style="106" customWidth="1"/>
    <col min="3" max="3" width="11.1416666666667" style="108" customWidth="1"/>
    <col min="4" max="4" width="11.2833333333333" style="108" customWidth="1"/>
    <col min="5" max="5" width="12.1416666666667" style="109" customWidth="1"/>
    <col min="6" max="6" width="14.5666666666667" style="109" customWidth="1"/>
    <col min="7" max="7" width="21.7083333333333" style="109" customWidth="1"/>
    <col min="8" max="8" width="11.2833333333333" style="110" customWidth="1"/>
    <col min="9" max="9" width="14.8583333333333" style="110" customWidth="1"/>
    <col min="10" max="10" width="31.7083333333333" style="136" customWidth="1"/>
    <col min="11" max="11" width="18.7083333333333" style="137" customWidth="1"/>
    <col min="12" max="16372" width="9" style="106"/>
  </cols>
  <sheetData>
    <row r="1" s="291" customFormat="1" spans="1:11">
      <c r="A1" s="170"/>
      <c r="B1" s="106"/>
      <c r="C1" s="108"/>
      <c r="D1" s="108"/>
      <c r="E1" s="109"/>
      <c r="F1" s="109"/>
      <c r="G1" s="109"/>
      <c r="H1" s="110"/>
      <c r="I1" s="110"/>
      <c r="J1" s="136"/>
      <c r="K1" s="137"/>
    </row>
    <row r="2" s="291" customFormat="1" ht="14.25" spans="1:11">
      <c r="A2" s="292"/>
      <c r="B2" s="293" t="s">
        <v>136</v>
      </c>
      <c r="C2" s="294"/>
      <c r="D2" s="294"/>
      <c r="E2" s="109"/>
      <c r="F2" s="109"/>
      <c r="G2" s="109"/>
      <c r="H2" s="110"/>
      <c r="I2" s="110"/>
      <c r="J2" s="136"/>
      <c r="K2" s="137"/>
    </row>
    <row r="3" s="291" customFormat="1" spans="1:11">
      <c r="A3" s="170"/>
      <c r="B3" s="106"/>
      <c r="C3" s="108"/>
      <c r="D3" s="108"/>
      <c r="E3" s="109"/>
      <c r="F3" s="109"/>
      <c r="G3" s="109"/>
      <c r="H3" s="110"/>
      <c r="I3" s="110"/>
      <c r="J3" s="136"/>
      <c r="K3" s="137"/>
    </row>
    <row r="4" s="291" customFormat="1" ht="27.75" customHeight="1" spans="1:11">
      <c r="A4" s="150" t="s">
        <v>1</v>
      </c>
      <c r="B4" s="111" t="s">
        <v>2</v>
      </c>
      <c r="C4" s="112" t="s">
        <v>3</v>
      </c>
      <c r="D4" s="112" t="s">
        <v>4</v>
      </c>
      <c r="E4" s="113" t="s">
        <v>5</v>
      </c>
      <c r="F4" s="113" t="s">
        <v>6</v>
      </c>
      <c r="G4" s="113" t="s">
        <v>7</v>
      </c>
      <c r="H4" s="114" t="s">
        <v>8</v>
      </c>
      <c r="I4" s="114" t="s">
        <v>9</v>
      </c>
      <c r="J4" s="138" t="s">
        <v>10</v>
      </c>
      <c r="K4" s="138" t="s">
        <v>11</v>
      </c>
    </row>
    <row r="5" s="291" customFormat="1" spans="1:11">
      <c r="A5" s="158">
        <v>1300845</v>
      </c>
      <c r="B5" s="115" t="s">
        <v>137</v>
      </c>
      <c r="C5" s="116">
        <v>43250</v>
      </c>
      <c r="D5" s="116">
        <v>43255</v>
      </c>
      <c r="E5" s="117">
        <v>5</v>
      </c>
      <c r="F5" s="118">
        <v>1</v>
      </c>
      <c r="G5" s="119" t="s">
        <v>13</v>
      </c>
      <c r="H5" s="120">
        <v>4600</v>
      </c>
      <c r="I5" s="120">
        <f t="shared" ref="I5:I54" si="0">H5*E5*F5</f>
        <v>23000</v>
      </c>
      <c r="J5" s="139">
        <v>74965786</v>
      </c>
      <c r="K5" s="140" t="s">
        <v>45</v>
      </c>
    </row>
    <row r="6" s="291" customFormat="1" spans="1:11">
      <c r="A6" s="158">
        <v>1293625</v>
      </c>
      <c r="B6" s="115" t="s">
        <v>138</v>
      </c>
      <c r="C6" s="116">
        <v>43251</v>
      </c>
      <c r="D6" s="116">
        <v>43254</v>
      </c>
      <c r="E6" s="117">
        <v>3</v>
      </c>
      <c r="F6" s="118">
        <v>1</v>
      </c>
      <c r="G6" s="119" t="s">
        <v>13</v>
      </c>
      <c r="H6" s="120">
        <v>4760</v>
      </c>
      <c r="I6" s="120">
        <f t="shared" si="0"/>
        <v>14280</v>
      </c>
      <c r="J6" s="139">
        <v>71071749</v>
      </c>
      <c r="K6" s="140" t="s">
        <v>33</v>
      </c>
    </row>
    <row r="7" s="291" customFormat="1" spans="1:11">
      <c r="A7" s="158">
        <v>1311118</v>
      </c>
      <c r="B7" s="115" t="s">
        <v>139</v>
      </c>
      <c r="C7" s="116">
        <v>43251</v>
      </c>
      <c r="D7" s="116">
        <v>43254</v>
      </c>
      <c r="E7" s="117">
        <v>3</v>
      </c>
      <c r="F7" s="118">
        <v>2</v>
      </c>
      <c r="G7" s="119" t="s">
        <v>13</v>
      </c>
      <c r="H7" s="120">
        <v>4600</v>
      </c>
      <c r="I7" s="120">
        <f t="shared" si="0"/>
        <v>27600</v>
      </c>
      <c r="J7" s="139" t="s">
        <v>140</v>
      </c>
      <c r="K7" s="140" t="s">
        <v>30</v>
      </c>
    </row>
    <row r="8" s="291" customFormat="1" spans="1:11">
      <c r="A8" s="158">
        <v>1297921</v>
      </c>
      <c r="B8" s="115" t="s">
        <v>141</v>
      </c>
      <c r="C8" s="116">
        <v>43251</v>
      </c>
      <c r="D8" s="116">
        <v>43255</v>
      </c>
      <c r="E8" s="117">
        <v>4</v>
      </c>
      <c r="F8" s="118">
        <v>1</v>
      </c>
      <c r="G8" s="119" t="s">
        <v>13</v>
      </c>
      <c r="H8" s="120">
        <v>4600</v>
      </c>
      <c r="I8" s="120">
        <f t="shared" si="0"/>
        <v>18400</v>
      </c>
      <c r="J8" s="139">
        <v>89009993</v>
      </c>
      <c r="K8" s="140" t="s">
        <v>51</v>
      </c>
    </row>
    <row r="9" s="291" customFormat="1" spans="1:11">
      <c r="A9" s="158">
        <v>1305859</v>
      </c>
      <c r="B9" s="115" t="s">
        <v>142</v>
      </c>
      <c r="C9" s="116">
        <v>43252</v>
      </c>
      <c r="D9" s="116">
        <v>43257</v>
      </c>
      <c r="E9" s="117">
        <v>5</v>
      </c>
      <c r="F9" s="118">
        <v>1</v>
      </c>
      <c r="G9" s="119" t="s">
        <v>13</v>
      </c>
      <c r="H9" s="120">
        <v>4400</v>
      </c>
      <c r="I9" s="120">
        <f t="shared" si="0"/>
        <v>22000</v>
      </c>
      <c r="J9" s="139">
        <v>72753171</v>
      </c>
      <c r="K9" s="140" t="s">
        <v>30</v>
      </c>
    </row>
    <row r="10" s="291" customFormat="1" spans="1:11">
      <c r="A10" s="158">
        <v>1314572</v>
      </c>
      <c r="B10" s="115" t="s">
        <v>143</v>
      </c>
      <c r="C10" s="116">
        <v>43253</v>
      </c>
      <c r="D10" s="116">
        <v>43256</v>
      </c>
      <c r="E10" s="117">
        <v>3</v>
      </c>
      <c r="F10" s="118">
        <v>1</v>
      </c>
      <c r="G10" s="119" t="s">
        <v>13</v>
      </c>
      <c r="H10" s="120">
        <v>4600</v>
      </c>
      <c r="I10" s="120">
        <f t="shared" si="0"/>
        <v>13800</v>
      </c>
      <c r="J10" s="139">
        <v>84539687</v>
      </c>
      <c r="K10" s="140" t="s">
        <v>33</v>
      </c>
    </row>
    <row r="11" s="291" customFormat="1" spans="1:11">
      <c r="A11" s="158">
        <v>1313337</v>
      </c>
      <c r="B11" s="115" t="s">
        <v>144</v>
      </c>
      <c r="C11" s="116">
        <v>43254</v>
      </c>
      <c r="D11" s="116">
        <v>43259</v>
      </c>
      <c r="E11" s="117">
        <v>5</v>
      </c>
      <c r="F11" s="118">
        <v>1</v>
      </c>
      <c r="G11" s="119" t="s">
        <v>13</v>
      </c>
      <c r="H11" s="120">
        <v>4600</v>
      </c>
      <c r="I11" s="120">
        <f t="shared" si="0"/>
        <v>23000</v>
      </c>
      <c r="J11" s="139">
        <v>82604105</v>
      </c>
      <c r="K11" s="140" t="s">
        <v>51</v>
      </c>
    </row>
    <row r="12" s="291" customFormat="1" spans="1:11">
      <c r="A12" s="158">
        <v>1306637</v>
      </c>
      <c r="B12" s="115" t="s">
        <v>145</v>
      </c>
      <c r="C12" s="116">
        <v>43255</v>
      </c>
      <c r="D12" s="116">
        <v>43258</v>
      </c>
      <c r="E12" s="117">
        <v>3</v>
      </c>
      <c r="F12" s="118">
        <v>1</v>
      </c>
      <c r="G12" s="119" t="s">
        <v>24</v>
      </c>
      <c r="H12" s="120">
        <v>6035</v>
      </c>
      <c r="I12" s="120">
        <f t="shared" si="0"/>
        <v>18105</v>
      </c>
      <c r="J12" s="139">
        <v>73507731</v>
      </c>
      <c r="K12" s="140" t="s">
        <v>27</v>
      </c>
    </row>
    <row r="13" s="291" customFormat="1" spans="1:11">
      <c r="A13" s="158">
        <v>1312538</v>
      </c>
      <c r="B13" s="115" t="s">
        <v>146</v>
      </c>
      <c r="C13" s="116">
        <v>43255</v>
      </c>
      <c r="D13" s="116">
        <v>43259</v>
      </c>
      <c r="E13" s="117">
        <v>4</v>
      </c>
      <c r="F13" s="118">
        <v>1</v>
      </c>
      <c r="G13" s="119" t="s">
        <v>24</v>
      </c>
      <c r="H13" s="120">
        <v>6035</v>
      </c>
      <c r="I13" s="120">
        <f t="shared" si="0"/>
        <v>24140</v>
      </c>
      <c r="J13" s="139">
        <v>81988868</v>
      </c>
      <c r="K13" s="140" t="s">
        <v>107</v>
      </c>
    </row>
    <row r="14" s="291" customFormat="1" spans="1:11">
      <c r="A14" s="158">
        <v>1312677</v>
      </c>
      <c r="B14" s="115" t="s">
        <v>147</v>
      </c>
      <c r="C14" s="116">
        <v>43256</v>
      </c>
      <c r="D14" s="116">
        <v>43258</v>
      </c>
      <c r="E14" s="117">
        <v>2</v>
      </c>
      <c r="F14" s="118">
        <v>1</v>
      </c>
      <c r="G14" s="119" t="s">
        <v>29</v>
      </c>
      <c r="H14" s="120">
        <v>4400</v>
      </c>
      <c r="I14" s="120">
        <f t="shared" si="0"/>
        <v>8800</v>
      </c>
      <c r="J14" s="139">
        <v>81990318</v>
      </c>
      <c r="K14" s="140" t="s">
        <v>27</v>
      </c>
    </row>
    <row r="15" s="291" customFormat="1" spans="1:11">
      <c r="A15" s="158">
        <v>1313247</v>
      </c>
      <c r="B15" s="115" t="s">
        <v>148</v>
      </c>
      <c r="C15" s="116">
        <v>43256</v>
      </c>
      <c r="D15" s="116">
        <v>43258</v>
      </c>
      <c r="E15" s="117">
        <v>2</v>
      </c>
      <c r="F15" s="118">
        <v>1</v>
      </c>
      <c r="G15" s="119" t="s">
        <v>13</v>
      </c>
      <c r="H15" s="120">
        <v>4600</v>
      </c>
      <c r="I15" s="120">
        <f t="shared" si="0"/>
        <v>9200</v>
      </c>
      <c r="J15" s="139">
        <v>82545365</v>
      </c>
      <c r="K15" s="140" t="s">
        <v>124</v>
      </c>
    </row>
    <row r="16" s="291" customFormat="1" spans="1:11">
      <c r="A16" s="158">
        <v>1308503</v>
      </c>
      <c r="B16" s="115" t="s">
        <v>149</v>
      </c>
      <c r="C16" s="116">
        <v>43258</v>
      </c>
      <c r="D16" s="116">
        <v>43260</v>
      </c>
      <c r="E16" s="117">
        <v>2</v>
      </c>
      <c r="F16" s="118">
        <v>1</v>
      </c>
      <c r="G16" s="119" t="s">
        <v>29</v>
      </c>
      <c r="H16" s="120">
        <v>4400</v>
      </c>
      <c r="I16" s="120">
        <f t="shared" si="0"/>
        <v>8800</v>
      </c>
      <c r="J16" s="139">
        <v>75424370</v>
      </c>
      <c r="K16" s="140" t="s">
        <v>30</v>
      </c>
    </row>
    <row r="17" s="291" customFormat="1" spans="1:11">
      <c r="A17" s="158">
        <v>1316145</v>
      </c>
      <c r="B17" s="115" t="s">
        <v>150</v>
      </c>
      <c r="C17" s="116">
        <v>43258</v>
      </c>
      <c r="D17" s="116">
        <v>43263</v>
      </c>
      <c r="E17" s="117">
        <v>5</v>
      </c>
      <c r="F17" s="118">
        <v>1</v>
      </c>
      <c r="G17" s="119" t="s">
        <v>29</v>
      </c>
      <c r="H17" s="120">
        <v>4400</v>
      </c>
      <c r="I17" s="120">
        <f t="shared" si="0"/>
        <v>22000</v>
      </c>
      <c r="J17" s="139">
        <v>88172967</v>
      </c>
      <c r="K17" s="140" t="s">
        <v>21</v>
      </c>
    </row>
    <row r="18" s="291" customFormat="1" spans="1:11">
      <c r="A18" s="158">
        <v>1312746</v>
      </c>
      <c r="B18" s="115" t="s">
        <v>147</v>
      </c>
      <c r="C18" s="116">
        <v>43259</v>
      </c>
      <c r="D18" s="116">
        <v>43260</v>
      </c>
      <c r="E18" s="117">
        <v>1</v>
      </c>
      <c r="F18" s="118">
        <v>1</v>
      </c>
      <c r="G18" s="119" t="s">
        <v>29</v>
      </c>
      <c r="H18" s="120">
        <v>4400</v>
      </c>
      <c r="I18" s="120">
        <f t="shared" si="0"/>
        <v>4400</v>
      </c>
      <c r="J18" s="139">
        <v>81991448</v>
      </c>
      <c r="K18" s="140" t="s">
        <v>124</v>
      </c>
    </row>
    <row r="19" s="291" customFormat="1" spans="1:11">
      <c r="A19" s="158">
        <v>1316944</v>
      </c>
      <c r="B19" s="115" t="s">
        <v>151</v>
      </c>
      <c r="C19" s="116">
        <v>43259</v>
      </c>
      <c r="D19" s="116">
        <v>43262</v>
      </c>
      <c r="E19" s="117">
        <v>3</v>
      </c>
      <c r="F19" s="118">
        <v>1</v>
      </c>
      <c r="G19" s="119" t="s">
        <v>29</v>
      </c>
      <c r="H19" s="120">
        <v>4400</v>
      </c>
      <c r="I19" s="120">
        <f t="shared" si="0"/>
        <v>13200</v>
      </c>
      <c r="J19" s="139">
        <v>89084461</v>
      </c>
      <c r="K19" s="140" t="s">
        <v>30</v>
      </c>
    </row>
    <row r="20" s="291" customFormat="1" spans="1:11">
      <c r="A20" s="158">
        <v>1308068</v>
      </c>
      <c r="B20" s="115" t="s">
        <v>152</v>
      </c>
      <c r="C20" s="116">
        <v>43259</v>
      </c>
      <c r="D20" s="116">
        <v>43264</v>
      </c>
      <c r="E20" s="117">
        <v>5</v>
      </c>
      <c r="F20" s="118">
        <v>1</v>
      </c>
      <c r="G20" s="119" t="s">
        <v>29</v>
      </c>
      <c r="H20" s="120">
        <v>4400</v>
      </c>
      <c r="I20" s="120">
        <f t="shared" si="0"/>
        <v>22000</v>
      </c>
      <c r="J20" s="139">
        <v>74966888</v>
      </c>
      <c r="K20" s="140" t="s">
        <v>45</v>
      </c>
    </row>
    <row r="21" s="291" customFormat="1" spans="1:11">
      <c r="A21" s="158">
        <v>1311568</v>
      </c>
      <c r="B21" s="115" t="s">
        <v>153</v>
      </c>
      <c r="C21" s="116">
        <v>43261</v>
      </c>
      <c r="D21" s="116">
        <v>43266</v>
      </c>
      <c r="E21" s="117">
        <v>5</v>
      </c>
      <c r="F21" s="118">
        <v>2</v>
      </c>
      <c r="G21" s="119" t="s">
        <v>76</v>
      </c>
      <c r="H21" s="120">
        <v>9760</v>
      </c>
      <c r="I21" s="120">
        <f t="shared" si="0"/>
        <v>97600</v>
      </c>
      <c r="J21" s="139" t="s">
        <v>154</v>
      </c>
      <c r="K21" s="140" t="s">
        <v>30</v>
      </c>
    </row>
    <row r="22" s="291" customFormat="1" spans="1:11">
      <c r="A22" s="158">
        <v>1318529</v>
      </c>
      <c r="B22" s="115" t="s">
        <v>155</v>
      </c>
      <c r="C22" s="116">
        <v>43262</v>
      </c>
      <c r="D22" s="116">
        <v>43266</v>
      </c>
      <c r="E22" s="117">
        <v>4</v>
      </c>
      <c r="F22" s="118">
        <v>1</v>
      </c>
      <c r="G22" s="119" t="s">
        <v>24</v>
      </c>
      <c r="H22" s="120">
        <v>6035</v>
      </c>
      <c r="I22" s="120">
        <f t="shared" si="0"/>
        <v>24140</v>
      </c>
      <c r="J22" s="139">
        <v>91655592</v>
      </c>
      <c r="K22" s="140" t="s">
        <v>48</v>
      </c>
    </row>
    <row r="23" s="291" customFormat="1" spans="1:11">
      <c r="A23" s="158">
        <v>1317173</v>
      </c>
      <c r="B23" s="115" t="s">
        <v>156</v>
      </c>
      <c r="C23" s="116">
        <v>43263</v>
      </c>
      <c r="D23" s="116">
        <v>43267</v>
      </c>
      <c r="E23" s="117">
        <v>4</v>
      </c>
      <c r="F23" s="118">
        <v>1</v>
      </c>
      <c r="G23" s="119" t="s">
        <v>24</v>
      </c>
      <c r="H23" s="120">
        <v>6035</v>
      </c>
      <c r="I23" s="120">
        <f t="shared" si="0"/>
        <v>24140</v>
      </c>
      <c r="J23" s="139">
        <v>89098760</v>
      </c>
      <c r="K23" s="140" t="s">
        <v>51</v>
      </c>
    </row>
    <row r="24" s="291" customFormat="1" spans="1:11">
      <c r="A24" s="158">
        <v>1315381</v>
      </c>
      <c r="B24" s="115" t="s">
        <v>157</v>
      </c>
      <c r="C24" s="116">
        <v>43263</v>
      </c>
      <c r="D24" s="116">
        <v>43268</v>
      </c>
      <c r="E24" s="117">
        <v>5</v>
      </c>
      <c r="F24" s="118">
        <v>1</v>
      </c>
      <c r="G24" s="119" t="s">
        <v>158</v>
      </c>
      <c r="H24" s="120">
        <v>7500</v>
      </c>
      <c r="I24" s="120">
        <f t="shared" si="0"/>
        <v>37500</v>
      </c>
      <c r="J24" s="139">
        <v>87266322</v>
      </c>
      <c r="K24" s="140" t="s">
        <v>21</v>
      </c>
    </row>
    <row r="25" s="291" customFormat="1" spans="1:11">
      <c r="A25" s="158">
        <v>1315260</v>
      </c>
      <c r="B25" s="115" t="s">
        <v>159</v>
      </c>
      <c r="C25" s="116">
        <v>43264</v>
      </c>
      <c r="D25" s="116">
        <v>43266</v>
      </c>
      <c r="E25" s="117">
        <v>2</v>
      </c>
      <c r="F25" s="118">
        <v>1</v>
      </c>
      <c r="G25" s="119" t="s">
        <v>13</v>
      </c>
      <c r="H25" s="120">
        <v>4600</v>
      </c>
      <c r="I25" s="120">
        <f t="shared" si="0"/>
        <v>9200</v>
      </c>
      <c r="J25" s="139">
        <v>87313147</v>
      </c>
      <c r="K25" s="140" t="s">
        <v>21</v>
      </c>
    </row>
    <row r="26" s="291" customFormat="1" spans="1:11">
      <c r="A26" s="158">
        <v>1310214</v>
      </c>
      <c r="B26" s="115" t="s">
        <v>160</v>
      </c>
      <c r="C26" s="116">
        <v>43264</v>
      </c>
      <c r="D26" s="116">
        <v>43268</v>
      </c>
      <c r="E26" s="117">
        <v>4</v>
      </c>
      <c r="F26" s="118">
        <v>1</v>
      </c>
      <c r="G26" s="119" t="s">
        <v>29</v>
      </c>
      <c r="H26" s="120">
        <v>4400</v>
      </c>
      <c r="I26" s="120">
        <f t="shared" si="0"/>
        <v>17600</v>
      </c>
      <c r="J26" s="139">
        <v>76805671</v>
      </c>
      <c r="K26" s="140" t="s">
        <v>30</v>
      </c>
    </row>
    <row r="27" s="291" customFormat="1" spans="1:11">
      <c r="A27" s="158">
        <v>1310967</v>
      </c>
      <c r="B27" s="115" t="s">
        <v>161</v>
      </c>
      <c r="C27" s="116">
        <v>43264</v>
      </c>
      <c r="D27" s="116">
        <v>43269</v>
      </c>
      <c r="E27" s="117">
        <v>5</v>
      </c>
      <c r="F27" s="118">
        <v>1</v>
      </c>
      <c r="G27" s="119" t="s">
        <v>13</v>
      </c>
      <c r="H27" s="120">
        <v>4600</v>
      </c>
      <c r="I27" s="120">
        <f t="shared" si="0"/>
        <v>23000</v>
      </c>
      <c r="J27" s="139">
        <v>77736000</v>
      </c>
      <c r="K27" s="140" t="s">
        <v>17</v>
      </c>
    </row>
    <row r="28" s="291" customFormat="1" spans="1:11">
      <c r="A28" s="158">
        <v>1316131</v>
      </c>
      <c r="B28" s="115" t="s">
        <v>162</v>
      </c>
      <c r="C28" s="116">
        <v>43265</v>
      </c>
      <c r="D28" s="116">
        <v>43269</v>
      </c>
      <c r="E28" s="117">
        <v>4</v>
      </c>
      <c r="F28" s="118">
        <v>7</v>
      </c>
      <c r="G28" s="119" t="s">
        <v>13</v>
      </c>
      <c r="H28" s="120">
        <v>4760</v>
      </c>
      <c r="I28" s="120">
        <f t="shared" si="0"/>
        <v>133280</v>
      </c>
      <c r="J28" s="139" t="s">
        <v>163</v>
      </c>
      <c r="K28" s="140" t="s">
        <v>17</v>
      </c>
    </row>
    <row r="29" s="291" customFormat="1" spans="1:11">
      <c r="A29" s="158">
        <v>1318696</v>
      </c>
      <c r="B29" s="115" t="s">
        <v>164</v>
      </c>
      <c r="C29" s="116">
        <v>43265</v>
      </c>
      <c r="D29" s="116">
        <v>43270</v>
      </c>
      <c r="E29" s="117">
        <v>5</v>
      </c>
      <c r="F29" s="118">
        <v>1</v>
      </c>
      <c r="G29" s="119" t="s">
        <v>24</v>
      </c>
      <c r="H29" s="120">
        <v>6035</v>
      </c>
      <c r="I29" s="120">
        <f t="shared" si="0"/>
        <v>30175</v>
      </c>
      <c r="J29" s="139">
        <v>91656703</v>
      </c>
      <c r="K29" s="140" t="s">
        <v>21</v>
      </c>
    </row>
    <row r="30" s="291" customFormat="1" spans="1:11">
      <c r="A30" s="158">
        <v>1315126</v>
      </c>
      <c r="B30" s="115" t="s">
        <v>165</v>
      </c>
      <c r="C30" s="116">
        <v>43265</v>
      </c>
      <c r="D30" s="116">
        <v>43270</v>
      </c>
      <c r="E30" s="117">
        <v>5</v>
      </c>
      <c r="F30" s="118">
        <v>1</v>
      </c>
      <c r="G30" s="119" t="s">
        <v>29</v>
      </c>
      <c r="H30" s="120">
        <v>4400</v>
      </c>
      <c r="I30" s="120">
        <f t="shared" si="0"/>
        <v>22000</v>
      </c>
      <c r="J30" s="139">
        <v>87260494</v>
      </c>
      <c r="K30" s="140" t="s">
        <v>30</v>
      </c>
    </row>
    <row r="31" s="291" customFormat="1" spans="1:11">
      <c r="A31" s="158">
        <v>1308845</v>
      </c>
      <c r="B31" s="115" t="s">
        <v>166</v>
      </c>
      <c r="C31" s="116">
        <v>43266</v>
      </c>
      <c r="D31" s="116">
        <v>43267</v>
      </c>
      <c r="E31" s="117">
        <v>1</v>
      </c>
      <c r="F31" s="118">
        <v>1</v>
      </c>
      <c r="G31" s="119" t="s">
        <v>50</v>
      </c>
      <c r="H31" s="120">
        <v>10710</v>
      </c>
      <c r="I31" s="120">
        <f t="shared" si="0"/>
        <v>10710</v>
      </c>
      <c r="J31" s="139">
        <v>75508042</v>
      </c>
      <c r="K31" s="140" t="s">
        <v>51</v>
      </c>
    </row>
    <row r="32" s="291" customFormat="1" spans="1:11">
      <c r="A32" s="158">
        <v>1316561</v>
      </c>
      <c r="B32" s="115" t="s">
        <v>167</v>
      </c>
      <c r="C32" s="116">
        <v>43266</v>
      </c>
      <c r="D32" s="116">
        <v>43267</v>
      </c>
      <c r="E32" s="117">
        <v>1</v>
      </c>
      <c r="F32" s="118">
        <v>1</v>
      </c>
      <c r="G32" s="119" t="s">
        <v>24</v>
      </c>
      <c r="H32" s="120">
        <v>6035</v>
      </c>
      <c r="I32" s="120">
        <f t="shared" si="0"/>
        <v>6035</v>
      </c>
      <c r="J32" s="139">
        <v>88175647</v>
      </c>
      <c r="K32" s="140" t="s">
        <v>17</v>
      </c>
    </row>
    <row r="33" s="291" customFormat="1" spans="1:11">
      <c r="A33" s="158">
        <v>1315205</v>
      </c>
      <c r="B33" s="115" t="s">
        <v>168</v>
      </c>
      <c r="C33" s="116">
        <v>43267</v>
      </c>
      <c r="D33" s="116">
        <v>43269</v>
      </c>
      <c r="E33" s="117">
        <v>2</v>
      </c>
      <c r="F33" s="118">
        <v>1</v>
      </c>
      <c r="G33" s="119" t="s">
        <v>29</v>
      </c>
      <c r="H33" s="120">
        <v>4400</v>
      </c>
      <c r="I33" s="120">
        <f t="shared" si="0"/>
        <v>8800</v>
      </c>
      <c r="J33" s="139">
        <v>87322163</v>
      </c>
      <c r="K33" s="140" t="s">
        <v>30</v>
      </c>
    </row>
    <row r="34" s="291" customFormat="1" spans="1:11">
      <c r="A34" s="158">
        <v>1289257</v>
      </c>
      <c r="B34" s="115" t="s">
        <v>169</v>
      </c>
      <c r="C34" s="116">
        <v>43267</v>
      </c>
      <c r="D34" s="116">
        <v>43270</v>
      </c>
      <c r="E34" s="117">
        <v>3</v>
      </c>
      <c r="F34" s="118">
        <v>1</v>
      </c>
      <c r="G34" s="119" t="s">
        <v>32</v>
      </c>
      <c r="H34" s="120">
        <v>4760</v>
      </c>
      <c r="I34" s="120">
        <f t="shared" si="0"/>
        <v>14280</v>
      </c>
      <c r="J34" s="139">
        <v>92357737</v>
      </c>
      <c r="K34" s="140" t="s">
        <v>51</v>
      </c>
    </row>
    <row r="35" s="291" customFormat="1" spans="1:11">
      <c r="A35" s="158">
        <v>1314218</v>
      </c>
      <c r="B35" s="115" t="s">
        <v>170</v>
      </c>
      <c r="C35" s="116">
        <v>43268</v>
      </c>
      <c r="D35" s="116">
        <v>43270</v>
      </c>
      <c r="E35" s="117">
        <v>2</v>
      </c>
      <c r="F35" s="118">
        <v>1</v>
      </c>
      <c r="G35" s="119" t="s">
        <v>29</v>
      </c>
      <c r="H35" s="120">
        <v>4400</v>
      </c>
      <c r="I35" s="120">
        <f t="shared" si="0"/>
        <v>8800</v>
      </c>
      <c r="J35" s="139">
        <v>84411716</v>
      </c>
      <c r="K35" s="140" t="s">
        <v>30</v>
      </c>
    </row>
    <row r="36" s="291" customFormat="1" spans="1:11">
      <c r="A36" s="158">
        <v>1314760</v>
      </c>
      <c r="B36" s="115" t="s">
        <v>171</v>
      </c>
      <c r="C36" s="116">
        <v>43268</v>
      </c>
      <c r="D36" s="116">
        <v>43270</v>
      </c>
      <c r="E36" s="117">
        <v>2</v>
      </c>
      <c r="F36" s="118">
        <v>1</v>
      </c>
      <c r="G36" s="119" t="s">
        <v>29</v>
      </c>
      <c r="H36" s="120">
        <v>4400</v>
      </c>
      <c r="I36" s="120">
        <f t="shared" si="0"/>
        <v>8800</v>
      </c>
      <c r="J36" s="139">
        <v>85330765</v>
      </c>
      <c r="K36" s="140" t="s">
        <v>48</v>
      </c>
    </row>
    <row r="37" s="291" customFormat="1" spans="1:11">
      <c r="A37" s="158">
        <v>1316211</v>
      </c>
      <c r="B37" s="115" t="s">
        <v>172</v>
      </c>
      <c r="C37" s="116">
        <v>43268</v>
      </c>
      <c r="D37" s="116">
        <v>43270</v>
      </c>
      <c r="E37" s="117">
        <v>2</v>
      </c>
      <c r="F37" s="118">
        <v>1</v>
      </c>
      <c r="G37" s="119" t="s">
        <v>13</v>
      </c>
      <c r="H37" s="120">
        <v>4600</v>
      </c>
      <c r="I37" s="120">
        <f t="shared" si="0"/>
        <v>9200</v>
      </c>
      <c r="J37" s="139">
        <v>88177919</v>
      </c>
      <c r="K37" s="140" t="s">
        <v>21</v>
      </c>
    </row>
    <row r="38" s="291" customFormat="1" spans="1:11">
      <c r="A38" s="158">
        <v>1321616</v>
      </c>
      <c r="B38" s="115" t="s">
        <v>173</v>
      </c>
      <c r="C38" s="116">
        <v>43269</v>
      </c>
      <c r="D38" s="116">
        <v>43272</v>
      </c>
      <c r="E38" s="117">
        <v>3</v>
      </c>
      <c r="F38" s="118">
        <v>1</v>
      </c>
      <c r="G38" s="119" t="s">
        <v>29</v>
      </c>
      <c r="H38" s="120">
        <v>4400</v>
      </c>
      <c r="I38" s="120">
        <f t="shared" si="0"/>
        <v>13200</v>
      </c>
      <c r="J38" s="139">
        <v>95912025</v>
      </c>
      <c r="K38" s="140" t="s">
        <v>124</v>
      </c>
    </row>
    <row r="39" s="291" customFormat="1" spans="1:11">
      <c r="A39" s="158">
        <v>1299631</v>
      </c>
      <c r="B39" s="115" t="s">
        <v>174</v>
      </c>
      <c r="C39" s="116">
        <v>43269</v>
      </c>
      <c r="D39" s="116">
        <v>43275</v>
      </c>
      <c r="E39" s="117">
        <v>6</v>
      </c>
      <c r="F39" s="118">
        <v>1</v>
      </c>
      <c r="G39" s="119" t="s">
        <v>24</v>
      </c>
      <c r="H39" s="120">
        <v>6035</v>
      </c>
      <c r="I39" s="120">
        <f t="shared" si="0"/>
        <v>36210</v>
      </c>
      <c r="J39" s="139">
        <v>91069337</v>
      </c>
      <c r="K39" s="140" t="s">
        <v>30</v>
      </c>
    </row>
    <row r="40" s="291" customFormat="1" spans="1:11">
      <c r="A40" s="158">
        <v>1313480</v>
      </c>
      <c r="B40" s="115" t="s">
        <v>175</v>
      </c>
      <c r="C40" s="116">
        <v>43270</v>
      </c>
      <c r="D40" s="116">
        <v>43273</v>
      </c>
      <c r="E40" s="117">
        <v>3</v>
      </c>
      <c r="F40" s="118">
        <v>1</v>
      </c>
      <c r="G40" s="119" t="s">
        <v>32</v>
      </c>
      <c r="H40" s="120">
        <v>4600</v>
      </c>
      <c r="I40" s="120">
        <f t="shared" si="0"/>
        <v>13800</v>
      </c>
      <c r="J40" s="139">
        <v>82638518</v>
      </c>
      <c r="K40" s="140" t="s">
        <v>27</v>
      </c>
    </row>
    <row r="41" s="291" customFormat="1" spans="1:11">
      <c r="A41" s="158">
        <v>1316044</v>
      </c>
      <c r="B41" s="115" t="s">
        <v>176</v>
      </c>
      <c r="C41" s="116">
        <v>43271</v>
      </c>
      <c r="D41" s="116">
        <v>43276</v>
      </c>
      <c r="E41" s="117">
        <v>5</v>
      </c>
      <c r="F41" s="118">
        <v>1</v>
      </c>
      <c r="G41" s="119" t="s">
        <v>13</v>
      </c>
      <c r="H41" s="120">
        <v>4600</v>
      </c>
      <c r="I41" s="120">
        <f t="shared" si="0"/>
        <v>23000</v>
      </c>
      <c r="J41" s="139">
        <v>89087320</v>
      </c>
      <c r="K41" s="140" t="s">
        <v>21</v>
      </c>
    </row>
    <row r="42" s="291" customFormat="1" spans="1:11">
      <c r="A42" s="158">
        <v>1309551</v>
      </c>
      <c r="B42" s="115" t="s">
        <v>177</v>
      </c>
      <c r="C42" s="116">
        <v>43272</v>
      </c>
      <c r="D42" s="116">
        <v>43276</v>
      </c>
      <c r="E42" s="117">
        <v>4</v>
      </c>
      <c r="F42" s="118">
        <v>1</v>
      </c>
      <c r="G42" s="119" t="s">
        <v>13</v>
      </c>
      <c r="H42" s="120">
        <v>4600</v>
      </c>
      <c r="I42" s="120">
        <f t="shared" si="0"/>
        <v>18400</v>
      </c>
      <c r="J42" s="139">
        <v>76323863</v>
      </c>
      <c r="K42" s="140" t="s">
        <v>17</v>
      </c>
    </row>
    <row r="43" s="291" customFormat="1" spans="1:11">
      <c r="A43" s="158">
        <v>1306090</v>
      </c>
      <c r="B43" s="115" t="s">
        <v>178</v>
      </c>
      <c r="C43" s="116">
        <v>43272</v>
      </c>
      <c r="D43" s="116">
        <v>43277</v>
      </c>
      <c r="E43" s="117">
        <v>5</v>
      </c>
      <c r="F43" s="118">
        <v>1</v>
      </c>
      <c r="G43" s="119" t="s">
        <v>29</v>
      </c>
      <c r="H43" s="120">
        <v>4400</v>
      </c>
      <c r="I43" s="120">
        <f t="shared" si="0"/>
        <v>22000</v>
      </c>
      <c r="J43" s="139">
        <v>73510427</v>
      </c>
      <c r="K43" s="140" t="s">
        <v>107</v>
      </c>
    </row>
    <row r="44" s="291" customFormat="1" spans="1:11">
      <c r="A44" s="158">
        <v>1306706</v>
      </c>
      <c r="B44" s="115" t="s">
        <v>179</v>
      </c>
      <c r="C44" s="116">
        <v>43273</v>
      </c>
      <c r="D44" s="116">
        <v>43275</v>
      </c>
      <c r="E44" s="117">
        <v>2</v>
      </c>
      <c r="F44" s="118">
        <v>1</v>
      </c>
      <c r="G44" s="119" t="s">
        <v>13</v>
      </c>
      <c r="H44" s="120">
        <v>4600</v>
      </c>
      <c r="I44" s="120">
        <f t="shared" si="0"/>
        <v>9200</v>
      </c>
      <c r="J44" s="139">
        <v>73525872</v>
      </c>
      <c r="K44" s="140" t="s">
        <v>107</v>
      </c>
    </row>
    <row r="45" s="291" customFormat="1" spans="1:11">
      <c r="A45" s="158">
        <v>1321486</v>
      </c>
      <c r="B45" s="115" t="s">
        <v>180</v>
      </c>
      <c r="C45" s="116">
        <v>43273</v>
      </c>
      <c r="D45" s="116">
        <v>43276</v>
      </c>
      <c r="E45" s="117">
        <v>3</v>
      </c>
      <c r="F45" s="118">
        <v>1</v>
      </c>
      <c r="G45" s="119" t="s">
        <v>13</v>
      </c>
      <c r="H45" s="120">
        <v>4600</v>
      </c>
      <c r="I45" s="120">
        <f t="shared" si="0"/>
        <v>13800</v>
      </c>
      <c r="J45" s="139">
        <v>95917101</v>
      </c>
      <c r="K45" s="140" t="s">
        <v>21</v>
      </c>
    </row>
    <row r="46" s="291" customFormat="1" spans="1:11">
      <c r="A46" s="158">
        <v>1321213</v>
      </c>
      <c r="B46" s="115" t="s">
        <v>181</v>
      </c>
      <c r="C46" s="116">
        <v>43275</v>
      </c>
      <c r="D46" s="116">
        <v>43278</v>
      </c>
      <c r="E46" s="117">
        <v>3</v>
      </c>
      <c r="F46" s="118">
        <v>1</v>
      </c>
      <c r="G46" s="119" t="s">
        <v>182</v>
      </c>
      <c r="H46" s="120">
        <v>7635</v>
      </c>
      <c r="I46" s="120">
        <f t="shared" si="0"/>
        <v>22905</v>
      </c>
      <c r="J46" s="139">
        <v>95127962</v>
      </c>
      <c r="K46" s="140" t="s">
        <v>19</v>
      </c>
    </row>
    <row r="47" s="291" customFormat="1" spans="1:11">
      <c r="A47" s="158">
        <v>1321019</v>
      </c>
      <c r="B47" s="115" t="s">
        <v>183</v>
      </c>
      <c r="C47" s="116">
        <v>43275</v>
      </c>
      <c r="D47" s="116">
        <v>43280</v>
      </c>
      <c r="E47" s="117">
        <v>5</v>
      </c>
      <c r="F47" s="118">
        <v>1</v>
      </c>
      <c r="G47" s="119" t="s">
        <v>29</v>
      </c>
      <c r="H47" s="120">
        <v>4400</v>
      </c>
      <c r="I47" s="120">
        <f t="shared" si="0"/>
        <v>22000</v>
      </c>
      <c r="J47" s="139">
        <v>95877563</v>
      </c>
      <c r="K47" s="140" t="s">
        <v>21</v>
      </c>
    </row>
    <row r="48" s="291" customFormat="1" spans="1:11">
      <c r="A48" s="158">
        <v>1319953</v>
      </c>
      <c r="B48" s="115" t="s">
        <v>184</v>
      </c>
      <c r="C48" s="116">
        <v>43277</v>
      </c>
      <c r="D48" s="116">
        <v>43280</v>
      </c>
      <c r="E48" s="117">
        <v>3</v>
      </c>
      <c r="F48" s="118">
        <v>1</v>
      </c>
      <c r="G48" s="119" t="s">
        <v>73</v>
      </c>
      <c r="H48" s="120">
        <v>6200</v>
      </c>
      <c r="I48" s="120">
        <f t="shared" si="0"/>
        <v>18600</v>
      </c>
      <c r="J48" s="139">
        <v>93351422</v>
      </c>
      <c r="K48" s="140" t="s">
        <v>27</v>
      </c>
    </row>
    <row r="49" s="291" customFormat="1" spans="1:11">
      <c r="A49" s="158">
        <v>1321303</v>
      </c>
      <c r="B49" s="115" t="s">
        <v>185</v>
      </c>
      <c r="C49" s="116">
        <v>43277</v>
      </c>
      <c r="D49" s="116">
        <v>43280</v>
      </c>
      <c r="E49" s="117">
        <v>3</v>
      </c>
      <c r="F49" s="118">
        <v>1</v>
      </c>
      <c r="G49" s="119" t="s">
        <v>73</v>
      </c>
      <c r="H49" s="120">
        <v>6200</v>
      </c>
      <c r="I49" s="120">
        <f t="shared" si="0"/>
        <v>18600</v>
      </c>
      <c r="J49" s="139">
        <v>95891315</v>
      </c>
      <c r="K49" s="140" t="s">
        <v>48</v>
      </c>
    </row>
    <row r="50" s="291" customFormat="1" spans="1:11">
      <c r="A50" s="158">
        <v>1321760</v>
      </c>
      <c r="B50" s="115" t="s">
        <v>186</v>
      </c>
      <c r="C50" s="116">
        <v>43277</v>
      </c>
      <c r="D50" s="116">
        <v>43280</v>
      </c>
      <c r="E50" s="117">
        <v>3</v>
      </c>
      <c r="F50" s="118">
        <v>1</v>
      </c>
      <c r="G50" s="119" t="s">
        <v>29</v>
      </c>
      <c r="H50" s="120">
        <v>4400</v>
      </c>
      <c r="I50" s="120">
        <f t="shared" si="0"/>
        <v>13200</v>
      </c>
      <c r="J50" s="139">
        <v>95986033</v>
      </c>
      <c r="K50" s="140" t="s">
        <v>17</v>
      </c>
    </row>
    <row r="51" s="291" customFormat="1" spans="1:11">
      <c r="A51" s="158">
        <v>1325633</v>
      </c>
      <c r="B51" s="115" t="s">
        <v>187</v>
      </c>
      <c r="C51" s="116">
        <v>43277</v>
      </c>
      <c r="D51" s="116">
        <v>43280</v>
      </c>
      <c r="E51" s="117">
        <v>3</v>
      </c>
      <c r="F51" s="118">
        <v>1</v>
      </c>
      <c r="G51" s="119" t="s">
        <v>24</v>
      </c>
      <c r="H51" s="120">
        <v>6035</v>
      </c>
      <c r="I51" s="120">
        <f t="shared" si="0"/>
        <v>18105</v>
      </c>
      <c r="J51" s="139">
        <v>72714190</v>
      </c>
      <c r="K51" s="140" t="s">
        <v>45</v>
      </c>
    </row>
    <row r="52" s="291" customFormat="1" spans="1:11">
      <c r="A52" s="158">
        <v>1287780</v>
      </c>
      <c r="B52" s="115" t="s">
        <v>188</v>
      </c>
      <c r="C52" s="116">
        <v>43278</v>
      </c>
      <c r="D52" s="116">
        <v>43281</v>
      </c>
      <c r="E52" s="117">
        <v>3</v>
      </c>
      <c r="F52" s="118">
        <v>2</v>
      </c>
      <c r="G52" s="119" t="s">
        <v>29</v>
      </c>
      <c r="H52" s="120">
        <v>4560</v>
      </c>
      <c r="I52" s="120">
        <f t="shared" si="0"/>
        <v>27360</v>
      </c>
      <c r="J52" s="139" t="s">
        <v>189</v>
      </c>
      <c r="K52" s="140" t="s">
        <v>33</v>
      </c>
    </row>
    <row r="53" s="291" customFormat="1" spans="1:11">
      <c r="A53" s="158">
        <v>1308172</v>
      </c>
      <c r="B53" s="115" t="s">
        <v>190</v>
      </c>
      <c r="C53" s="116">
        <v>43278</v>
      </c>
      <c r="D53" s="116">
        <v>43281</v>
      </c>
      <c r="E53" s="117">
        <v>3</v>
      </c>
      <c r="F53" s="118">
        <v>3</v>
      </c>
      <c r="G53" s="119" t="s">
        <v>29</v>
      </c>
      <c r="H53" s="120">
        <v>4400</v>
      </c>
      <c r="I53" s="120">
        <f t="shared" si="0"/>
        <v>39600</v>
      </c>
      <c r="J53" s="139" t="s">
        <v>191</v>
      </c>
      <c r="K53" s="140" t="s">
        <v>124</v>
      </c>
    </row>
    <row r="54" s="291" customFormat="1" spans="1:11">
      <c r="A54" s="158">
        <v>1309155</v>
      </c>
      <c r="B54" s="115" t="s">
        <v>192</v>
      </c>
      <c r="C54" s="116">
        <v>43278</v>
      </c>
      <c r="D54" s="116">
        <v>43281</v>
      </c>
      <c r="E54" s="117">
        <v>3</v>
      </c>
      <c r="F54" s="118">
        <v>2</v>
      </c>
      <c r="G54" s="119" t="s">
        <v>13</v>
      </c>
      <c r="H54" s="120">
        <v>4600</v>
      </c>
      <c r="I54" s="120">
        <f t="shared" si="0"/>
        <v>27600</v>
      </c>
      <c r="J54" s="139" t="s">
        <v>193</v>
      </c>
      <c r="K54" s="140" t="s">
        <v>21</v>
      </c>
    </row>
    <row r="55" s="291" customFormat="1" spans="1:11">
      <c r="A55" s="158"/>
      <c r="B55" s="115"/>
      <c r="C55" s="115"/>
      <c r="D55" s="115"/>
      <c r="E55" s="115"/>
      <c r="F55" s="115"/>
      <c r="G55" s="115"/>
      <c r="H55" s="120"/>
      <c r="I55" s="120"/>
      <c r="J55" s="143"/>
      <c r="K55" s="144"/>
    </row>
    <row r="56" s="291" customFormat="1" ht="21" customHeight="1" spans="1:11">
      <c r="A56" s="292"/>
      <c r="B56" s="295"/>
      <c r="C56" s="294"/>
      <c r="D56" s="296"/>
      <c r="E56" s="297"/>
      <c r="F56" s="298" t="s">
        <v>194</v>
      </c>
      <c r="G56" s="298"/>
      <c r="H56" s="298"/>
      <c r="I56" s="303">
        <f>SUM(I5:I55)</f>
        <v>1115565</v>
      </c>
      <c r="J56" s="304" t="s">
        <v>195</v>
      </c>
      <c r="K56" s="305"/>
    </row>
    <row r="57" s="291" customFormat="1" ht="21" customHeight="1" spans="1:11">
      <c r="A57" s="292"/>
      <c r="B57" s="295"/>
      <c r="C57" s="294"/>
      <c r="D57" s="294"/>
      <c r="E57" s="299"/>
      <c r="F57" s="300" t="s">
        <v>196</v>
      </c>
      <c r="G57" s="300"/>
      <c r="H57" s="300"/>
      <c r="I57" s="306">
        <v>-856800</v>
      </c>
      <c r="J57" s="307"/>
      <c r="K57" s="305"/>
    </row>
    <row r="58" s="291" customFormat="1" ht="21" customHeight="1" spans="1:11">
      <c r="A58" s="292"/>
      <c r="B58" s="295"/>
      <c r="C58" s="294"/>
      <c r="D58" s="294"/>
      <c r="E58" s="299"/>
      <c r="F58" s="300" t="s">
        <v>197</v>
      </c>
      <c r="G58" s="300"/>
      <c r="H58" s="300"/>
      <c r="I58" s="306">
        <v>-78265</v>
      </c>
      <c r="J58" s="307"/>
      <c r="K58" s="305"/>
    </row>
    <row r="59" s="291" customFormat="1" ht="21" customHeight="1" spans="1:11">
      <c r="A59" s="292"/>
      <c r="B59" s="295"/>
      <c r="C59" s="294"/>
      <c r="D59" s="301"/>
      <c r="E59" s="299"/>
      <c r="F59" s="302" t="s">
        <v>198</v>
      </c>
      <c r="G59" s="302"/>
      <c r="H59" s="302"/>
      <c r="I59" s="308">
        <f>I56+I57+I58</f>
        <v>180500</v>
      </c>
      <c r="J59" s="309"/>
      <c r="K59" s="305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273" t="s">
        <v>199</v>
      </c>
      <c r="B1" s="274" t="s">
        <v>200</v>
      </c>
      <c r="C1" s="274" t="s">
        <v>3</v>
      </c>
      <c r="D1" s="274" t="s">
        <v>4</v>
      </c>
      <c r="E1" s="274" t="s">
        <v>5</v>
      </c>
      <c r="F1" s="274" t="s">
        <v>6</v>
      </c>
      <c r="G1" s="274" t="s">
        <v>7</v>
      </c>
      <c r="H1" s="275" t="s">
        <v>8</v>
      </c>
      <c r="I1" s="274" t="s">
        <v>9</v>
      </c>
      <c r="J1" s="273" t="s">
        <v>10</v>
      </c>
      <c r="K1" s="273" t="s">
        <v>11</v>
      </c>
    </row>
    <row r="2" ht="17.25" spans="1:11">
      <c r="A2" s="276">
        <v>1322909</v>
      </c>
      <c r="B2" s="277" t="s">
        <v>201</v>
      </c>
      <c r="C2" s="278" t="s">
        <v>202</v>
      </c>
      <c r="D2" s="278" t="s">
        <v>203</v>
      </c>
      <c r="E2" s="279" t="s">
        <v>204</v>
      </c>
      <c r="F2" s="279" t="s">
        <v>204</v>
      </c>
      <c r="G2" s="280" t="s">
        <v>24</v>
      </c>
      <c r="H2" s="278" t="s">
        <v>205</v>
      </c>
      <c r="I2" s="278" t="s">
        <v>205</v>
      </c>
      <c r="J2" s="279" t="s">
        <v>206</v>
      </c>
      <c r="K2" s="277" t="s">
        <v>21</v>
      </c>
    </row>
    <row r="3" ht="17.25" spans="1:11">
      <c r="A3" s="281"/>
      <c r="B3" s="282"/>
      <c r="C3" s="278" t="s">
        <v>207</v>
      </c>
      <c r="D3" s="278" t="s">
        <v>208</v>
      </c>
      <c r="E3" s="279" t="s">
        <v>209</v>
      </c>
      <c r="F3" s="279" t="s">
        <v>204</v>
      </c>
      <c r="G3" s="280" t="s">
        <v>13</v>
      </c>
      <c r="H3" s="278" t="s">
        <v>210</v>
      </c>
      <c r="I3" s="278" t="s">
        <v>211</v>
      </c>
      <c r="J3" s="279" t="s">
        <v>212</v>
      </c>
      <c r="K3" s="282"/>
    </row>
    <row r="4" ht="17.25" spans="1:11">
      <c r="A4" s="283">
        <v>1323154</v>
      </c>
      <c r="B4" s="280" t="s">
        <v>213</v>
      </c>
      <c r="C4" s="278" t="s">
        <v>214</v>
      </c>
      <c r="D4" s="278" t="s">
        <v>207</v>
      </c>
      <c r="E4" s="279" t="s">
        <v>204</v>
      </c>
      <c r="F4" s="279" t="s">
        <v>204</v>
      </c>
      <c r="G4" s="280" t="s">
        <v>24</v>
      </c>
      <c r="H4" s="278" t="s">
        <v>205</v>
      </c>
      <c r="I4" s="278" t="s">
        <v>205</v>
      </c>
      <c r="J4" s="279" t="s">
        <v>215</v>
      </c>
      <c r="K4" s="280" t="s">
        <v>21</v>
      </c>
    </row>
    <row r="5" ht="17.25" spans="1:11">
      <c r="A5" s="283">
        <v>1316810</v>
      </c>
      <c r="B5" s="280" t="s">
        <v>216</v>
      </c>
      <c r="C5" s="278" t="s">
        <v>202</v>
      </c>
      <c r="D5" s="278" t="s">
        <v>208</v>
      </c>
      <c r="E5" s="279" t="s">
        <v>217</v>
      </c>
      <c r="F5" s="279" t="s">
        <v>204</v>
      </c>
      <c r="G5" s="280" t="s">
        <v>13</v>
      </c>
      <c r="H5" s="278" t="s">
        <v>210</v>
      </c>
      <c r="I5" s="278" t="s">
        <v>218</v>
      </c>
      <c r="J5" s="279" t="s">
        <v>219</v>
      </c>
      <c r="K5" s="280" t="s">
        <v>21</v>
      </c>
    </row>
    <row r="6" ht="17.25" spans="1:11">
      <c r="A6" s="276">
        <v>1312902</v>
      </c>
      <c r="B6" s="277" t="s">
        <v>220</v>
      </c>
      <c r="C6" s="278" t="s">
        <v>207</v>
      </c>
      <c r="D6" s="278" t="s">
        <v>208</v>
      </c>
      <c r="E6" s="279" t="s">
        <v>209</v>
      </c>
      <c r="F6" s="279" t="s">
        <v>204</v>
      </c>
      <c r="G6" s="280" t="s">
        <v>73</v>
      </c>
      <c r="H6" s="278" t="s">
        <v>221</v>
      </c>
      <c r="I6" s="278" t="s">
        <v>222</v>
      </c>
      <c r="J6" s="284" t="s">
        <v>223</v>
      </c>
      <c r="K6" s="277" t="s">
        <v>124</v>
      </c>
    </row>
    <row r="7" ht="17.25" spans="1:11">
      <c r="A7" s="281"/>
      <c r="B7" s="282"/>
      <c r="C7" s="278" t="s">
        <v>208</v>
      </c>
      <c r="D7" s="278" t="s">
        <v>224</v>
      </c>
      <c r="E7" s="279" t="s">
        <v>225</v>
      </c>
      <c r="F7" s="279" t="s">
        <v>204</v>
      </c>
      <c r="G7" s="280" t="s">
        <v>73</v>
      </c>
      <c r="H7" s="278" t="s">
        <v>226</v>
      </c>
      <c r="I7" s="278" t="s">
        <v>227</v>
      </c>
      <c r="J7" s="281"/>
      <c r="K7" s="282"/>
    </row>
    <row r="8" ht="17.25" spans="1:11">
      <c r="A8" s="276">
        <v>1294705</v>
      </c>
      <c r="B8" s="277" t="s">
        <v>228</v>
      </c>
      <c r="C8" s="278" t="s">
        <v>229</v>
      </c>
      <c r="D8" s="278" t="s">
        <v>224</v>
      </c>
      <c r="E8" s="279" t="s">
        <v>230</v>
      </c>
      <c r="F8" s="279" t="s">
        <v>230</v>
      </c>
      <c r="G8" s="280" t="s">
        <v>24</v>
      </c>
      <c r="H8" s="278" t="s">
        <v>231</v>
      </c>
      <c r="I8" s="278" t="s">
        <v>232</v>
      </c>
      <c r="J8" s="280" t="s">
        <v>233</v>
      </c>
      <c r="K8" s="277" t="s">
        <v>51</v>
      </c>
    </row>
    <row r="9" ht="17.25" spans="1:11">
      <c r="A9" s="281"/>
      <c r="B9" s="282"/>
      <c r="C9" s="278" t="s">
        <v>234</v>
      </c>
      <c r="D9" s="278" t="s">
        <v>224</v>
      </c>
      <c r="E9" s="279" t="s">
        <v>230</v>
      </c>
      <c r="F9" s="279" t="s">
        <v>204</v>
      </c>
      <c r="G9" s="280" t="s">
        <v>182</v>
      </c>
      <c r="H9" s="278" t="s">
        <v>235</v>
      </c>
      <c r="I9" s="278" t="s">
        <v>236</v>
      </c>
      <c r="J9" s="279" t="s">
        <v>237</v>
      </c>
      <c r="K9" s="282"/>
    </row>
    <row r="10" ht="17.25" spans="1:11">
      <c r="A10" s="283">
        <v>1289368</v>
      </c>
      <c r="B10" s="280" t="s">
        <v>238</v>
      </c>
      <c r="C10" s="278" t="s">
        <v>208</v>
      </c>
      <c r="D10" s="278" t="s">
        <v>239</v>
      </c>
      <c r="E10" s="279" t="s">
        <v>217</v>
      </c>
      <c r="F10" s="279" t="s">
        <v>204</v>
      </c>
      <c r="G10" s="280" t="s">
        <v>182</v>
      </c>
      <c r="H10" s="278" t="s">
        <v>240</v>
      </c>
      <c r="I10" s="278" t="s">
        <v>241</v>
      </c>
      <c r="J10" s="279" t="s">
        <v>242</v>
      </c>
      <c r="K10" s="280" t="s">
        <v>15</v>
      </c>
    </row>
    <row r="11" ht="17.25" spans="1:11">
      <c r="A11" s="283">
        <v>1304031</v>
      </c>
      <c r="B11" s="280" t="s">
        <v>243</v>
      </c>
      <c r="C11" s="278" t="s">
        <v>208</v>
      </c>
      <c r="D11" s="278" t="s">
        <v>244</v>
      </c>
      <c r="E11" s="279" t="s">
        <v>217</v>
      </c>
      <c r="F11" s="279" t="s">
        <v>204</v>
      </c>
      <c r="G11" s="280" t="s">
        <v>13</v>
      </c>
      <c r="H11" s="278" t="s">
        <v>245</v>
      </c>
      <c r="I11" s="278" t="s">
        <v>246</v>
      </c>
      <c r="J11" s="279" t="s">
        <v>247</v>
      </c>
      <c r="K11" s="280" t="s">
        <v>107</v>
      </c>
    </row>
    <row r="12" ht="17.25" spans="1:11">
      <c r="A12" s="283">
        <v>1291656</v>
      </c>
      <c r="B12" s="280" t="s">
        <v>248</v>
      </c>
      <c r="C12" s="278" t="s">
        <v>208</v>
      </c>
      <c r="D12" s="278" t="s">
        <v>249</v>
      </c>
      <c r="E12" s="279" t="s">
        <v>230</v>
      </c>
      <c r="F12" s="279" t="s">
        <v>204</v>
      </c>
      <c r="G12" s="280" t="s">
        <v>13</v>
      </c>
      <c r="H12" s="278" t="s">
        <v>245</v>
      </c>
      <c r="I12" s="278" t="s">
        <v>250</v>
      </c>
      <c r="J12" s="279" t="s">
        <v>251</v>
      </c>
      <c r="K12" s="280" t="s">
        <v>30</v>
      </c>
    </row>
    <row r="13" ht="17.25" spans="1:11">
      <c r="A13" s="283">
        <v>1314913</v>
      </c>
      <c r="B13" s="280" t="s">
        <v>252</v>
      </c>
      <c r="C13" s="278" t="s">
        <v>253</v>
      </c>
      <c r="D13" s="278" t="s">
        <v>244</v>
      </c>
      <c r="E13" s="279" t="s">
        <v>209</v>
      </c>
      <c r="F13" s="279" t="s">
        <v>217</v>
      </c>
      <c r="G13" s="280" t="s">
        <v>13</v>
      </c>
      <c r="H13" s="278" t="s">
        <v>245</v>
      </c>
      <c r="I13" s="278" t="s">
        <v>254</v>
      </c>
      <c r="J13" s="280" t="s">
        <v>255</v>
      </c>
      <c r="K13" s="280" t="s">
        <v>17</v>
      </c>
    </row>
    <row r="14" ht="17.25" spans="1:11">
      <c r="A14" s="283">
        <v>1300246</v>
      </c>
      <c r="B14" s="280" t="s">
        <v>256</v>
      </c>
      <c r="C14" s="278" t="s">
        <v>257</v>
      </c>
      <c r="D14" s="278" t="s">
        <v>249</v>
      </c>
      <c r="E14" s="279" t="s">
        <v>225</v>
      </c>
      <c r="F14" s="279" t="s">
        <v>209</v>
      </c>
      <c r="G14" s="280" t="s">
        <v>24</v>
      </c>
      <c r="H14" s="278" t="s">
        <v>258</v>
      </c>
      <c r="I14" s="278" t="s">
        <v>259</v>
      </c>
      <c r="J14" s="279" t="s">
        <v>260</v>
      </c>
      <c r="K14" s="280" t="s">
        <v>27</v>
      </c>
    </row>
    <row r="15" ht="17.25" spans="1:11">
      <c r="A15" s="283">
        <v>1326131</v>
      </c>
      <c r="B15" s="280" t="s">
        <v>261</v>
      </c>
      <c r="C15" s="278" t="s">
        <v>257</v>
      </c>
      <c r="D15" s="278" t="s">
        <v>249</v>
      </c>
      <c r="E15" s="279" t="s">
        <v>225</v>
      </c>
      <c r="F15" s="279" t="s">
        <v>209</v>
      </c>
      <c r="G15" s="280" t="s">
        <v>47</v>
      </c>
      <c r="H15" s="278" t="s">
        <v>262</v>
      </c>
      <c r="I15" s="278" t="s">
        <v>263</v>
      </c>
      <c r="J15" s="279" t="s">
        <v>264</v>
      </c>
      <c r="K15" s="280" t="s">
        <v>48</v>
      </c>
    </row>
    <row r="16" ht="17.25" spans="1:11">
      <c r="A16" s="283">
        <v>1324512</v>
      </c>
      <c r="B16" s="280" t="s">
        <v>265</v>
      </c>
      <c r="C16" s="278" t="s">
        <v>266</v>
      </c>
      <c r="D16" s="278" t="s">
        <v>249</v>
      </c>
      <c r="E16" s="279" t="s">
        <v>217</v>
      </c>
      <c r="F16" s="279" t="s">
        <v>204</v>
      </c>
      <c r="G16" s="280" t="s">
        <v>13</v>
      </c>
      <c r="H16" s="278" t="s">
        <v>245</v>
      </c>
      <c r="I16" s="278" t="s">
        <v>246</v>
      </c>
      <c r="J16" s="279" t="s">
        <v>267</v>
      </c>
      <c r="K16" s="280" t="s">
        <v>51</v>
      </c>
    </row>
    <row r="17" ht="17.25" spans="1:11">
      <c r="A17" s="283">
        <v>1325593</v>
      </c>
      <c r="B17" s="280" t="s">
        <v>268</v>
      </c>
      <c r="C17" s="278" t="s">
        <v>266</v>
      </c>
      <c r="D17" s="278" t="s">
        <v>269</v>
      </c>
      <c r="E17" s="279" t="s">
        <v>225</v>
      </c>
      <c r="F17" s="279" t="s">
        <v>209</v>
      </c>
      <c r="G17" s="280" t="s">
        <v>47</v>
      </c>
      <c r="H17" s="278" t="s">
        <v>262</v>
      </c>
      <c r="I17" s="278" t="s">
        <v>263</v>
      </c>
      <c r="J17" s="279" t="s">
        <v>270</v>
      </c>
      <c r="K17" s="280" t="s">
        <v>45</v>
      </c>
    </row>
    <row r="18" ht="17.25" spans="1:11">
      <c r="A18" s="283">
        <v>1317563</v>
      </c>
      <c r="B18" s="280" t="s">
        <v>271</v>
      </c>
      <c r="C18" s="278" t="s">
        <v>244</v>
      </c>
      <c r="D18" s="278" t="s">
        <v>249</v>
      </c>
      <c r="E18" s="279" t="s">
        <v>209</v>
      </c>
      <c r="F18" s="279" t="s">
        <v>204</v>
      </c>
      <c r="G18" s="280" t="s">
        <v>13</v>
      </c>
      <c r="H18" s="278" t="s">
        <v>245</v>
      </c>
      <c r="I18" s="278" t="s">
        <v>272</v>
      </c>
      <c r="J18" s="279" t="s">
        <v>273</v>
      </c>
      <c r="K18" s="280" t="s">
        <v>45</v>
      </c>
    </row>
    <row r="19" ht="17.25" spans="1:11">
      <c r="A19" s="283">
        <v>1322035</v>
      </c>
      <c r="B19" s="280" t="s">
        <v>274</v>
      </c>
      <c r="C19" s="278" t="s">
        <v>244</v>
      </c>
      <c r="D19" s="278" t="s">
        <v>275</v>
      </c>
      <c r="E19" s="279" t="s">
        <v>225</v>
      </c>
      <c r="F19" s="279" t="s">
        <v>204</v>
      </c>
      <c r="G19" s="280" t="s">
        <v>276</v>
      </c>
      <c r="H19" s="278" t="s">
        <v>277</v>
      </c>
      <c r="I19" s="278" t="s">
        <v>278</v>
      </c>
      <c r="J19" s="279" t="s">
        <v>279</v>
      </c>
      <c r="K19" s="280" t="s">
        <v>27</v>
      </c>
    </row>
    <row r="20" ht="17.25" spans="1:11">
      <c r="A20" s="283">
        <v>1286297</v>
      </c>
      <c r="B20" s="280" t="s">
        <v>280</v>
      </c>
      <c r="C20" s="278" t="s">
        <v>244</v>
      </c>
      <c r="D20" s="278" t="s">
        <v>281</v>
      </c>
      <c r="E20" s="279" t="s">
        <v>230</v>
      </c>
      <c r="F20" s="279" t="s">
        <v>217</v>
      </c>
      <c r="G20" s="280" t="s">
        <v>182</v>
      </c>
      <c r="H20" s="278" t="s">
        <v>240</v>
      </c>
      <c r="I20" s="278" t="s">
        <v>282</v>
      </c>
      <c r="J20" s="280" t="s">
        <v>283</v>
      </c>
      <c r="K20" s="280" t="s">
        <v>17</v>
      </c>
    </row>
    <row r="21" ht="17.25" spans="1:11">
      <c r="A21" s="283">
        <v>1291197</v>
      </c>
      <c r="B21" s="280" t="s">
        <v>284</v>
      </c>
      <c r="C21" s="278" t="s">
        <v>244</v>
      </c>
      <c r="D21" s="278" t="s">
        <v>281</v>
      </c>
      <c r="E21" s="279" t="s">
        <v>230</v>
      </c>
      <c r="F21" s="279" t="s">
        <v>204</v>
      </c>
      <c r="G21" s="280" t="s">
        <v>13</v>
      </c>
      <c r="H21" s="278" t="s">
        <v>245</v>
      </c>
      <c r="I21" s="278" t="s">
        <v>250</v>
      </c>
      <c r="J21" s="279" t="s">
        <v>285</v>
      </c>
      <c r="K21" s="280" t="s">
        <v>51</v>
      </c>
    </row>
    <row r="22" ht="17.25" spans="1:11">
      <c r="A22" s="283">
        <v>1291211</v>
      </c>
      <c r="B22" s="280" t="s">
        <v>286</v>
      </c>
      <c r="C22" s="278" t="s">
        <v>244</v>
      </c>
      <c r="D22" s="278" t="s">
        <v>281</v>
      </c>
      <c r="E22" s="279" t="s">
        <v>230</v>
      </c>
      <c r="F22" s="279" t="s">
        <v>204</v>
      </c>
      <c r="G22" s="280" t="s">
        <v>13</v>
      </c>
      <c r="H22" s="278" t="s">
        <v>245</v>
      </c>
      <c r="I22" s="278" t="s">
        <v>250</v>
      </c>
      <c r="J22" s="279" t="s">
        <v>287</v>
      </c>
      <c r="K22" s="280" t="s">
        <v>51</v>
      </c>
    </row>
    <row r="23" ht="17.25" spans="1:11">
      <c r="A23" s="283">
        <v>1325538</v>
      </c>
      <c r="B23" s="280" t="s">
        <v>288</v>
      </c>
      <c r="C23" s="278" t="s">
        <v>244</v>
      </c>
      <c r="D23" s="278" t="s">
        <v>281</v>
      </c>
      <c r="E23" s="279" t="s">
        <v>230</v>
      </c>
      <c r="F23" s="279" t="s">
        <v>204</v>
      </c>
      <c r="G23" s="280" t="s">
        <v>47</v>
      </c>
      <c r="H23" s="278" t="s">
        <v>262</v>
      </c>
      <c r="I23" s="278" t="s">
        <v>289</v>
      </c>
      <c r="J23" s="279" t="s">
        <v>290</v>
      </c>
      <c r="K23" s="280" t="s">
        <v>48</v>
      </c>
    </row>
    <row r="24" ht="17.25" spans="1:11">
      <c r="A24" s="283">
        <v>1295697</v>
      </c>
      <c r="B24" s="280" t="s">
        <v>291</v>
      </c>
      <c r="C24" s="278" t="s">
        <v>292</v>
      </c>
      <c r="D24" s="278" t="s">
        <v>293</v>
      </c>
      <c r="E24" s="279" t="s">
        <v>209</v>
      </c>
      <c r="F24" s="279" t="s">
        <v>204</v>
      </c>
      <c r="G24" s="280" t="s">
        <v>24</v>
      </c>
      <c r="H24" s="278" t="s">
        <v>205</v>
      </c>
      <c r="I24" s="278" t="s">
        <v>294</v>
      </c>
      <c r="J24" s="279" t="s">
        <v>295</v>
      </c>
      <c r="K24" s="280" t="s">
        <v>27</v>
      </c>
    </row>
    <row r="25" ht="17.25" spans="1:11">
      <c r="A25" s="283">
        <v>1302130</v>
      </c>
      <c r="B25" s="280" t="s">
        <v>296</v>
      </c>
      <c r="C25" s="278" t="s">
        <v>292</v>
      </c>
      <c r="D25" s="278" t="s">
        <v>275</v>
      </c>
      <c r="E25" s="279" t="s">
        <v>217</v>
      </c>
      <c r="F25" s="279" t="s">
        <v>204</v>
      </c>
      <c r="G25" s="280" t="s">
        <v>13</v>
      </c>
      <c r="H25" s="278" t="s">
        <v>245</v>
      </c>
      <c r="I25" s="278" t="s">
        <v>246</v>
      </c>
      <c r="J25" s="279" t="s">
        <v>297</v>
      </c>
      <c r="K25" s="280" t="s">
        <v>51</v>
      </c>
    </row>
    <row r="26" ht="17.25" spans="1:11">
      <c r="A26" s="283">
        <v>1312582</v>
      </c>
      <c r="B26" s="280" t="s">
        <v>298</v>
      </c>
      <c r="C26" s="278" t="s">
        <v>224</v>
      </c>
      <c r="D26" s="278" t="s">
        <v>299</v>
      </c>
      <c r="E26" s="279" t="s">
        <v>217</v>
      </c>
      <c r="F26" s="279" t="s">
        <v>204</v>
      </c>
      <c r="G26" s="280" t="s">
        <v>24</v>
      </c>
      <c r="H26" s="278" t="s">
        <v>300</v>
      </c>
      <c r="I26" s="278" t="s">
        <v>301</v>
      </c>
      <c r="J26" s="279" t="s">
        <v>302</v>
      </c>
      <c r="K26" s="280" t="s">
        <v>21</v>
      </c>
    </row>
    <row r="27" ht="17.25" spans="1:11">
      <c r="A27" s="283">
        <v>1316892</v>
      </c>
      <c r="B27" s="280" t="s">
        <v>303</v>
      </c>
      <c r="C27" s="278" t="s">
        <v>292</v>
      </c>
      <c r="D27" s="278" t="s">
        <v>281</v>
      </c>
      <c r="E27" s="279" t="s">
        <v>225</v>
      </c>
      <c r="F27" s="279" t="s">
        <v>204</v>
      </c>
      <c r="G27" s="280" t="s">
        <v>47</v>
      </c>
      <c r="H27" s="278" t="s">
        <v>304</v>
      </c>
      <c r="I27" s="278" t="s">
        <v>305</v>
      </c>
      <c r="J27" s="279" t="s">
        <v>306</v>
      </c>
      <c r="K27" s="280" t="s">
        <v>45</v>
      </c>
    </row>
    <row r="28" ht="17.25" spans="1:11">
      <c r="A28" s="283">
        <v>1314137</v>
      </c>
      <c r="B28" s="280" t="s">
        <v>307</v>
      </c>
      <c r="C28" s="278" t="s">
        <v>224</v>
      </c>
      <c r="D28" s="278" t="s">
        <v>308</v>
      </c>
      <c r="E28" s="279" t="s">
        <v>230</v>
      </c>
      <c r="F28" s="279" t="s">
        <v>204</v>
      </c>
      <c r="G28" s="280" t="s">
        <v>13</v>
      </c>
      <c r="H28" s="278" t="s">
        <v>309</v>
      </c>
      <c r="I28" s="278" t="s">
        <v>250</v>
      </c>
      <c r="J28" s="279" t="s">
        <v>310</v>
      </c>
      <c r="K28" s="280" t="s">
        <v>27</v>
      </c>
    </row>
    <row r="29" ht="17.25" spans="1:11">
      <c r="A29" s="283">
        <v>1315317</v>
      </c>
      <c r="B29" s="280" t="s">
        <v>311</v>
      </c>
      <c r="C29" s="278" t="s">
        <v>292</v>
      </c>
      <c r="D29" s="278" t="s">
        <v>312</v>
      </c>
      <c r="E29" s="279" t="s">
        <v>230</v>
      </c>
      <c r="F29" s="279" t="s">
        <v>204</v>
      </c>
      <c r="G29" s="280" t="s">
        <v>13</v>
      </c>
      <c r="H29" s="278" t="s">
        <v>245</v>
      </c>
      <c r="I29" s="278" t="s">
        <v>250</v>
      </c>
      <c r="J29" s="279" t="s">
        <v>313</v>
      </c>
      <c r="K29" s="280" t="s">
        <v>21</v>
      </c>
    </row>
    <row r="30" ht="17.25" spans="1:11">
      <c r="A30" s="283">
        <v>1329753</v>
      </c>
      <c r="B30" s="280" t="s">
        <v>314</v>
      </c>
      <c r="C30" s="278" t="s">
        <v>249</v>
      </c>
      <c r="D30" s="278" t="s">
        <v>315</v>
      </c>
      <c r="E30" s="279" t="s">
        <v>217</v>
      </c>
      <c r="F30" s="279" t="s">
        <v>204</v>
      </c>
      <c r="G30" s="280" t="s">
        <v>47</v>
      </c>
      <c r="H30" s="278" t="s">
        <v>316</v>
      </c>
      <c r="I30" s="278" t="s">
        <v>317</v>
      </c>
      <c r="J30" s="279" t="s">
        <v>318</v>
      </c>
      <c r="K30" s="280" t="s">
        <v>27</v>
      </c>
    </row>
    <row r="31" ht="17.25" spans="1:11">
      <c r="A31" s="283">
        <v>1311120</v>
      </c>
      <c r="B31" s="280" t="s">
        <v>319</v>
      </c>
      <c r="C31" s="278" t="s">
        <v>249</v>
      </c>
      <c r="D31" s="278" t="s">
        <v>320</v>
      </c>
      <c r="E31" s="279" t="s">
        <v>230</v>
      </c>
      <c r="F31" s="279" t="s">
        <v>217</v>
      </c>
      <c r="G31" s="280" t="s">
        <v>13</v>
      </c>
      <c r="H31" s="278" t="s">
        <v>245</v>
      </c>
      <c r="I31" s="278" t="s">
        <v>321</v>
      </c>
      <c r="J31" s="280" t="s">
        <v>322</v>
      </c>
      <c r="K31" s="280" t="s">
        <v>30</v>
      </c>
    </row>
    <row r="32" ht="17.25" spans="1:11">
      <c r="A32" s="283">
        <v>1319616</v>
      </c>
      <c r="B32" s="280" t="s">
        <v>323</v>
      </c>
      <c r="C32" s="278" t="s">
        <v>275</v>
      </c>
      <c r="D32" s="278" t="s">
        <v>320</v>
      </c>
      <c r="E32" s="279" t="s">
        <v>217</v>
      </c>
      <c r="F32" s="279" t="s">
        <v>209</v>
      </c>
      <c r="G32" s="280" t="s">
        <v>13</v>
      </c>
      <c r="H32" s="278" t="s">
        <v>245</v>
      </c>
      <c r="I32" s="278" t="s">
        <v>254</v>
      </c>
      <c r="J32" s="279" t="s">
        <v>324</v>
      </c>
      <c r="K32" s="280" t="s">
        <v>17</v>
      </c>
    </row>
    <row r="33" ht="17.25" spans="1:11">
      <c r="A33" s="283">
        <v>1323969</v>
      </c>
      <c r="B33" s="280" t="s">
        <v>325</v>
      </c>
      <c r="C33" s="278" t="s">
        <v>326</v>
      </c>
      <c r="D33" s="278" t="s">
        <v>320</v>
      </c>
      <c r="E33" s="279" t="s">
        <v>217</v>
      </c>
      <c r="F33" s="279" t="s">
        <v>204</v>
      </c>
      <c r="G33" s="280" t="s">
        <v>24</v>
      </c>
      <c r="H33" s="278" t="s">
        <v>327</v>
      </c>
      <c r="I33" s="278" t="s">
        <v>328</v>
      </c>
      <c r="J33" s="279" t="s">
        <v>329</v>
      </c>
      <c r="K33" s="280" t="s">
        <v>21</v>
      </c>
    </row>
    <row r="34" ht="17.25" spans="1:11">
      <c r="A34" s="283">
        <v>1327355</v>
      </c>
      <c r="B34" s="280" t="s">
        <v>330</v>
      </c>
      <c r="C34" s="278" t="s">
        <v>331</v>
      </c>
      <c r="D34" s="278" t="s">
        <v>332</v>
      </c>
      <c r="E34" s="279" t="s">
        <v>225</v>
      </c>
      <c r="F34" s="279" t="s">
        <v>204</v>
      </c>
      <c r="G34" s="280" t="s">
        <v>333</v>
      </c>
      <c r="H34" s="278" t="s">
        <v>262</v>
      </c>
      <c r="I34" s="278" t="s">
        <v>334</v>
      </c>
      <c r="J34" s="279" t="s">
        <v>335</v>
      </c>
      <c r="K34" s="280" t="s">
        <v>27</v>
      </c>
    </row>
    <row r="35" ht="17.25" spans="1:11">
      <c r="A35" s="283">
        <v>1318023</v>
      </c>
      <c r="B35" s="280" t="s">
        <v>336</v>
      </c>
      <c r="C35" s="278" t="s">
        <v>299</v>
      </c>
      <c r="D35" s="278" t="s">
        <v>337</v>
      </c>
      <c r="E35" s="279" t="s">
        <v>230</v>
      </c>
      <c r="F35" s="279" t="s">
        <v>209</v>
      </c>
      <c r="G35" s="280" t="s">
        <v>13</v>
      </c>
      <c r="H35" s="278" t="s">
        <v>245</v>
      </c>
      <c r="I35" s="278" t="s">
        <v>338</v>
      </c>
      <c r="J35" s="279" t="s">
        <v>339</v>
      </c>
      <c r="K35" s="280" t="s">
        <v>48</v>
      </c>
    </row>
    <row r="36" ht="17.25" spans="1:11">
      <c r="A36" s="283">
        <v>1321490</v>
      </c>
      <c r="B36" s="280" t="s">
        <v>340</v>
      </c>
      <c r="C36" s="278" t="s">
        <v>299</v>
      </c>
      <c r="D36" s="278" t="s">
        <v>341</v>
      </c>
      <c r="E36" s="279" t="s">
        <v>230</v>
      </c>
      <c r="F36" s="279" t="s">
        <v>204</v>
      </c>
      <c r="G36" s="280" t="s">
        <v>24</v>
      </c>
      <c r="H36" s="278" t="s">
        <v>205</v>
      </c>
      <c r="I36" s="278" t="s">
        <v>342</v>
      </c>
      <c r="J36" s="279" t="s">
        <v>343</v>
      </c>
      <c r="K36" s="280" t="s">
        <v>21</v>
      </c>
    </row>
    <row r="37" ht="17.25" spans="1:11">
      <c r="A37" s="283">
        <v>1310003</v>
      </c>
      <c r="B37" s="280" t="s">
        <v>344</v>
      </c>
      <c r="C37" s="278" t="s">
        <v>345</v>
      </c>
      <c r="D37" s="278" t="s">
        <v>320</v>
      </c>
      <c r="E37" s="279" t="s">
        <v>209</v>
      </c>
      <c r="F37" s="279" t="s">
        <v>209</v>
      </c>
      <c r="G37" s="280" t="s">
        <v>13</v>
      </c>
      <c r="H37" s="278" t="s">
        <v>245</v>
      </c>
      <c r="I37" s="278" t="s">
        <v>346</v>
      </c>
      <c r="J37" s="279" t="s">
        <v>347</v>
      </c>
      <c r="K37" s="280" t="s">
        <v>17</v>
      </c>
    </row>
    <row r="38" ht="17.25" spans="1:11">
      <c r="A38" s="283">
        <v>1313095</v>
      </c>
      <c r="B38" s="280" t="s">
        <v>348</v>
      </c>
      <c r="C38" s="278" t="s">
        <v>345</v>
      </c>
      <c r="D38" s="278" t="s">
        <v>320</v>
      </c>
      <c r="E38" s="279" t="s">
        <v>209</v>
      </c>
      <c r="F38" s="279" t="s">
        <v>204</v>
      </c>
      <c r="G38" s="280" t="s">
        <v>13</v>
      </c>
      <c r="H38" s="278" t="s">
        <v>245</v>
      </c>
      <c r="I38" s="278" t="s">
        <v>272</v>
      </c>
      <c r="J38" s="279" t="s">
        <v>349</v>
      </c>
      <c r="K38" s="280" t="s">
        <v>27</v>
      </c>
    </row>
    <row r="39" ht="17.25" spans="1:11">
      <c r="A39" s="283">
        <v>1314755</v>
      </c>
      <c r="B39" s="280" t="s">
        <v>350</v>
      </c>
      <c r="C39" s="278" t="s">
        <v>281</v>
      </c>
      <c r="D39" s="278" t="s">
        <v>351</v>
      </c>
      <c r="E39" s="279" t="s">
        <v>217</v>
      </c>
      <c r="F39" s="279" t="s">
        <v>204</v>
      </c>
      <c r="G39" s="280" t="s">
        <v>73</v>
      </c>
      <c r="H39" s="278" t="s">
        <v>277</v>
      </c>
      <c r="I39" s="278" t="s">
        <v>352</v>
      </c>
      <c r="J39" s="279" t="s">
        <v>353</v>
      </c>
      <c r="K39" s="280" t="s">
        <v>48</v>
      </c>
    </row>
    <row r="40" ht="17.25" spans="1:11">
      <c r="A40" s="283">
        <v>1304905</v>
      </c>
      <c r="B40" s="280" t="s">
        <v>354</v>
      </c>
      <c r="C40" s="278" t="s">
        <v>281</v>
      </c>
      <c r="D40" s="278" t="s">
        <v>355</v>
      </c>
      <c r="E40" s="279" t="s">
        <v>230</v>
      </c>
      <c r="F40" s="279" t="s">
        <v>204</v>
      </c>
      <c r="G40" s="280" t="s">
        <v>24</v>
      </c>
      <c r="H40" s="278" t="s">
        <v>205</v>
      </c>
      <c r="I40" s="278" t="s">
        <v>342</v>
      </c>
      <c r="J40" s="279" t="s">
        <v>356</v>
      </c>
      <c r="K40" s="280" t="s">
        <v>124</v>
      </c>
    </row>
    <row r="41" ht="17.25" spans="1:11">
      <c r="A41" s="283">
        <v>1308569</v>
      </c>
      <c r="B41" s="280" t="s">
        <v>357</v>
      </c>
      <c r="C41" s="278" t="s">
        <v>312</v>
      </c>
      <c r="D41" s="278" t="s">
        <v>337</v>
      </c>
      <c r="E41" s="279" t="s">
        <v>217</v>
      </c>
      <c r="F41" s="279" t="s">
        <v>204</v>
      </c>
      <c r="G41" s="280" t="s">
        <v>50</v>
      </c>
      <c r="H41" s="278" t="s">
        <v>358</v>
      </c>
      <c r="I41" s="278" t="s">
        <v>359</v>
      </c>
      <c r="J41" s="279" t="s">
        <v>360</v>
      </c>
      <c r="K41" s="280" t="s">
        <v>124</v>
      </c>
    </row>
    <row r="42" ht="17.25" spans="1:11">
      <c r="A42" s="283">
        <v>1319401</v>
      </c>
      <c r="B42" s="280" t="s">
        <v>361</v>
      </c>
      <c r="C42" s="278" t="s">
        <v>312</v>
      </c>
      <c r="D42" s="278" t="s">
        <v>337</v>
      </c>
      <c r="E42" s="279" t="s">
        <v>217</v>
      </c>
      <c r="F42" s="279" t="s">
        <v>204</v>
      </c>
      <c r="G42" s="280" t="s">
        <v>13</v>
      </c>
      <c r="H42" s="278" t="s">
        <v>245</v>
      </c>
      <c r="I42" s="278" t="s">
        <v>246</v>
      </c>
      <c r="J42" s="279" t="s">
        <v>362</v>
      </c>
      <c r="K42" s="280" t="s">
        <v>21</v>
      </c>
    </row>
    <row r="43" ht="17.25" spans="1:11">
      <c r="A43" s="283">
        <v>1301100</v>
      </c>
      <c r="B43" s="280" t="s">
        <v>363</v>
      </c>
      <c r="C43" s="278" t="s">
        <v>364</v>
      </c>
      <c r="D43" s="278" t="s">
        <v>337</v>
      </c>
      <c r="E43" s="279" t="s">
        <v>209</v>
      </c>
      <c r="F43" s="279" t="s">
        <v>217</v>
      </c>
      <c r="G43" s="280" t="s">
        <v>24</v>
      </c>
      <c r="H43" s="278" t="s">
        <v>205</v>
      </c>
      <c r="I43" s="278" t="s">
        <v>365</v>
      </c>
      <c r="J43" s="280" t="s">
        <v>366</v>
      </c>
      <c r="K43" s="280" t="s">
        <v>17</v>
      </c>
    </row>
    <row r="44" ht="17.25" spans="1:11">
      <c r="A44" s="283">
        <v>1283481</v>
      </c>
      <c r="B44" s="280" t="s">
        <v>367</v>
      </c>
      <c r="C44" s="278" t="s">
        <v>368</v>
      </c>
      <c r="D44" s="278" t="s">
        <v>369</v>
      </c>
      <c r="E44" s="279" t="s">
        <v>230</v>
      </c>
      <c r="F44" s="279" t="s">
        <v>204</v>
      </c>
      <c r="G44" s="280" t="s">
        <v>13</v>
      </c>
      <c r="H44" s="278" t="s">
        <v>245</v>
      </c>
      <c r="I44" s="278" t="s">
        <v>250</v>
      </c>
      <c r="J44" s="279" t="s">
        <v>370</v>
      </c>
      <c r="K44" s="280" t="s">
        <v>33</v>
      </c>
    </row>
    <row r="45" ht="17.25" spans="1:11">
      <c r="A45" s="283">
        <v>1291960</v>
      </c>
      <c r="B45" s="280" t="s">
        <v>371</v>
      </c>
      <c r="C45" s="278" t="s">
        <v>320</v>
      </c>
      <c r="D45" s="278" t="s">
        <v>369</v>
      </c>
      <c r="E45" s="279" t="s">
        <v>230</v>
      </c>
      <c r="F45" s="279" t="s">
        <v>204</v>
      </c>
      <c r="G45" s="280" t="s">
        <v>13</v>
      </c>
      <c r="H45" s="278" t="s">
        <v>245</v>
      </c>
      <c r="I45" s="278" t="s">
        <v>250</v>
      </c>
      <c r="J45" s="279" t="s">
        <v>372</v>
      </c>
      <c r="K45" s="280" t="s">
        <v>30</v>
      </c>
    </row>
    <row r="46" ht="17.25" spans="1:11">
      <c r="A46" s="283">
        <v>1299285</v>
      </c>
      <c r="B46" s="280" t="s">
        <v>373</v>
      </c>
      <c r="C46" s="278" t="s">
        <v>364</v>
      </c>
      <c r="D46" s="278" t="s">
        <v>374</v>
      </c>
      <c r="E46" s="279" t="s">
        <v>230</v>
      </c>
      <c r="F46" s="279" t="s">
        <v>204</v>
      </c>
      <c r="G46" s="280" t="s">
        <v>13</v>
      </c>
      <c r="H46" s="278" t="s">
        <v>245</v>
      </c>
      <c r="I46" s="278" t="s">
        <v>250</v>
      </c>
      <c r="J46" s="279" t="s">
        <v>375</v>
      </c>
      <c r="K46" s="280" t="s">
        <v>21</v>
      </c>
    </row>
    <row r="47" ht="17.25" spans="1:11">
      <c r="A47" s="283">
        <v>1315277</v>
      </c>
      <c r="B47" s="280" t="s">
        <v>376</v>
      </c>
      <c r="C47" s="278" t="s">
        <v>332</v>
      </c>
      <c r="D47" s="278" t="s">
        <v>355</v>
      </c>
      <c r="E47" s="279" t="s">
        <v>209</v>
      </c>
      <c r="F47" s="279" t="s">
        <v>204</v>
      </c>
      <c r="G47" s="280" t="s">
        <v>73</v>
      </c>
      <c r="H47" s="278" t="s">
        <v>277</v>
      </c>
      <c r="I47" s="278" t="s">
        <v>377</v>
      </c>
      <c r="J47" s="279" t="s">
        <v>378</v>
      </c>
      <c r="K47" s="280" t="s">
        <v>21</v>
      </c>
    </row>
    <row r="48" ht="17.25" spans="1:11">
      <c r="A48" s="283">
        <v>1331514</v>
      </c>
      <c r="B48" s="280" t="s">
        <v>379</v>
      </c>
      <c r="C48" s="278" t="s">
        <v>332</v>
      </c>
      <c r="D48" s="278" t="s">
        <v>355</v>
      </c>
      <c r="E48" s="279" t="s">
        <v>209</v>
      </c>
      <c r="F48" s="279" t="s">
        <v>204</v>
      </c>
      <c r="G48" s="280" t="s">
        <v>47</v>
      </c>
      <c r="H48" s="278" t="s">
        <v>380</v>
      </c>
      <c r="I48" s="278" t="s">
        <v>381</v>
      </c>
      <c r="J48" s="279" t="s">
        <v>382</v>
      </c>
      <c r="K48" s="280" t="s">
        <v>27</v>
      </c>
    </row>
    <row r="49" ht="17.25" spans="1:11">
      <c r="A49" s="276">
        <v>1322900</v>
      </c>
      <c r="B49" s="277" t="s">
        <v>383</v>
      </c>
      <c r="C49" s="278" t="s">
        <v>332</v>
      </c>
      <c r="D49" s="278" t="s">
        <v>341</v>
      </c>
      <c r="E49" s="279" t="s">
        <v>204</v>
      </c>
      <c r="F49" s="279" t="s">
        <v>204</v>
      </c>
      <c r="G49" s="280" t="s">
        <v>24</v>
      </c>
      <c r="H49" s="278" t="s">
        <v>300</v>
      </c>
      <c r="I49" s="278" t="s">
        <v>300</v>
      </c>
      <c r="J49" s="284" t="s">
        <v>384</v>
      </c>
      <c r="K49" s="277" t="s">
        <v>51</v>
      </c>
    </row>
    <row r="50" ht="17.25" spans="1:11">
      <c r="A50" s="281"/>
      <c r="B50" s="282"/>
      <c r="C50" s="278" t="s">
        <v>337</v>
      </c>
      <c r="D50" s="278" t="s">
        <v>369</v>
      </c>
      <c r="E50" s="279" t="s">
        <v>217</v>
      </c>
      <c r="F50" s="279" t="s">
        <v>204</v>
      </c>
      <c r="G50" s="280" t="s">
        <v>24</v>
      </c>
      <c r="H50" s="278" t="s">
        <v>205</v>
      </c>
      <c r="I50" s="278" t="s">
        <v>385</v>
      </c>
      <c r="J50" s="281"/>
      <c r="K50" s="282"/>
    </row>
    <row r="51" ht="17.25" spans="1:11">
      <c r="A51" s="283">
        <v>1296598</v>
      </c>
      <c r="B51" s="280" t="s">
        <v>386</v>
      </c>
      <c r="C51" s="278" t="s">
        <v>332</v>
      </c>
      <c r="D51" s="278" t="s">
        <v>387</v>
      </c>
      <c r="E51" s="279" t="s">
        <v>217</v>
      </c>
      <c r="F51" s="279" t="s">
        <v>209</v>
      </c>
      <c r="G51" s="280" t="s">
        <v>13</v>
      </c>
      <c r="H51" s="278" t="s">
        <v>245</v>
      </c>
      <c r="I51" s="278" t="s">
        <v>254</v>
      </c>
      <c r="J51" s="279" t="s">
        <v>388</v>
      </c>
      <c r="K51" s="280" t="s">
        <v>27</v>
      </c>
    </row>
    <row r="52" ht="17.25" spans="1:11">
      <c r="A52" s="276">
        <v>1287278</v>
      </c>
      <c r="B52" s="277" t="s">
        <v>389</v>
      </c>
      <c r="C52" s="278" t="s">
        <v>390</v>
      </c>
      <c r="D52" s="278" t="s">
        <v>369</v>
      </c>
      <c r="E52" s="279" t="s">
        <v>225</v>
      </c>
      <c r="F52" s="279" t="s">
        <v>209</v>
      </c>
      <c r="G52" s="280" t="s">
        <v>13</v>
      </c>
      <c r="H52" s="278" t="s">
        <v>245</v>
      </c>
      <c r="I52" s="278" t="s">
        <v>391</v>
      </c>
      <c r="J52" s="284" t="s">
        <v>392</v>
      </c>
      <c r="K52" s="277" t="s">
        <v>15</v>
      </c>
    </row>
    <row r="53" ht="17.25" spans="1:11">
      <c r="A53" s="281"/>
      <c r="B53" s="282"/>
      <c r="C53" s="278" t="s">
        <v>369</v>
      </c>
      <c r="D53" s="278" t="s">
        <v>393</v>
      </c>
      <c r="E53" s="279" t="s">
        <v>204</v>
      </c>
      <c r="F53" s="279" t="s">
        <v>209</v>
      </c>
      <c r="G53" s="280" t="s">
        <v>13</v>
      </c>
      <c r="H53" s="278" t="s">
        <v>394</v>
      </c>
      <c r="I53" s="278" t="s">
        <v>395</v>
      </c>
      <c r="J53" s="281"/>
      <c r="K53" s="282"/>
    </row>
    <row r="54" ht="17.25" spans="1:11">
      <c r="A54" s="283">
        <v>1314761</v>
      </c>
      <c r="B54" s="280" t="s">
        <v>396</v>
      </c>
      <c r="C54" s="278" t="s">
        <v>337</v>
      </c>
      <c r="D54" s="278" t="s">
        <v>387</v>
      </c>
      <c r="E54" s="279" t="s">
        <v>209</v>
      </c>
      <c r="F54" s="279" t="s">
        <v>204</v>
      </c>
      <c r="G54" s="280" t="s">
        <v>76</v>
      </c>
      <c r="H54" s="278" t="s">
        <v>316</v>
      </c>
      <c r="I54" s="278" t="s">
        <v>397</v>
      </c>
      <c r="J54" s="279" t="s">
        <v>398</v>
      </c>
      <c r="K54" s="280" t="s">
        <v>48</v>
      </c>
    </row>
    <row r="55" ht="17.25" spans="1:11">
      <c r="A55" s="283">
        <v>1314763</v>
      </c>
      <c r="B55" s="280" t="s">
        <v>399</v>
      </c>
      <c r="C55" s="278" t="s">
        <v>341</v>
      </c>
      <c r="D55" s="278" t="s">
        <v>400</v>
      </c>
      <c r="E55" s="279" t="s">
        <v>209</v>
      </c>
      <c r="F55" s="279" t="s">
        <v>204</v>
      </c>
      <c r="G55" s="280" t="s">
        <v>76</v>
      </c>
      <c r="H55" s="278" t="s">
        <v>316</v>
      </c>
      <c r="I55" s="278" t="s">
        <v>397</v>
      </c>
      <c r="J55" s="279" t="s">
        <v>401</v>
      </c>
      <c r="K55" s="280" t="s">
        <v>48</v>
      </c>
    </row>
    <row r="56" ht="17.25" spans="1:11">
      <c r="A56" s="283">
        <v>1331075</v>
      </c>
      <c r="B56" s="280" t="s">
        <v>402</v>
      </c>
      <c r="C56" s="278" t="s">
        <v>403</v>
      </c>
      <c r="D56" s="278" t="s">
        <v>374</v>
      </c>
      <c r="E56" s="279" t="s">
        <v>209</v>
      </c>
      <c r="F56" s="279" t="s">
        <v>204</v>
      </c>
      <c r="G56" s="280" t="s">
        <v>13</v>
      </c>
      <c r="H56" s="278" t="s">
        <v>245</v>
      </c>
      <c r="I56" s="278" t="s">
        <v>272</v>
      </c>
      <c r="J56" s="279" t="s">
        <v>404</v>
      </c>
      <c r="K56" s="280" t="s">
        <v>33</v>
      </c>
    </row>
    <row r="57" ht="17.25" spans="1:11">
      <c r="A57" s="276">
        <v>1327067</v>
      </c>
      <c r="B57" s="277" t="s">
        <v>405</v>
      </c>
      <c r="C57" s="278" t="s">
        <v>403</v>
      </c>
      <c r="D57" s="278" t="s">
        <v>406</v>
      </c>
      <c r="E57" s="279" t="s">
        <v>209</v>
      </c>
      <c r="F57" s="279" t="s">
        <v>204</v>
      </c>
      <c r="G57" s="280" t="s">
        <v>13</v>
      </c>
      <c r="H57" s="278" t="s">
        <v>245</v>
      </c>
      <c r="I57" s="278" t="s">
        <v>272</v>
      </c>
      <c r="J57" s="284" t="s">
        <v>407</v>
      </c>
      <c r="K57" s="277" t="s">
        <v>124</v>
      </c>
    </row>
    <row r="58" ht="17.25" spans="1:11">
      <c r="A58" s="281"/>
      <c r="B58" s="282"/>
      <c r="C58" s="278" t="s">
        <v>369</v>
      </c>
      <c r="D58" s="278" t="s">
        <v>408</v>
      </c>
      <c r="E58" s="279" t="s">
        <v>209</v>
      </c>
      <c r="F58" s="279" t="s">
        <v>204</v>
      </c>
      <c r="G58" s="280" t="s">
        <v>13</v>
      </c>
      <c r="H58" s="278" t="s">
        <v>394</v>
      </c>
      <c r="I58" s="278" t="s">
        <v>395</v>
      </c>
      <c r="J58" s="281"/>
      <c r="K58" s="282"/>
    </row>
    <row r="59" ht="17.25" spans="1:11">
      <c r="A59" s="283">
        <v>1318366</v>
      </c>
      <c r="B59" s="280" t="s">
        <v>409</v>
      </c>
      <c r="C59" s="278" t="s">
        <v>369</v>
      </c>
      <c r="D59" s="278" t="s">
        <v>410</v>
      </c>
      <c r="E59" s="279" t="s">
        <v>217</v>
      </c>
      <c r="F59" s="279" t="s">
        <v>209</v>
      </c>
      <c r="G59" s="280" t="s">
        <v>13</v>
      </c>
      <c r="H59" s="278" t="s">
        <v>394</v>
      </c>
      <c r="I59" s="278" t="s">
        <v>411</v>
      </c>
      <c r="J59" s="279" t="s">
        <v>412</v>
      </c>
      <c r="K59" s="280" t="s">
        <v>17</v>
      </c>
    </row>
    <row r="60" ht="17.25" spans="1:11">
      <c r="A60" s="283">
        <v>1308530</v>
      </c>
      <c r="B60" s="280" t="s">
        <v>413</v>
      </c>
      <c r="C60" s="278" t="s">
        <v>414</v>
      </c>
      <c r="D60" s="278" t="s">
        <v>415</v>
      </c>
      <c r="E60" s="279" t="s">
        <v>416</v>
      </c>
      <c r="F60" s="279" t="s">
        <v>209</v>
      </c>
      <c r="G60" s="280" t="s">
        <v>13</v>
      </c>
      <c r="H60" s="278" t="s">
        <v>394</v>
      </c>
      <c r="I60" s="278" t="s">
        <v>417</v>
      </c>
      <c r="J60" s="279" t="s">
        <v>418</v>
      </c>
      <c r="K60" s="280" t="s">
        <v>124</v>
      </c>
    </row>
    <row r="61" ht="17.25" spans="1:11">
      <c r="A61" s="283">
        <v>1299167</v>
      </c>
      <c r="B61" s="280" t="s">
        <v>419</v>
      </c>
      <c r="C61" s="278" t="s">
        <v>420</v>
      </c>
      <c r="D61" s="278" t="s">
        <v>421</v>
      </c>
      <c r="E61" s="279" t="s">
        <v>230</v>
      </c>
      <c r="F61" s="279" t="s">
        <v>204</v>
      </c>
      <c r="G61" s="280" t="s">
        <v>73</v>
      </c>
      <c r="H61" s="278" t="s">
        <v>422</v>
      </c>
      <c r="I61" s="278" t="s">
        <v>423</v>
      </c>
      <c r="J61" s="279" t="s">
        <v>424</v>
      </c>
      <c r="K61" s="280" t="s">
        <v>27</v>
      </c>
    </row>
    <row r="62" ht="17.25" spans="1:11">
      <c r="A62" s="283">
        <v>1299392</v>
      </c>
      <c r="B62" s="280" t="s">
        <v>425</v>
      </c>
      <c r="C62" s="278" t="s">
        <v>420</v>
      </c>
      <c r="D62" s="278" t="s">
        <v>421</v>
      </c>
      <c r="E62" s="279" t="s">
        <v>230</v>
      </c>
      <c r="F62" s="279" t="s">
        <v>204</v>
      </c>
      <c r="G62" s="280" t="s">
        <v>29</v>
      </c>
      <c r="H62" s="278" t="s">
        <v>426</v>
      </c>
      <c r="I62" s="278" t="s">
        <v>427</v>
      </c>
      <c r="J62" s="279" t="s">
        <v>428</v>
      </c>
      <c r="K62" s="280" t="s">
        <v>27</v>
      </c>
    </row>
    <row r="63" ht="17.25" spans="1:11">
      <c r="A63" s="283">
        <v>1325675</v>
      </c>
      <c r="B63" s="280" t="s">
        <v>429</v>
      </c>
      <c r="C63" s="278" t="s">
        <v>430</v>
      </c>
      <c r="D63" s="278" t="s">
        <v>421</v>
      </c>
      <c r="E63" s="279" t="s">
        <v>217</v>
      </c>
      <c r="F63" s="279" t="s">
        <v>209</v>
      </c>
      <c r="G63" s="280" t="s">
        <v>13</v>
      </c>
      <c r="H63" s="278" t="s">
        <v>394</v>
      </c>
      <c r="I63" s="278" t="s">
        <v>411</v>
      </c>
      <c r="J63" s="279" t="s">
        <v>431</v>
      </c>
      <c r="K63" s="280" t="s">
        <v>33</v>
      </c>
    </row>
    <row r="64" ht="17.25" spans="1:11">
      <c r="A64" s="283">
        <v>1313249</v>
      </c>
      <c r="B64" s="280" t="s">
        <v>432</v>
      </c>
      <c r="C64" s="278" t="s">
        <v>433</v>
      </c>
      <c r="D64" s="278" t="s">
        <v>434</v>
      </c>
      <c r="E64" s="279" t="s">
        <v>217</v>
      </c>
      <c r="F64" s="279" t="s">
        <v>204</v>
      </c>
      <c r="G64" s="280" t="s">
        <v>435</v>
      </c>
      <c r="H64" s="278" t="s">
        <v>436</v>
      </c>
      <c r="I64" s="278" t="s">
        <v>437</v>
      </c>
      <c r="J64" s="279" t="s">
        <v>438</v>
      </c>
      <c r="K64" s="280" t="s">
        <v>124</v>
      </c>
    </row>
    <row r="65" ht="17.25" spans="1:11">
      <c r="A65" s="283">
        <v>1338178</v>
      </c>
      <c r="B65" s="280" t="s">
        <v>439</v>
      </c>
      <c r="C65" s="278" t="s">
        <v>440</v>
      </c>
      <c r="D65" s="278" t="s">
        <v>441</v>
      </c>
      <c r="E65" s="279" t="s">
        <v>209</v>
      </c>
      <c r="F65" s="279" t="s">
        <v>204</v>
      </c>
      <c r="G65" s="280" t="s">
        <v>73</v>
      </c>
      <c r="H65" s="278" t="s">
        <v>442</v>
      </c>
      <c r="I65" s="278" t="s">
        <v>443</v>
      </c>
      <c r="J65" s="279" t="s">
        <v>444</v>
      </c>
      <c r="K65" s="280" t="s">
        <v>51</v>
      </c>
    </row>
    <row r="66" ht="17.25" spans="1:11">
      <c r="A66" s="283">
        <v>1322118</v>
      </c>
      <c r="B66" s="280" t="s">
        <v>445</v>
      </c>
      <c r="C66" s="278" t="s">
        <v>446</v>
      </c>
      <c r="D66" s="278" t="s">
        <v>447</v>
      </c>
      <c r="E66" s="279" t="s">
        <v>217</v>
      </c>
      <c r="F66" s="279" t="s">
        <v>217</v>
      </c>
      <c r="G66" s="280" t="s">
        <v>24</v>
      </c>
      <c r="H66" s="278" t="s">
        <v>448</v>
      </c>
      <c r="I66" s="278" t="s">
        <v>449</v>
      </c>
      <c r="J66" s="280" t="s">
        <v>450</v>
      </c>
      <c r="K66" s="280" t="s">
        <v>45</v>
      </c>
    </row>
    <row r="67" ht="17.25" spans="1:11">
      <c r="A67" s="283">
        <v>1330490</v>
      </c>
      <c r="B67" s="280" t="s">
        <v>451</v>
      </c>
      <c r="C67" s="278" t="s">
        <v>452</v>
      </c>
      <c r="D67" s="278" t="s">
        <v>453</v>
      </c>
      <c r="E67" s="279" t="s">
        <v>217</v>
      </c>
      <c r="F67" s="279" t="s">
        <v>204</v>
      </c>
      <c r="G67" s="280" t="s">
        <v>454</v>
      </c>
      <c r="H67" s="278" t="s">
        <v>455</v>
      </c>
      <c r="I67" s="278" t="s">
        <v>456</v>
      </c>
      <c r="J67" s="279" t="s">
        <v>457</v>
      </c>
      <c r="K67" s="280" t="s">
        <v>45</v>
      </c>
    </row>
    <row r="68" ht="15" spans="1:11">
      <c r="A68" s="285"/>
      <c r="B68" s="286"/>
      <c r="C68" s="286"/>
      <c r="D68" s="286"/>
      <c r="E68" s="286"/>
      <c r="F68" s="286"/>
      <c r="G68" s="286"/>
      <c r="H68" s="286"/>
      <c r="I68" s="286"/>
      <c r="J68" s="286"/>
      <c r="K68" s="286"/>
    </row>
    <row r="69" ht="14.25" spans="1:11">
      <c r="A69" s="287"/>
      <c r="B69" s="287"/>
      <c r="C69" s="287"/>
      <c r="D69" s="287"/>
      <c r="E69" s="287"/>
      <c r="F69" s="287"/>
      <c r="G69" s="287"/>
      <c r="H69" s="287"/>
      <c r="I69" s="287"/>
      <c r="J69" s="287"/>
      <c r="K69" s="287"/>
    </row>
    <row r="70" ht="16.5" spans="2:11">
      <c r="B70" s="287"/>
      <c r="C70" s="287"/>
      <c r="D70" s="287"/>
      <c r="E70" s="287"/>
      <c r="F70" s="287"/>
      <c r="G70" s="287"/>
      <c r="H70" s="288" t="s">
        <v>458</v>
      </c>
      <c r="I70" s="287"/>
      <c r="J70" s="287"/>
      <c r="K70" s="289" t="s">
        <v>459</v>
      </c>
    </row>
    <row r="71" ht="14.25" spans="2:11">
      <c r="B71" s="287"/>
      <c r="C71" s="287"/>
      <c r="D71" s="287"/>
      <c r="E71" s="287"/>
      <c r="F71" s="287"/>
      <c r="G71" s="287"/>
      <c r="H71" s="287"/>
      <c r="I71" s="287"/>
      <c r="J71" s="287"/>
      <c r="K71" s="287"/>
    </row>
    <row r="72" ht="16.5" spans="2:11">
      <c r="B72" s="287"/>
      <c r="C72" s="287"/>
      <c r="D72" s="287"/>
      <c r="E72" s="287"/>
      <c r="F72" s="287"/>
      <c r="G72" s="287"/>
      <c r="H72" s="288" t="s">
        <v>460</v>
      </c>
      <c r="I72" s="287"/>
      <c r="J72" s="287"/>
      <c r="K72" s="287"/>
    </row>
    <row r="73" ht="14.25" spans="2:11">
      <c r="B73" s="287"/>
      <c r="C73" s="287"/>
      <c r="D73" s="287"/>
      <c r="E73" s="287"/>
      <c r="F73" s="287"/>
      <c r="G73" s="287"/>
      <c r="H73" s="287"/>
      <c r="I73" s="287"/>
      <c r="J73" s="287"/>
      <c r="K73" s="287"/>
    </row>
    <row r="74" ht="16.5" spans="2:11">
      <c r="B74" s="287"/>
      <c r="C74" s="287"/>
      <c r="D74" s="287"/>
      <c r="E74" s="287"/>
      <c r="F74" s="287"/>
      <c r="G74" s="287"/>
      <c r="H74" s="288" t="s">
        <v>461</v>
      </c>
      <c r="I74" s="287"/>
      <c r="J74" s="287"/>
      <c r="K74" s="290" t="s">
        <v>462</v>
      </c>
    </row>
    <row r="75" ht="14.25" spans="1:11">
      <c r="A75" s="287"/>
      <c r="B75" s="287"/>
      <c r="C75" s="287"/>
      <c r="D75" s="287"/>
      <c r="E75" s="287"/>
      <c r="F75" s="287"/>
      <c r="G75" s="287"/>
      <c r="H75" s="287"/>
      <c r="I75" s="287"/>
      <c r="J75" s="287"/>
      <c r="K75" s="287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170" customWidth="1"/>
    <col min="2" max="2" width="18.2833333333333" style="106" customWidth="1"/>
    <col min="3" max="3" width="11.1416666666667" style="108" customWidth="1"/>
    <col min="4" max="4" width="11.2833333333333" style="108" customWidth="1"/>
    <col min="5" max="5" width="12.1416666666667" style="238" customWidth="1"/>
    <col min="6" max="6" width="14.5666666666667" style="238" customWidth="1"/>
    <col min="7" max="7" width="21.2833333333333" style="109" customWidth="1"/>
    <col min="8" max="8" width="11.2833333333333" style="110" customWidth="1"/>
    <col min="9" max="9" width="14.875" style="110" customWidth="1"/>
    <col min="10" max="10" width="31.7083333333333" style="136" customWidth="1"/>
    <col min="11" max="11" width="18.7083333333333" style="137" customWidth="1"/>
    <col min="12" max="16374" width="9" style="106"/>
  </cols>
  <sheetData>
    <row r="1" s="106" customFormat="1" spans="1:11">
      <c r="A1" s="170"/>
      <c r="C1" s="108"/>
      <c r="D1" s="108"/>
      <c r="E1" s="238"/>
      <c r="F1" s="238"/>
      <c r="G1" s="109"/>
      <c r="H1" s="110"/>
      <c r="I1" s="110"/>
      <c r="J1" s="136"/>
      <c r="K1" s="137"/>
    </row>
    <row r="2" spans="2:2">
      <c r="B2" s="107" t="s">
        <v>463</v>
      </c>
    </row>
    <row r="3" s="106" customFormat="1" spans="1:11">
      <c r="A3" s="170"/>
      <c r="C3" s="108"/>
      <c r="D3" s="108"/>
      <c r="E3" s="238"/>
      <c r="F3" s="238"/>
      <c r="G3" s="109"/>
      <c r="H3" s="110"/>
      <c r="I3" s="110"/>
      <c r="J3" s="136"/>
      <c r="K3" s="137"/>
    </row>
    <row r="4" s="106" customFormat="1" ht="27.75" customHeight="1" spans="1:11">
      <c r="A4" s="150" t="s">
        <v>1</v>
      </c>
      <c r="B4" s="111" t="s">
        <v>2</v>
      </c>
      <c r="C4" s="112" t="s">
        <v>3</v>
      </c>
      <c r="D4" s="112" t="s">
        <v>4</v>
      </c>
      <c r="E4" s="239" t="s">
        <v>5</v>
      </c>
      <c r="F4" s="239" t="s">
        <v>6</v>
      </c>
      <c r="G4" s="113" t="s">
        <v>7</v>
      </c>
      <c r="H4" s="114" t="s">
        <v>8</v>
      </c>
      <c r="I4" s="114" t="s">
        <v>9</v>
      </c>
      <c r="J4" s="138" t="s">
        <v>10</v>
      </c>
      <c r="K4" s="138" t="s">
        <v>11</v>
      </c>
    </row>
    <row r="5" s="106" customFormat="1" spans="1:11">
      <c r="A5" s="158">
        <v>1323023</v>
      </c>
      <c r="B5" s="115" t="s">
        <v>464</v>
      </c>
      <c r="C5" s="116">
        <v>43310</v>
      </c>
      <c r="D5" s="116">
        <v>43314</v>
      </c>
      <c r="E5" s="117">
        <v>4</v>
      </c>
      <c r="F5" s="118">
        <v>1</v>
      </c>
      <c r="G5" s="119" t="s">
        <v>24</v>
      </c>
      <c r="H5" s="120">
        <v>9010</v>
      </c>
      <c r="I5" s="120">
        <f t="shared" ref="I5:I24" si="0">H5*E5*F5</f>
        <v>36040</v>
      </c>
      <c r="J5" s="139">
        <v>97708152</v>
      </c>
      <c r="K5" s="140" t="s">
        <v>48</v>
      </c>
    </row>
    <row r="6" s="106" customFormat="1" spans="1:11">
      <c r="A6" s="158">
        <v>1339853</v>
      </c>
      <c r="B6" s="115" t="s">
        <v>465</v>
      </c>
      <c r="C6" s="116">
        <v>43311</v>
      </c>
      <c r="D6" s="116">
        <v>43314</v>
      </c>
      <c r="E6" s="117">
        <v>3</v>
      </c>
      <c r="F6" s="118">
        <v>1</v>
      </c>
      <c r="G6" s="119" t="s">
        <v>13</v>
      </c>
      <c r="H6" s="120">
        <v>6500</v>
      </c>
      <c r="I6" s="120">
        <f t="shared" si="0"/>
        <v>19500</v>
      </c>
      <c r="J6" s="139">
        <v>94756538</v>
      </c>
      <c r="K6" s="140" t="s">
        <v>33</v>
      </c>
    </row>
    <row r="7" s="106" customFormat="1" spans="1:11">
      <c r="A7" s="158">
        <v>1329546</v>
      </c>
      <c r="B7" s="115" t="s">
        <v>466</v>
      </c>
      <c r="C7" s="116">
        <v>43312</v>
      </c>
      <c r="D7" s="116">
        <v>43314</v>
      </c>
      <c r="E7" s="117">
        <v>2</v>
      </c>
      <c r="F7" s="118">
        <v>2</v>
      </c>
      <c r="G7" s="119" t="s">
        <v>13</v>
      </c>
      <c r="H7" s="120">
        <v>7480</v>
      </c>
      <c r="I7" s="120">
        <f t="shared" si="0"/>
        <v>29920</v>
      </c>
      <c r="J7" s="139" t="s">
        <v>467</v>
      </c>
      <c r="K7" s="140" t="s">
        <v>27</v>
      </c>
    </row>
    <row r="8" s="106" customFormat="1" spans="1:11">
      <c r="A8" s="158">
        <v>1330753</v>
      </c>
      <c r="B8" s="115" t="s">
        <v>468</v>
      </c>
      <c r="C8" s="116">
        <v>43313</v>
      </c>
      <c r="D8" s="116">
        <v>43315</v>
      </c>
      <c r="E8" s="117">
        <v>2</v>
      </c>
      <c r="F8" s="118">
        <v>1</v>
      </c>
      <c r="G8" s="119" t="s">
        <v>47</v>
      </c>
      <c r="H8" s="120">
        <v>11305</v>
      </c>
      <c r="I8" s="120">
        <f t="shared" si="0"/>
        <v>22610</v>
      </c>
      <c r="J8" s="139">
        <v>81470738</v>
      </c>
      <c r="K8" s="140" t="s">
        <v>27</v>
      </c>
    </row>
    <row r="9" s="106" customFormat="1" spans="1:11">
      <c r="A9" s="158">
        <v>1339964</v>
      </c>
      <c r="B9" s="115" t="s">
        <v>469</v>
      </c>
      <c r="C9" s="116">
        <v>43314</v>
      </c>
      <c r="D9" s="116">
        <v>43316</v>
      </c>
      <c r="E9" s="117">
        <v>2</v>
      </c>
      <c r="F9" s="118">
        <v>1</v>
      </c>
      <c r="G9" s="119" t="s">
        <v>73</v>
      </c>
      <c r="H9" s="120">
        <v>8100</v>
      </c>
      <c r="I9" s="120">
        <f t="shared" si="0"/>
        <v>16200</v>
      </c>
      <c r="J9" s="139">
        <v>94762941</v>
      </c>
      <c r="K9" s="140" t="s">
        <v>124</v>
      </c>
    </row>
    <row r="10" s="106" customFormat="1" spans="1:11">
      <c r="A10" s="158">
        <v>1340434</v>
      </c>
      <c r="B10" s="115" t="s">
        <v>470</v>
      </c>
      <c r="C10" s="116">
        <v>43315</v>
      </c>
      <c r="D10" s="116">
        <v>43317</v>
      </c>
      <c r="E10" s="117">
        <v>2</v>
      </c>
      <c r="F10" s="118">
        <v>2</v>
      </c>
      <c r="G10" s="119" t="s">
        <v>13</v>
      </c>
      <c r="H10" s="120">
        <v>6500</v>
      </c>
      <c r="I10" s="120">
        <f t="shared" si="0"/>
        <v>26000</v>
      </c>
      <c r="J10" s="139" t="s">
        <v>471</v>
      </c>
      <c r="K10" s="140" t="s">
        <v>45</v>
      </c>
    </row>
    <row r="11" s="106" customFormat="1" spans="1:11">
      <c r="A11" s="158">
        <v>1342797</v>
      </c>
      <c r="B11" s="115" t="s">
        <v>472</v>
      </c>
      <c r="C11" s="116">
        <v>43315</v>
      </c>
      <c r="D11" s="116">
        <v>43320</v>
      </c>
      <c r="E11" s="117">
        <v>5</v>
      </c>
      <c r="F11" s="118">
        <v>1</v>
      </c>
      <c r="G11" s="119" t="s">
        <v>13</v>
      </c>
      <c r="H11" s="120">
        <v>6500</v>
      </c>
      <c r="I11" s="120">
        <f t="shared" si="0"/>
        <v>32500</v>
      </c>
      <c r="J11" s="139">
        <v>98426651</v>
      </c>
      <c r="K11" s="140" t="s">
        <v>21</v>
      </c>
    </row>
    <row r="12" s="106" customFormat="1" spans="1:11">
      <c r="A12" s="158">
        <v>1338886</v>
      </c>
      <c r="B12" s="115" t="s">
        <v>473</v>
      </c>
      <c r="C12" s="116">
        <v>43316</v>
      </c>
      <c r="D12" s="116">
        <v>43320</v>
      </c>
      <c r="E12" s="117">
        <v>4</v>
      </c>
      <c r="F12" s="118">
        <v>1</v>
      </c>
      <c r="G12" s="119" t="s">
        <v>47</v>
      </c>
      <c r="H12" s="120">
        <v>9500</v>
      </c>
      <c r="I12" s="120">
        <f t="shared" si="0"/>
        <v>38000</v>
      </c>
      <c r="J12" s="139">
        <v>93042032</v>
      </c>
      <c r="K12" s="140" t="s">
        <v>51</v>
      </c>
    </row>
    <row r="13" s="106" customFormat="1" spans="1:11">
      <c r="A13" s="158">
        <v>1341465</v>
      </c>
      <c r="B13" s="115" t="s">
        <v>474</v>
      </c>
      <c r="C13" s="116">
        <v>43317</v>
      </c>
      <c r="D13" s="116">
        <v>43320</v>
      </c>
      <c r="E13" s="117">
        <v>3</v>
      </c>
      <c r="F13" s="118">
        <v>1</v>
      </c>
      <c r="G13" s="119" t="s">
        <v>13</v>
      </c>
      <c r="H13" s="120">
        <v>6500</v>
      </c>
      <c r="I13" s="120">
        <f t="shared" si="0"/>
        <v>19500</v>
      </c>
      <c r="J13" s="139">
        <v>97387369</v>
      </c>
      <c r="K13" s="140" t="s">
        <v>45</v>
      </c>
    </row>
    <row r="14" s="106" customFormat="1" spans="1:11">
      <c r="A14" s="158">
        <v>1345179</v>
      </c>
      <c r="B14" s="115" t="s">
        <v>475</v>
      </c>
      <c r="C14" s="116">
        <v>43318</v>
      </c>
      <c r="D14" s="116">
        <v>43321</v>
      </c>
      <c r="E14" s="117">
        <v>3</v>
      </c>
      <c r="F14" s="118">
        <v>1</v>
      </c>
      <c r="G14" s="119" t="s">
        <v>29</v>
      </c>
      <c r="H14" s="120">
        <v>6400</v>
      </c>
      <c r="I14" s="120">
        <f t="shared" si="0"/>
        <v>19200</v>
      </c>
      <c r="J14" s="139">
        <v>71944687</v>
      </c>
      <c r="K14" s="140" t="s">
        <v>33</v>
      </c>
    </row>
    <row r="15" s="106" customFormat="1" spans="1:11">
      <c r="A15" s="158">
        <v>1347856</v>
      </c>
      <c r="B15" s="115" t="s">
        <v>476</v>
      </c>
      <c r="C15" s="116">
        <v>43318</v>
      </c>
      <c r="D15" s="116">
        <v>43321</v>
      </c>
      <c r="E15" s="117">
        <v>3</v>
      </c>
      <c r="F15" s="118">
        <v>1</v>
      </c>
      <c r="G15" s="119" t="s">
        <v>13</v>
      </c>
      <c r="H15" s="120">
        <v>6500</v>
      </c>
      <c r="I15" s="120">
        <f t="shared" si="0"/>
        <v>19500</v>
      </c>
      <c r="J15" s="139">
        <v>75052465</v>
      </c>
      <c r="K15" s="140" t="s">
        <v>45</v>
      </c>
    </row>
    <row r="16" s="106" customFormat="1" spans="1:11">
      <c r="A16" s="158">
        <v>1315778</v>
      </c>
      <c r="B16" s="115" t="s">
        <v>477</v>
      </c>
      <c r="C16" s="116">
        <v>43318</v>
      </c>
      <c r="D16" s="116">
        <v>43322</v>
      </c>
      <c r="E16" s="117">
        <v>4</v>
      </c>
      <c r="F16" s="118">
        <v>1</v>
      </c>
      <c r="G16" s="119" t="s">
        <v>24</v>
      </c>
      <c r="H16" s="120">
        <v>9010</v>
      </c>
      <c r="I16" s="120">
        <f t="shared" si="0"/>
        <v>36040</v>
      </c>
      <c r="J16" s="139">
        <v>89104124</v>
      </c>
      <c r="K16" s="140" t="s">
        <v>45</v>
      </c>
    </row>
    <row r="17" s="106" customFormat="1" spans="1:11">
      <c r="A17" s="158">
        <v>1333466</v>
      </c>
      <c r="B17" s="115" t="s">
        <v>478</v>
      </c>
      <c r="C17" s="116">
        <v>43319</v>
      </c>
      <c r="D17" s="116">
        <v>43320</v>
      </c>
      <c r="E17" s="117">
        <v>1</v>
      </c>
      <c r="F17" s="118">
        <v>1</v>
      </c>
      <c r="G17" s="119" t="s">
        <v>13</v>
      </c>
      <c r="H17" s="120">
        <v>7480</v>
      </c>
      <c r="I17" s="120">
        <f t="shared" si="0"/>
        <v>7480</v>
      </c>
      <c r="J17" s="139">
        <v>84044952</v>
      </c>
      <c r="K17" s="140" t="s">
        <v>19</v>
      </c>
    </row>
    <row r="18" s="106" customFormat="1" spans="1:11">
      <c r="A18" s="158">
        <v>1333404</v>
      </c>
      <c r="B18" s="115" t="s">
        <v>479</v>
      </c>
      <c r="C18" s="116">
        <v>43319</v>
      </c>
      <c r="D18" s="116">
        <v>43321</v>
      </c>
      <c r="E18" s="117">
        <v>2</v>
      </c>
      <c r="F18" s="118">
        <v>1</v>
      </c>
      <c r="G18" s="119" t="s">
        <v>13</v>
      </c>
      <c r="H18" s="120">
        <v>7480</v>
      </c>
      <c r="I18" s="120">
        <f t="shared" si="0"/>
        <v>14960</v>
      </c>
      <c r="J18" s="139">
        <v>84028595</v>
      </c>
      <c r="K18" s="140" t="s">
        <v>51</v>
      </c>
    </row>
    <row r="19" s="106" customFormat="1" spans="1:11">
      <c r="A19" s="158">
        <v>1347133</v>
      </c>
      <c r="B19" s="115" t="s">
        <v>480</v>
      </c>
      <c r="C19" s="116">
        <v>43319</v>
      </c>
      <c r="D19" s="116">
        <v>43324</v>
      </c>
      <c r="E19" s="117">
        <v>5</v>
      </c>
      <c r="F19" s="118">
        <v>1</v>
      </c>
      <c r="G19" s="119" t="s">
        <v>47</v>
      </c>
      <c r="H19" s="120">
        <v>9500</v>
      </c>
      <c r="I19" s="120">
        <f t="shared" si="0"/>
        <v>47500</v>
      </c>
      <c r="J19" s="139">
        <v>75021959</v>
      </c>
      <c r="K19" s="140" t="s">
        <v>17</v>
      </c>
    </row>
    <row r="20" s="106" customFormat="1" spans="1:11">
      <c r="A20" s="158">
        <v>1325998</v>
      </c>
      <c r="B20" s="115" t="s">
        <v>481</v>
      </c>
      <c r="C20" s="116">
        <v>43320</v>
      </c>
      <c r="D20" s="116">
        <v>43321</v>
      </c>
      <c r="E20" s="117">
        <v>1</v>
      </c>
      <c r="F20" s="118">
        <v>1</v>
      </c>
      <c r="G20" s="119" t="s">
        <v>13</v>
      </c>
      <c r="H20" s="120">
        <v>7480</v>
      </c>
      <c r="I20" s="120">
        <f t="shared" si="0"/>
        <v>7480</v>
      </c>
      <c r="J20" s="139">
        <v>72768775</v>
      </c>
      <c r="K20" s="140" t="s">
        <v>30</v>
      </c>
    </row>
    <row r="21" s="106" customFormat="1" spans="1:11">
      <c r="A21" s="240">
        <v>1342799</v>
      </c>
      <c r="B21" s="241" t="s">
        <v>482</v>
      </c>
      <c r="C21" s="242">
        <v>43322</v>
      </c>
      <c r="D21" s="242">
        <v>43323</v>
      </c>
      <c r="E21" s="243">
        <v>1</v>
      </c>
      <c r="F21" s="244">
        <v>1</v>
      </c>
      <c r="G21" s="245" t="s">
        <v>47</v>
      </c>
      <c r="H21" s="246">
        <v>9500</v>
      </c>
      <c r="I21" s="246">
        <f t="shared" si="0"/>
        <v>9500</v>
      </c>
      <c r="J21" s="139">
        <v>98429536</v>
      </c>
      <c r="K21" s="268" t="s">
        <v>48</v>
      </c>
    </row>
    <row r="22" s="106" customFormat="1" spans="1:11">
      <c r="A22" s="240">
        <v>1345161</v>
      </c>
      <c r="B22" s="241" t="s">
        <v>483</v>
      </c>
      <c r="C22" s="242">
        <v>43322</v>
      </c>
      <c r="D22" s="242">
        <v>43326</v>
      </c>
      <c r="E22" s="243">
        <v>4</v>
      </c>
      <c r="F22" s="244">
        <v>1</v>
      </c>
      <c r="G22" s="245" t="s">
        <v>47</v>
      </c>
      <c r="H22" s="246">
        <v>9500</v>
      </c>
      <c r="I22" s="246">
        <f t="shared" si="0"/>
        <v>38000</v>
      </c>
      <c r="J22" s="139">
        <v>71962606</v>
      </c>
      <c r="K22" s="268" t="s">
        <v>33</v>
      </c>
    </row>
    <row r="23" s="106" customFormat="1" spans="1:11">
      <c r="A23" s="240">
        <v>1343503</v>
      </c>
      <c r="B23" s="241" t="s">
        <v>484</v>
      </c>
      <c r="C23" s="242">
        <v>43323</v>
      </c>
      <c r="D23" s="242">
        <v>43325</v>
      </c>
      <c r="E23" s="243">
        <v>2</v>
      </c>
      <c r="F23" s="244">
        <v>1</v>
      </c>
      <c r="G23" s="245" t="s">
        <v>47</v>
      </c>
      <c r="H23" s="246">
        <v>9500</v>
      </c>
      <c r="I23" s="246">
        <f t="shared" si="0"/>
        <v>19000</v>
      </c>
      <c r="J23" s="139">
        <v>70119517</v>
      </c>
      <c r="K23" s="268" t="s">
        <v>33</v>
      </c>
    </row>
    <row r="24" s="106" customFormat="1" ht="15" customHeight="1" spans="1:11">
      <c r="A24" s="240">
        <v>1334241</v>
      </c>
      <c r="B24" s="247" t="s">
        <v>485</v>
      </c>
      <c r="C24" s="248">
        <v>43323</v>
      </c>
      <c r="D24" s="248">
        <v>43326</v>
      </c>
      <c r="E24" s="244">
        <v>3</v>
      </c>
      <c r="F24" s="244">
        <v>5</v>
      </c>
      <c r="G24" s="249" t="s">
        <v>13</v>
      </c>
      <c r="H24" s="250">
        <v>6500</v>
      </c>
      <c r="I24" s="250">
        <f t="shared" si="0"/>
        <v>97500</v>
      </c>
      <c r="J24" s="139" t="s">
        <v>486</v>
      </c>
      <c r="K24" s="268" t="s">
        <v>45</v>
      </c>
    </row>
    <row r="25" s="106" customFormat="1" ht="15" customHeight="1" spans="1:11">
      <c r="A25" s="251"/>
      <c r="B25" s="252"/>
      <c r="C25" s="253"/>
      <c r="D25" s="253"/>
      <c r="E25" s="254"/>
      <c r="F25" s="254"/>
      <c r="G25" s="255"/>
      <c r="H25" s="256"/>
      <c r="I25" s="256"/>
      <c r="J25" s="139" t="s">
        <v>487</v>
      </c>
      <c r="K25" s="269"/>
    </row>
    <row r="26" s="106" customFormat="1" ht="15" customHeight="1" spans="1:11">
      <c r="A26" s="251">
        <v>1342046</v>
      </c>
      <c r="B26" s="252" t="s">
        <v>488</v>
      </c>
      <c r="C26" s="257">
        <v>43324</v>
      </c>
      <c r="D26" s="257">
        <v>43327</v>
      </c>
      <c r="E26" s="254">
        <v>3</v>
      </c>
      <c r="F26" s="254">
        <v>1</v>
      </c>
      <c r="G26" s="255" t="s">
        <v>24</v>
      </c>
      <c r="H26" s="256">
        <v>7900</v>
      </c>
      <c r="I26" s="256">
        <f t="shared" ref="I26:I42" si="1">H26*E26*F26</f>
        <v>23700</v>
      </c>
      <c r="J26" s="139">
        <v>97499983</v>
      </c>
      <c r="K26" s="269" t="s">
        <v>51</v>
      </c>
    </row>
    <row r="27" s="106" customFormat="1" spans="1:11">
      <c r="A27" s="158">
        <v>1336788</v>
      </c>
      <c r="B27" s="115" t="s">
        <v>489</v>
      </c>
      <c r="C27" s="116">
        <v>43325</v>
      </c>
      <c r="D27" s="116">
        <v>43329</v>
      </c>
      <c r="E27" s="117">
        <v>4</v>
      </c>
      <c r="F27" s="118">
        <v>2</v>
      </c>
      <c r="G27" s="119" t="s">
        <v>13</v>
      </c>
      <c r="H27" s="120">
        <v>6500</v>
      </c>
      <c r="I27" s="120">
        <f t="shared" si="1"/>
        <v>52000</v>
      </c>
      <c r="J27" s="139" t="s">
        <v>490</v>
      </c>
      <c r="K27" s="140" t="s">
        <v>21</v>
      </c>
    </row>
    <row r="28" s="106" customFormat="1" spans="1:11">
      <c r="A28" s="158">
        <v>1335425</v>
      </c>
      <c r="B28" s="115" t="s">
        <v>491</v>
      </c>
      <c r="C28" s="116">
        <v>43325</v>
      </c>
      <c r="D28" s="116">
        <v>43329</v>
      </c>
      <c r="E28" s="117">
        <v>4</v>
      </c>
      <c r="F28" s="118">
        <v>1</v>
      </c>
      <c r="G28" s="119" t="s">
        <v>32</v>
      </c>
      <c r="H28" s="120">
        <v>6500</v>
      </c>
      <c r="I28" s="120">
        <f t="shared" si="1"/>
        <v>26000</v>
      </c>
      <c r="J28" s="139">
        <v>87487564</v>
      </c>
      <c r="K28" s="141" t="s">
        <v>30</v>
      </c>
    </row>
    <row r="29" s="106" customFormat="1" spans="1:11">
      <c r="A29" s="158">
        <v>1340301</v>
      </c>
      <c r="B29" s="115" t="s">
        <v>492</v>
      </c>
      <c r="C29" s="116">
        <v>43325</v>
      </c>
      <c r="D29" s="116">
        <v>43330</v>
      </c>
      <c r="E29" s="117">
        <v>5</v>
      </c>
      <c r="F29" s="118">
        <v>1</v>
      </c>
      <c r="G29" s="119" t="s">
        <v>24</v>
      </c>
      <c r="H29" s="120">
        <v>7900</v>
      </c>
      <c r="I29" s="120">
        <f t="shared" si="1"/>
        <v>39500</v>
      </c>
      <c r="J29" s="139">
        <v>94877982</v>
      </c>
      <c r="K29" s="141" t="s">
        <v>45</v>
      </c>
    </row>
    <row r="30" s="106" customFormat="1" spans="1:11">
      <c r="A30" s="158">
        <v>1327216</v>
      </c>
      <c r="B30" s="115" t="s">
        <v>493</v>
      </c>
      <c r="C30" s="116">
        <v>43327</v>
      </c>
      <c r="D30" s="116">
        <v>43330</v>
      </c>
      <c r="E30" s="117">
        <v>3</v>
      </c>
      <c r="F30" s="118">
        <v>1</v>
      </c>
      <c r="G30" s="119" t="s">
        <v>29</v>
      </c>
      <c r="H30" s="120">
        <v>7380</v>
      </c>
      <c r="I30" s="120">
        <f t="shared" si="1"/>
        <v>22140</v>
      </c>
      <c r="J30" s="139">
        <v>74974919</v>
      </c>
      <c r="K30" s="141" t="s">
        <v>17</v>
      </c>
    </row>
    <row r="31" s="106" customFormat="1" spans="1:11">
      <c r="A31" s="158">
        <v>1345388</v>
      </c>
      <c r="B31" s="115" t="s">
        <v>494</v>
      </c>
      <c r="C31" s="116">
        <v>43327</v>
      </c>
      <c r="D31" s="116">
        <v>43330</v>
      </c>
      <c r="E31" s="117">
        <v>3</v>
      </c>
      <c r="F31" s="118">
        <v>3</v>
      </c>
      <c r="G31" s="119" t="s">
        <v>13</v>
      </c>
      <c r="H31" s="120">
        <v>6500</v>
      </c>
      <c r="I31" s="120">
        <f t="shared" si="1"/>
        <v>58500</v>
      </c>
      <c r="J31" s="139" t="s">
        <v>495</v>
      </c>
      <c r="K31" s="141" t="s">
        <v>48</v>
      </c>
    </row>
    <row r="32" s="106" customFormat="1" spans="1:11">
      <c r="A32" s="158">
        <v>1337301</v>
      </c>
      <c r="B32" s="115" t="s">
        <v>496</v>
      </c>
      <c r="C32" s="116">
        <v>43328</v>
      </c>
      <c r="D32" s="116">
        <v>43332</v>
      </c>
      <c r="E32" s="117">
        <v>4</v>
      </c>
      <c r="F32" s="118">
        <v>1</v>
      </c>
      <c r="G32" s="119" t="s">
        <v>13</v>
      </c>
      <c r="H32" s="120">
        <v>6500</v>
      </c>
      <c r="I32" s="120">
        <f t="shared" si="1"/>
        <v>26000</v>
      </c>
      <c r="J32" s="139">
        <v>90435627</v>
      </c>
      <c r="K32" s="141" t="s">
        <v>51</v>
      </c>
    </row>
    <row r="33" s="106" customFormat="1" spans="1:11">
      <c r="A33" s="158">
        <v>1342595</v>
      </c>
      <c r="B33" s="115" t="s">
        <v>497</v>
      </c>
      <c r="C33" s="116">
        <v>43329</v>
      </c>
      <c r="D33" s="116">
        <v>43331</v>
      </c>
      <c r="E33" s="117">
        <v>2</v>
      </c>
      <c r="F33" s="118">
        <v>1</v>
      </c>
      <c r="G33" s="119" t="s">
        <v>47</v>
      </c>
      <c r="H33" s="120">
        <v>9500</v>
      </c>
      <c r="I33" s="120">
        <f t="shared" si="1"/>
        <v>19000</v>
      </c>
      <c r="J33" s="139">
        <v>98372819</v>
      </c>
      <c r="K33" s="141" t="s">
        <v>17</v>
      </c>
    </row>
    <row r="34" s="106" customFormat="1" spans="1:11">
      <c r="A34" s="158">
        <v>1342511</v>
      </c>
      <c r="B34" s="115" t="s">
        <v>498</v>
      </c>
      <c r="C34" s="116">
        <v>43329</v>
      </c>
      <c r="D34" s="116">
        <v>43332</v>
      </c>
      <c r="E34" s="117">
        <v>3</v>
      </c>
      <c r="F34" s="118">
        <v>1</v>
      </c>
      <c r="G34" s="119" t="s">
        <v>13</v>
      </c>
      <c r="H34" s="120">
        <v>6500</v>
      </c>
      <c r="I34" s="120">
        <f t="shared" si="1"/>
        <v>19500</v>
      </c>
      <c r="J34" s="139">
        <v>98299696</v>
      </c>
      <c r="K34" s="141" t="s">
        <v>19</v>
      </c>
    </row>
    <row r="35" s="106" customFormat="1" spans="1:11">
      <c r="A35" s="158">
        <v>1348093</v>
      </c>
      <c r="B35" s="115" t="s">
        <v>499</v>
      </c>
      <c r="C35" s="116">
        <v>43329</v>
      </c>
      <c r="D35" s="116">
        <v>43332</v>
      </c>
      <c r="E35" s="117">
        <v>3</v>
      </c>
      <c r="F35" s="118">
        <v>1</v>
      </c>
      <c r="G35" s="119" t="s">
        <v>73</v>
      </c>
      <c r="H35" s="120">
        <v>8100</v>
      </c>
      <c r="I35" s="120">
        <f t="shared" si="1"/>
        <v>24300</v>
      </c>
      <c r="J35" s="139">
        <v>75127210</v>
      </c>
      <c r="K35" s="141" t="s">
        <v>33</v>
      </c>
    </row>
    <row r="36" s="106" customFormat="1" spans="1:11">
      <c r="A36" s="158">
        <v>1350459</v>
      </c>
      <c r="B36" s="115" t="s">
        <v>500</v>
      </c>
      <c r="C36" s="116">
        <v>43329</v>
      </c>
      <c r="D36" s="116">
        <v>43335</v>
      </c>
      <c r="E36" s="117">
        <v>6</v>
      </c>
      <c r="F36" s="118">
        <v>2</v>
      </c>
      <c r="G36" s="119" t="s">
        <v>73</v>
      </c>
      <c r="H36" s="120">
        <v>8100</v>
      </c>
      <c r="I36" s="120">
        <f t="shared" si="1"/>
        <v>97200</v>
      </c>
      <c r="J36" s="139" t="s">
        <v>501</v>
      </c>
      <c r="K36" s="141" t="s">
        <v>33</v>
      </c>
    </row>
    <row r="37" s="106" customFormat="1" spans="1:11">
      <c r="A37" s="158">
        <v>1350814</v>
      </c>
      <c r="B37" s="115" t="s">
        <v>502</v>
      </c>
      <c r="C37" s="116">
        <v>43331</v>
      </c>
      <c r="D37" s="116">
        <v>43332</v>
      </c>
      <c r="E37" s="117">
        <v>1</v>
      </c>
      <c r="F37" s="118">
        <v>1</v>
      </c>
      <c r="G37" s="119" t="s">
        <v>13</v>
      </c>
      <c r="H37" s="120">
        <v>6500</v>
      </c>
      <c r="I37" s="120">
        <f t="shared" si="1"/>
        <v>6500</v>
      </c>
      <c r="J37" s="139">
        <v>80038299</v>
      </c>
      <c r="K37" s="141" t="s">
        <v>45</v>
      </c>
    </row>
    <row r="38" s="106" customFormat="1" spans="1:11">
      <c r="A38" s="158">
        <v>1342152</v>
      </c>
      <c r="B38" s="115" t="s">
        <v>503</v>
      </c>
      <c r="C38" s="116">
        <v>43332</v>
      </c>
      <c r="D38" s="116">
        <v>43336</v>
      </c>
      <c r="E38" s="117">
        <v>4</v>
      </c>
      <c r="F38" s="118">
        <v>2</v>
      </c>
      <c r="G38" s="119" t="s">
        <v>13</v>
      </c>
      <c r="H38" s="120">
        <v>6500</v>
      </c>
      <c r="I38" s="120">
        <f t="shared" si="1"/>
        <v>52000</v>
      </c>
      <c r="J38" s="139" t="s">
        <v>504</v>
      </c>
      <c r="K38" s="141" t="s">
        <v>45</v>
      </c>
    </row>
    <row r="39" s="106" customFormat="1" spans="1:11">
      <c r="A39" s="158">
        <v>1343636</v>
      </c>
      <c r="B39" s="115" t="s">
        <v>505</v>
      </c>
      <c r="C39" s="116">
        <v>43332</v>
      </c>
      <c r="D39" s="116">
        <v>43338</v>
      </c>
      <c r="E39" s="117">
        <v>6</v>
      </c>
      <c r="F39" s="118">
        <v>1</v>
      </c>
      <c r="G39" s="119" t="s">
        <v>47</v>
      </c>
      <c r="H39" s="120">
        <v>9500</v>
      </c>
      <c r="I39" s="120">
        <f t="shared" si="1"/>
        <v>57000</v>
      </c>
      <c r="J39" s="139">
        <v>70122165</v>
      </c>
      <c r="K39" s="141" t="s">
        <v>124</v>
      </c>
    </row>
    <row r="40" s="106" customFormat="1" spans="1:11">
      <c r="A40" s="158">
        <v>1353664</v>
      </c>
      <c r="B40" s="115" t="s">
        <v>506</v>
      </c>
      <c r="C40" s="116">
        <v>43335</v>
      </c>
      <c r="D40" s="116">
        <v>43339</v>
      </c>
      <c r="E40" s="117">
        <v>4</v>
      </c>
      <c r="F40" s="118">
        <v>1</v>
      </c>
      <c r="G40" s="119" t="s">
        <v>32</v>
      </c>
      <c r="H40" s="120">
        <v>7300</v>
      </c>
      <c r="I40" s="120">
        <f t="shared" si="1"/>
        <v>29200</v>
      </c>
      <c r="J40" s="139">
        <v>83308402</v>
      </c>
      <c r="K40" s="141" t="s">
        <v>17</v>
      </c>
    </row>
    <row r="41" s="106" customFormat="1" spans="1:11">
      <c r="A41" s="158">
        <v>1350552</v>
      </c>
      <c r="B41" s="115" t="s">
        <v>507</v>
      </c>
      <c r="C41" s="116">
        <v>43336</v>
      </c>
      <c r="D41" s="116">
        <v>43338</v>
      </c>
      <c r="E41" s="117">
        <v>2</v>
      </c>
      <c r="F41" s="118">
        <v>1</v>
      </c>
      <c r="G41" s="119" t="s">
        <v>13</v>
      </c>
      <c r="H41" s="120">
        <v>6500</v>
      </c>
      <c r="I41" s="120">
        <f t="shared" si="1"/>
        <v>13000</v>
      </c>
      <c r="J41" s="139">
        <v>77989748</v>
      </c>
      <c r="K41" s="141" t="s">
        <v>17</v>
      </c>
    </row>
    <row r="42" s="106" customFormat="1" spans="1:11">
      <c r="A42" s="158">
        <v>1323727</v>
      </c>
      <c r="B42" s="115" t="s">
        <v>508</v>
      </c>
      <c r="C42" s="116">
        <v>43337</v>
      </c>
      <c r="D42" s="116">
        <v>43341</v>
      </c>
      <c r="E42" s="117">
        <v>4</v>
      </c>
      <c r="F42" s="118">
        <v>1</v>
      </c>
      <c r="G42" s="119" t="s">
        <v>24</v>
      </c>
      <c r="H42" s="120">
        <v>9010</v>
      </c>
      <c r="I42" s="120">
        <f t="shared" si="1"/>
        <v>36040</v>
      </c>
      <c r="J42" s="139">
        <v>99410654</v>
      </c>
      <c r="K42" s="140" t="s">
        <v>27</v>
      </c>
    </row>
    <row r="43" s="106" customFormat="1" spans="1:11">
      <c r="A43" s="151"/>
      <c r="B43" s="152"/>
      <c r="C43" s="152"/>
      <c r="D43" s="152"/>
      <c r="E43" s="258">
        <v>153</v>
      </c>
      <c r="F43" s="258">
        <f>SUM(F4:F42)</f>
        <v>48</v>
      </c>
      <c r="G43" s="152"/>
      <c r="H43" s="120"/>
      <c r="I43" s="120"/>
      <c r="J43" s="143"/>
      <c r="K43" s="270"/>
    </row>
    <row r="44" ht="18" customHeight="1" spans="4:10">
      <c r="D44" s="259"/>
      <c r="E44" s="260"/>
      <c r="F44" s="261"/>
      <c r="G44" s="262" t="s">
        <v>509</v>
      </c>
      <c r="H44" s="262"/>
      <c r="I44" s="271">
        <f>SUM(I5:I43)</f>
        <v>1158010</v>
      </c>
      <c r="J44" s="272" t="s">
        <v>510</v>
      </c>
    </row>
    <row r="45" ht="18" customHeight="1" spans="6:10">
      <c r="F45" s="263"/>
      <c r="G45" s="264" t="s">
        <v>511</v>
      </c>
      <c r="H45" s="264"/>
      <c r="I45" s="134">
        <v>-1645600</v>
      </c>
      <c r="J45" s="267"/>
    </row>
    <row r="46" ht="18" customHeight="1" spans="4:10">
      <c r="D46" s="160"/>
      <c r="F46" s="265"/>
      <c r="G46" s="264" t="s">
        <v>512</v>
      </c>
      <c r="H46" s="264"/>
      <c r="I46" s="168">
        <f>I45+I44</f>
        <v>-487590</v>
      </c>
      <c r="J46" s="169"/>
    </row>
    <row r="47" s="110" customFormat="1" spans="1:11">
      <c r="A47" s="170"/>
      <c r="B47" s="106"/>
      <c r="C47" s="108"/>
      <c r="D47" s="108"/>
      <c r="E47" s="266"/>
      <c r="F47" s="266"/>
      <c r="G47" s="132"/>
      <c r="H47" s="133"/>
      <c r="J47" s="136"/>
      <c r="K47" s="137"/>
    </row>
    <row r="48" spans="6:9">
      <c r="F48" s="267"/>
      <c r="G48" s="134"/>
      <c r="H48" s="163"/>
      <c r="I48" s="106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170" customWidth="1"/>
    <col min="2" max="2" width="18.2833333333333" style="106" customWidth="1"/>
    <col min="3" max="3" width="11.1416666666667" style="108" customWidth="1"/>
    <col min="4" max="4" width="11.2833333333333" style="108" customWidth="1"/>
    <col min="5" max="5" width="4.375" style="109" customWidth="1"/>
    <col min="6" max="6" width="4.5" style="109" customWidth="1"/>
    <col min="7" max="7" width="17.75" style="109" customWidth="1"/>
    <col min="8" max="8" width="11" style="110" customWidth="1"/>
    <col min="9" max="9" width="12.425" style="110" customWidth="1"/>
    <col min="10" max="10" width="27.425" style="136" customWidth="1"/>
    <col min="11" max="11" width="14.2833333333333" style="137" customWidth="1"/>
    <col min="12" max="12" width="5.70833333333333" style="106" customWidth="1"/>
    <col min="13" max="13" width="9.375" style="106" customWidth="1"/>
    <col min="14" max="14" width="5.70833333333333" style="106" customWidth="1"/>
    <col min="15" max="15" width="6.425" style="106" customWidth="1"/>
    <col min="16" max="16384" width="9" style="106"/>
  </cols>
  <sheetData>
    <row r="1" s="106" customFormat="1" spans="1:11">
      <c r="A1" s="171"/>
      <c r="B1" s="172"/>
      <c r="C1" s="173"/>
      <c r="D1" s="173"/>
      <c r="E1" s="174"/>
      <c r="F1" s="174"/>
      <c r="G1" s="174"/>
      <c r="H1" s="175"/>
      <c r="I1" s="175"/>
      <c r="J1" s="206"/>
      <c r="K1" s="207"/>
    </row>
    <row r="2" s="106" customFormat="1" spans="1:11">
      <c r="A2" s="171"/>
      <c r="B2" s="226" t="s">
        <v>513</v>
      </c>
      <c r="C2" s="173"/>
      <c r="D2" s="173"/>
      <c r="E2" s="174"/>
      <c r="F2" s="174"/>
      <c r="G2" s="174"/>
      <c r="H2" s="175"/>
      <c r="I2" s="175"/>
      <c r="J2" s="206"/>
      <c r="K2" s="207"/>
    </row>
    <row r="3" s="106" customFormat="1" spans="1:11">
      <c r="A3" s="171"/>
      <c r="B3" s="172"/>
      <c r="C3" s="173"/>
      <c r="D3" s="173"/>
      <c r="E3" s="174"/>
      <c r="F3" s="174"/>
      <c r="G3" s="174"/>
      <c r="H3" s="175"/>
      <c r="I3" s="175"/>
      <c r="J3" s="206"/>
      <c r="K3" s="207"/>
    </row>
    <row r="4" s="106" customFormat="1" ht="27.75" customHeight="1" spans="1:17">
      <c r="A4" s="177" t="s">
        <v>1</v>
      </c>
      <c r="B4" s="178" t="s">
        <v>2</v>
      </c>
      <c r="C4" s="179" t="s">
        <v>3</v>
      </c>
      <c r="D4" s="179" t="s">
        <v>4</v>
      </c>
      <c r="E4" s="180" t="s">
        <v>5</v>
      </c>
      <c r="F4" s="180" t="s">
        <v>6</v>
      </c>
      <c r="G4" s="180" t="s">
        <v>7</v>
      </c>
      <c r="H4" s="181" t="s">
        <v>8</v>
      </c>
      <c r="I4" s="181" t="s">
        <v>9</v>
      </c>
      <c r="J4" s="209" t="s">
        <v>10</v>
      </c>
      <c r="K4" s="209" t="s">
        <v>11</v>
      </c>
      <c r="P4" s="236"/>
      <c r="Q4" s="236"/>
    </row>
    <row r="5" s="106" customFormat="1" spans="1:17">
      <c r="A5" s="182">
        <v>1350968</v>
      </c>
      <c r="B5" s="183" t="s">
        <v>514</v>
      </c>
      <c r="C5" s="184">
        <v>43342</v>
      </c>
      <c r="D5" s="184">
        <v>43344</v>
      </c>
      <c r="E5" s="185">
        <v>2</v>
      </c>
      <c r="F5" s="186">
        <v>2</v>
      </c>
      <c r="G5" s="187" t="s">
        <v>13</v>
      </c>
      <c r="H5" s="188">
        <v>6500</v>
      </c>
      <c r="I5" s="188">
        <f t="shared" ref="I5:I23" si="0">H5*E5*F5</f>
        <v>26000</v>
      </c>
      <c r="J5" s="210" t="s">
        <v>515</v>
      </c>
      <c r="K5" s="211" t="s">
        <v>17</v>
      </c>
      <c r="P5" s="236"/>
      <c r="Q5" s="236"/>
    </row>
    <row r="6" s="106" customFormat="1" spans="1:17">
      <c r="A6" s="189"/>
      <c r="B6" s="190"/>
      <c r="C6" s="184">
        <v>43344</v>
      </c>
      <c r="D6" s="184">
        <v>43346</v>
      </c>
      <c r="E6" s="185">
        <v>2</v>
      </c>
      <c r="F6" s="186">
        <v>2</v>
      </c>
      <c r="G6" s="187" t="s">
        <v>13</v>
      </c>
      <c r="H6" s="188">
        <v>4760</v>
      </c>
      <c r="I6" s="188">
        <f t="shared" si="0"/>
        <v>19040</v>
      </c>
      <c r="J6" s="212"/>
      <c r="K6" s="213"/>
      <c r="P6" s="236"/>
      <c r="Q6" s="236"/>
    </row>
    <row r="7" s="106" customFormat="1" spans="1:17">
      <c r="A7" s="182">
        <v>1352209</v>
      </c>
      <c r="B7" s="183" t="s">
        <v>516</v>
      </c>
      <c r="C7" s="184">
        <v>43342</v>
      </c>
      <c r="D7" s="184">
        <v>43344</v>
      </c>
      <c r="E7" s="185">
        <v>2</v>
      </c>
      <c r="F7" s="186">
        <v>1</v>
      </c>
      <c r="G7" s="187" t="s">
        <v>13</v>
      </c>
      <c r="H7" s="188">
        <v>6500</v>
      </c>
      <c r="I7" s="188">
        <f t="shared" si="0"/>
        <v>13000</v>
      </c>
      <c r="J7" s="210">
        <v>81572095</v>
      </c>
      <c r="K7" s="211" t="s">
        <v>51</v>
      </c>
      <c r="P7" s="236"/>
      <c r="Q7" s="236"/>
    </row>
    <row r="8" s="106" customFormat="1" spans="1:17">
      <c r="A8" s="189"/>
      <c r="B8" s="190"/>
      <c r="C8" s="184">
        <v>43344</v>
      </c>
      <c r="D8" s="184">
        <v>43346</v>
      </c>
      <c r="E8" s="185">
        <v>2</v>
      </c>
      <c r="F8" s="186">
        <v>1</v>
      </c>
      <c r="G8" s="187" t="s">
        <v>13</v>
      </c>
      <c r="H8" s="188">
        <v>4760</v>
      </c>
      <c r="I8" s="188">
        <f t="shared" si="0"/>
        <v>9520</v>
      </c>
      <c r="J8" s="212"/>
      <c r="K8" s="213"/>
      <c r="P8" s="236"/>
      <c r="Q8" s="236"/>
    </row>
    <row r="9" s="106" customFormat="1" spans="1:17">
      <c r="A9" s="182">
        <v>1343316</v>
      </c>
      <c r="B9" s="183" t="s">
        <v>517</v>
      </c>
      <c r="C9" s="184">
        <v>43342</v>
      </c>
      <c r="D9" s="184">
        <v>43344</v>
      </c>
      <c r="E9" s="185">
        <v>2</v>
      </c>
      <c r="F9" s="186">
        <v>2</v>
      </c>
      <c r="G9" s="187" t="s">
        <v>13</v>
      </c>
      <c r="H9" s="188">
        <v>6500</v>
      </c>
      <c r="I9" s="188">
        <f t="shared" si="0"/>
        <v>26000</v>
      </c>
      <c r="J9" s="210" t="s">
        <v>518</v>
      </c>
      <c r="K9" s="211" t="s">
        <v>21</v>
      </c>
      <c r="P9" s="236"/>
      <c r="Q9" s="236"/>
    </row>
    <row r="10" s="106" customFormat="1" spans="1:17">
      <c r="A10" s="189"/>
      <c r="B10" s="190"/>
      <c r="C10" s="184">
        <v>43344</v>
      </c>
      <c r="D10" s="184">
        <v>43347</v>
      </c>
      <c r="E10" s="185">
        <v>3</v>
      </c>
      <c r="F10" s="186">
        <v>2</v>
      </c>
      <c r="G10" s="187" t="s">
        <v>13</v>
      </c>
      <c r="H10" s="188">
        <v>4760</v>
      </c>
      <c r="I10" s="188">
        <f t="shared" si="0"/>
        <v>28560</v>
      </c>
      <c r="J10" s="212"/>
      <c r="K10" s="213"/>
      <c r="P10" s="236"/>
      <c r="Q10" s="236"/>
    </row>
    <row r="11" s="106" customFormat="1" spans="1:17">
      <c r="A11" s="189">
        <v>1362260</v>
      </c>
      <c r="B11" s="190" t="s">
        <v>519</v>
      </c>
      <c r="C11" s="184">
        <v>43344</v>
      </c>
      <c r="D11" s="184">
        <v>43349</v>
      </c>
      <c r="E11" s="185">
        <v>5</v>
      </c>
      <c r="F11" s="186">
        <v>1</v>
      </c>
      <c r="G11" s="187" t="s">
        <v>29</v>
      </c>
      <c r="H11" s="188">
        <v>4600</v>
      </c>
      <c r="I11" s="188">
        <f t="shared" si="0"/>
        <v>23000</v>
      </c>
      <c r="J11" s="212">
        <v>94373869</v>
      </c>
      <c r="K11" s="213" t="s">
        <v>17</v>
      </c>
      <c r="P11" s="236"/>
      <c r="Q11" s="236"/>
    </row>
    <row r="12" s="106" customFormat="1" spans="1:17">
      <c r="A12" s="189">
        <v>1362532</v>
      </c>
      <c r="B12" s="190" t="s">
        <v>520</v>
      </c>
      <c r="C12" s="184">
        <v>43346</v>
      </c>
      <c r="D12" s="184">
        <v>43352</v>
      </c>
      <c r="E12" s="185">
        <v>6</v>
      </c>
      <c r="F12" s="186">
        <v>1</v>
      </c>
      <c r="G12" s="187" t="s">
        <v>13</v>
      </c>
      <c r="H12" s="188">
        <v>4700</v>
      </c>
      <c r="I12" s="188">
        <f t="shared" si="0"/>
        <v>28200</v>
      </c>
      <c r="J12" s="212">
        <v>95079346</v>
      </c>
      <c r="K12" s="213" t="s">
        <v>17</v>
      </c>
      <c r="P12" s="236"/>
      <c r="Q12" s="236"/>
    </row>
    <row r="13" s="106" customFormat="1" spans="1:17">
      <c r="A13" s="189">
        <v>1359347</v>
      </c>
      <c r="B13" s="190" t="s">
        <v>521</v>
      </c>
      <c r="C13" s="184">
        <v>43348</v>
      </c>
      <c r="D13" s="184">
        <v>43351</v>
      </c>
      <c r="E13" s="185">
        <v>3</v>
      </c>
      <c r="F13" s="186">
        <v>1</v>
      </c>
      <c r="G13" s="187" t="s">
        <v>13</v>
      </c>
      <c r="H13" s="188">
        <v>4700</v>
      </c>
      <c r="I13" s="188">
        <f t="shared" si="0"/>
        <v>14100</v>
      </c>
      <c r="J13" s="212">
        <v>90147653</v>
      </c>
      <c r="K13" s="213" t="s">
        <v>48</v>
      </c>
      <c r="P13" s="236"/>
      <c r="Q13" s="236"/>
    </row>
    <row r="14" s="106" customFormat="1" spans="1:17">
      <c r="A14" s="189">
        <v>1365528</v>
      </c>
      <c r="B14" s="190" t="s">
        <v>522</v>
      </c>
      <c r="C14" s="184">
        <v>43349</v>
      </c>
      <c r="D14" s="184">
        <v>43352</v>
      </c>
      <c r="E14" s="185">
        <v>3</v>
      </c>
      <c r="F14" s="186">
        <v>1</v>
      </c>
      <c r="G14" s="187" t="s">
        <v>13</v>
      </c>
      <c r="H14" s="188">
        <v>4700</v>
      </c>
      <c r="I14" s="188">
        <f t="shared" si="0"/>
        <v>14100</v>
      </c>
      <c r="J14" s="212">
        <v>99060138</v>
      </c>
      <c r="K14" s="213" t="s">
        <v>33</v>
      </c>
      <c r="P14" s="236"/>
      <c r="Q14" s="236"/>
    </row>
    <row r="15" s="106" customFormat="1" spans="1:17">
      <c r="A15" s="189">
        <v>1359066</v>
      </c>
      <c r="B15" s="190" t="s">
        <v>523</v>
      </c>
      <c r="C15" s="184">
        <v>43351</v>
      </c>
      <c r="D15" s="184">
        <v>43354</v>
      </c>
      <c r="E15" s="185">
        <v>3</v>
      </c>
      <c r="F15" s="186">
        <v>1</v>
      </c>
      <c r="G15" s="187" t="s">
        <v>29</v>
      </c>
      <c r="H15" s="188">
        <v>4660</v>
      </c>
      <c r="I15" s="188">
        <f t="shared" si="0"/>
        <v>13980</v>
      </c>
      <c r="J15" s="212">
        <v>89980841</v>
      </c>
      <c r="K15" s="213" t="s">
        <v>27</v>
      </c>
      <c r="P15" s="236"/>
      <c r="Q15" s="236"/>
    </row>
    <row r="16" s="106" customFormat="1" spans="1:17">
      <c r="A16" s="189">
        <v>1362236</v>
      </c>
      <c r="B16" s="190" t="s">
        <v>524</v>
      </c>
      <c r="C16" s="184">
        <v>43351</v>
      </c>
      <c r="D16" s="184">
        <v>43354</v>
      </c>
      <c r="E16" s="185">
        <v>3</v>
      </c>
      <c r="F16" s="186">
        <v>1</v>
      </c>
      <c r="G16" s="187" t="s">
        <v>29</v>
      </c>
      <c r="H16" s="188">
        <v>4600</v>
      </c>
      <c r="I16" s="188">
        <f t="shared" si="0"/>
        <v>13800</v>
      </c>
      <c r="J16" s="212">
        <v>94363076</v>
      </c>
      <c r="K16" s="213" t="s">
        <v>17</v>
      </c>
      <c r="P16" s="236"/>
      <c r="Q16" s="236"/>
    </row>
    <row r="17" s="106" customFormat="1" spans="1:17">
      <c r="A17" s="189">
        <v>1365312</v>
      </c>
      <c r="B17" s="190" t="s">
        <v>525</v>
      </c>
      <c r="C17" s="184">
        <v>43351</v>
      </c>
      <c r="D17" s="184">
        <v>43354</v>
      </c>
      <c r="E17" s="185">
        <v>3</v>
      </c>
      <c r="F17" s="186">
        <v>1</v>
      </c>
      <c r="G17" s="187" t="s">
        <v>29</v>
      </c>
      <c r="H17" s="188">
        <v>4600</v>
      </c>
      <c r="I17" s="188">
        <f t="shared" si="0"/>
        <v>13800</v>
      </c>
      <c r="J17" s="212">
        <v>98958598</v>
      </c>
      <c r="K17" s="213" t="s">
        <v>27</v>
      </c>
      <c r="P17" s="236"/>
      <c r="Q17" s="236"/>
    </row>
    <row r="18" s="106" customFormat="1" spans="1:17">
      <c r="A18" s="191">
        <v>1361508</v>
      </c>
      <c r="B18" s="192" t="s">
        <v>526</v>
      </c>
      <c r="C18" s="184">
        <v>43351</v>
      </c>
      <c r="D18" s="184">
        <v>43356</v>
      </c>
      <c r="E18" s="185">
        <v>5</v>
      </c>
      <c r="F18" s="186">
        <v>1</v>
      </c>
      <c r="G18" s="187" t="s">
        <v>13</v>
      </c>
      <c r="H18" s="188">
        <v>4700</v>
      </c>
      <c r="I18" s="188">
        <f t="shared" si="0"/>
        <v>23500</v>
      </c>
      <c r="J18" s="214">
        <v>93485548</v>
      </c>
      <c r="K18" s="215" t="s">
        <v>33</v>
      </c>
      <c r="P18" s="236"/>
      <c r="Q18" s="236"/>
    </row>
    <row r="19" s="106" customFormat="1" spans="1:17">
      <c r="A19" s="191">
        <v>1336662</v>
      </c>
      <c r="B19" s="192" t="s">
        <v>527</v>
      </c>
      <c r="C19" s="184">
        <v>43352</v>
      </c>
      <c r="D19" s="184">
        <v>43354</v>
      </c>
      <c r="E19" s="185">
        <v>2</v>
      </c>
      <c r="F19" s="186">
        <v>1</v>
      </c>
      <c r="G19" s="187" t="s">
        <v>13</v>
      </c>
      <c r="H19" s="188">
        <v>4760</v>
      </c>
      <c r="I19" s="188">
        <f t="shared" si="0"/>
        <v>9520</v>
      </c>
      <c r="J19" s="214">
        <v>89297737</v>
      </c>
      <c r="K19" s="215" t="s">
        <v>19</v>
      </c>
      <c r="P19" s="236"/>
      <c r="Q19" s="236"/>
    </row>
    <row r="20" s="106" customFormat="1" spans="1:17">
      <c r="A20" s="191">
        <v>1352010</v>
      </c>
      <c r="B20" s="192" t="s">
        <v>528</v>
      </c>
      <c r="C20" s="184">
        <v>43354</v>
      </c>
      <c r="D20" s="184">
        <v>43356</v>
      </c>
      <c r="E20" s="185">
        <v>2</v>
      </c>
      <c r="F20" s="186">
        <v>1</v>
      </c>
      <c r="G20" s="187" t="s">
        <v>24</v>
      </c>
      <c r="H20" s="188">
        <v>6035</v>
      </c>
      <c r="I20" s="188">
        <f t="shared" si="0"/>
        <v>12070</v>
      </c>
      <c r="J20" s="214">
        <v>81576224</v>
      </c>
      <c r="K20" s="215" t="s">
        <v>124</v>
      </c>
      <c r="P20" s="236"/>
      <c r="Q20" s="236"/>
    </row>
    <row r="21" s="106" customFormat="1" spans="1:17">
      <c r="A21" s="191">
        <v>1361625</v>
      </c>
      <c r="B21" s="192" t="s">
        <v>529</v>
      </c>
      <c r="C21" s="184">
        <v>43356</v>
      </c>
      <c r="D21" s="184">
        <v>43360</v>
      </c>
      <c r="E21" s="185">
        <v>4</v>
      </c>
      <c r="F21" s="186">
        <v>1</v>
      </c>
      <c r="G21" s="187" t="s">
        <v>24</v>
      </c>
      <c r="H21" s="188">
        <v>6000</v>
      </c>
      <c r="I21" s="188">
        <f t="shared" si="0"/>
        <v>24000</v>
      </c>
      <c r="J21" s="214">
        <v>93554509</v>
      </c>
      <c r="K21" s="215" t="s">
        <v>33</v>
      </c>
      <c r="P21" s="236"/>
      <c r="Q21" s="236"/>
    </row>
    <row r="22" s="106" customFormat="1" spans="1:17">
      <c r="A22" s="191">
        <v>1366791</v>
      </c>
      <c r="B22" s="192" t="s">
        <v>530</v>
      </c>
      <c r="C22" s="184">
        <v>43358</v>
      </c>
      <c r="D22" s="184">
        <v>43360</v>
      </c>
      <c r="E22" s="185">
        <v>2</v>
      </c>
      <c r="F22" s="186">
        <v>1</v>
      </c>
      <c r="G22" s="187" t="s">
        <v>29</v>
      </c>
      <c r="H22" s="188">
        <v>4600</v>
      </c>
      <c r="I22" s="188">
        <f t="shared" si="0"/>
        <v>9200</v>
      </c>
      <c r="J22" s="214">
        <v>71430226</v>
      </c>
      <c r="K22" s="215" t="s">
        <v>17</v>
      </c>
      <c r="P22" s="236"/>
      <c r="Q22" s="236"/>
    </row>
    <row r="23" s="106" customFormat="1" spans="1:17">
      <c r="A23" s="191">
        <v>1368048</v>
      </c>
      <c r="B23" s="192" t="s">
        <v>531</v>
      </c>
      <c r="C23" s="184">
        <v>43358</v>
      </c>
      <c r="D23" s="184">
        <v>43363</v>
      </c>
      <c r="E23" s="185">
        <v>5</v>
      </c>
      <c r="F23" s="186">
        <v>1</v>
      </c>
      <c r="G23" s="187" t="s">
        <v>13</v>
      </c>
      <c r="H23" s="188">
        <v>4700</v>
      </c>
      <c r="I23" s="188">
        <f t="shared" si="0"/>
        <v>23500</v>
      </c>
      <c r="J23" s="214">
        <v>72333833</v>
      </c>
      <c r="K23" s="215" t="s">
        <v>51</v>
      </c>
      <c r="P23" s="236"/>
      <c r="Q23" s="236"/>
    </row>
    <row r="24" s="106" customFormat="1" spans="1:17">
      <c r="A24" s="191">
        <v>1353415</v>
      </c>
      <c r="B24" s="192" t="s">
        <v>532</v>
      </c>
      <c r="C24" s="184">
        <v>43359</v>
      </c>
      <c r="D24" s="184">
        <v>43362</v>
      </c>
      <c r="E24" s="185">
        <v>3</v>
      </c>
      <c r="F24" s="186">
        <v>1</v>
      </c>
      <c r="G24" s="187" t="s">
        <v>13</v>
      </c>
      <c r="H24" s="188">
        <v>4760</v>
      </c>
      <c r="I24" s="188">
        <v>14280</v>
      </c>
      <c r="J24" s="237">
        <v>83281531</v>
      </c>
      <c r="K24" s="215" t="s">
        <v>45</v>
      </c>
      <c r="P24" s="236"/>
      <c r="Q24" s="236"/>
    </row>
    <row r="25" s="106" customFormat="1" spans="1:17">
      <c r="A25" s="191">
        <v>1359866</v>
      </c>
      <c r="B25" s="192" t="s">
        <v>533</v>
      </c>
      <c r="C25" s="184">
        <v>43359</v>
      </c>
      <c r="D25" s="184">
        <v>43362</v>
      </c>
      <c r="E25" s="185">
        <v>3</v>
      </c>
      <c r="F25" s="186">
        <v>1</v>
      </c>
      <c r="G25" s="187" t="s">
        <v>13</v>
      </c>
      <c r="H25" s="188">
        <v>4700</v>
      </c>
      <c r="I25" s="188">
        <f t="shared" ref="I25:I38" si="1">H25*E25*F25</f>
        <v>14100</v>
      </c>
      <c r="J25" s="214">
        <v>91671018</v>
      </c>
      <c r="K25" s="215" t="s">
        <v>45</v>
      </c>
      <c r="P25" s="236"/>
      <c r="Q25" s="236"/>
    </row>
    <row r="26" s="106" customFormat="1" spans="1:17">
      <c r="A26" s="191">
        <v>1368920</v>
      </c>
      <c r="B26" s="192" t="s">
        <v>534</v>
      </c>
      <c r="C26" s="184">
        <v>43359</v>
      </c>
      <c r="D26" s="184">
        <v>43363</v>
      </c>
      <c r="E26" s="185">
        <v>4</v>
      </c>
      <c r="F26" s="186">
        <v>1</v>
      </c>
      <c r="G26" s="187" t="s">
        <v>13</v>
      </c>
      <c r="H26" s="188">
        <v>4700</v>
      </c>
      <c r="I26" s="188">
        <f t="shared" si="1"/>
        <v>18800</v>
      </c>
      <c r="J26" s="214">
        <v>73227157</v>
      </c>
      <c r="K26" s="215" t="s">
        <v>51</v>
      </c>
      <c r="P26" s="236"/>
      <c r="Q26" s="236"/>
    </row>
    <row r="27" s="106" customFormat="1" spans="1:17">
      <c r="A27" s="191">
        <v>1363937</v>
      </c>
      <c r="B27" s="192" t="s">
        <v>535</v>
      </c>
      <c r="C27" s="184">
        <v>43359</v>
      </c>
      <c r="D27" s="184">
        <v>43364</v>
      </c>
      <c r="E27" s="185">
        <v>5</v>
      </c>
      <c r="F27" s="186">
        <v>2</v>
      </c>
      <c r="G27" s="187" t="s">
        <v>24</v>
      </c>
      <c r="H27" s="188">
        <v>6000</v>
      </c>
      <c r="I27" s="188">
        <f t="shared" si="1"/>
        <v>60000</v>
      </c>
      <c r="J27" s="214" t="s">
        <v>536</v>
      </c>
      <c r="K27" s="215" t="s">
        <v>51</v>
      </c>
      <c r="P27" s="236"/>
      <c r="Q27" s="236"/>
    </row>
    <row r="28" s="106" customFormat="1" spans="1:17">
      <c r="A28" s="182">
        <v>1365090</v>
      </c>
      <c r="B28" s="193" t="s">
        <v>537</v>
      </c>
      <c r="C28" s="184">
        <v>43360</v>
      </c>
      <c r="D28" s="184">
        <v>43364</v>
      </c>
      <c r="E28" s="185">
        <v>4</v>
      </c>
      <c r="F28" s="186">
        <v>1</v>
      </c>
      <c r="G28" s="187" t="s">
        <v>13</v>
      </c>
      <c r="H28" s="188">
        <v>4700</v>
      </c>
      <c r="I28" s="188">
        <f t="shared" si="1"/>
        <v>18800</v>
      </c>
      <c r="J28" s="210">
        <v>98952316</v>
      </c>
      <c r="K28" s="211" t="s">
        <v>51</v>
      </c>
      <c r="P28" s="236"/>
      <c r="Q28" s="236"/>
    </row>
    <row r="29" s="106" customFormat="1" spans="1:17">
      <c r="A29" s="191">
        <v>1363739</v>
      </c>
      <c r="B29" s="192" t="s">
        <v>538</v>
      </c>
      <c r="C29" s="184">
        <v>43362</v>
      </c>
      <c r="D29" s="184">
        <v>43364</v>
      </c>
      <c r="E29" s="185">
        <v>2</v>
      </c>
      <c r="F29" s="186">
        <v>1</v>
      </c>
      <c r="G29" s="187" t="s">
        <v>13</v>
      </c>
      <c r="H29" s="188">
        <v>4700</v>
      </c>
      <c r="I29" s="188">
        <f t="shared" si="1"/>
        <v>9400</v>
      </c>
      <c r="J29" s="214">
        <v>96584172</v>
      </c>
      <c r="K29" s="215" t="s">
        <v>27</v>
      </c>
      <c r="P29" s="236"/>
      <c r="Q29" s="236"/>
    </row>
    <row r="30" s="106" customFormat="1" spans="1:17">
      <c r="A30" s="182">
        <v>1365420</v>
      </c>
      <c r="B30" s="193" t="s">
        <v>539</v>
      </c>
      <c r="C30" s="184">
        <v>43363</v>
      </c>
      <c r="D30" s="184">
        <v>43365</v>
      </c>
      <c r="E30" s="185">
        <v>2</v>
      </c>
      <c r="F30" s="186">
        <v>2</v>
      </c>
      <c r="G30" s="187" t="s">
        <v>24</v>
      </c>
      <c r="H30" s="188">
        <v>6000</v>
      </c>
      <c r="I30" s="188">
        <f t="shared" si="1"/>
        <v>24000</v>
      </c>
      <c r="J30" s="210" t="s">
        <v>540</v>
      </c>
      <c r="K30" s="211" t="s">
        <v>48</v>
      </c>
      <c r="P30" s="236"/>
      <c r="Q30" s="236"/>
    </row>
    <row r="31" s="106" customFormat="1" spans="1:17">
      <c r="A31" s="182">
        <v>1372149</v>
      </c>
      <c r="B31" s="193" t="s">
        <v>541</v>
      </c>
      <c r="C31" s="184">
        <v>43365</v>
      </c>
      <c r="D31" s="184">
        <v>43367</v>
      </c>
      <c r="E31" s="185">
        <v>2</v>
      </c>
      <c r="F31" s="186">
        <v>1</v>
      </c>
      <c r="G31" s="187" t="s">
        <v>47</v>
      </c>
      <c r="H31" s="188">
        <v>8100</v>
      </c>
      <c r="I31" s="188">
        <f t="shared" si="1"/>
        <v>16200</v>
      </c>
      <c r="J31" s="210">
        <v>80906546</v>
      </c>
      <c r="K31" s="211" t="s">
        <v>124</v>
      </c>
      <c r="P31" s="236"/>
      <c r="Q31" s="236"/>
    </row>
    <row r="32" s="106" customFormat="1" spans="1:17">
      <c r="A32" s="182">
        <v>1372151</v>
      </c>
      <c r="B32" s="193" t="s">
        <v>541</v>
      </c>
      <c r="C32" s="184">
        <v>43367</v>
      </c>
      <c r="D32" s="184">
        <v>43369</v>
      </c>
      <c r="E32" s="185">
        <v>2</v>
      </c>
      <c r="F32" s="186">
        <v>1</v>
      </c>
      <c r="G32" s="187" t="s">
        <v>13</v>
      </c>
      <c r="H32" s="188">
        <v>4500</v>
      </c>
      <c r="I32" s="188">
        <f t="shared" si="1"/>
        <v>9000</v>
      </c>
      <c r="J32" s="210">
        <v>80907424</v>
      </c>
      <c r="K32" s="211" t="s">
        <v>124</v>
      </c>
      <c r="P32" s="236"/>
      <c r="Q32" s="236"/>
    </row>
    <row r="33" s="106" customFormat="1" spans="1:17">
      <c r="A33" s="182">
        <v>1367146</v>
      </c>
      <c r="B33" s="193" t="s">
        <v>542</v>
      </c>
      <c r="C33" s="184">
        <v>43367</v>
      </c>
      <c r="D33" s="184">
        <v>43369</v>
      </c>
      <c r="E33" s="185">
        <v>2</v>
      </c>
      <c r="F33" s="186">
        <v>1</v>
      </c>
      <c r="G33" s="187" t="s">
        <v>13</v>
      </c>
      <c r="H33" s="188">
        <v>4700</v>
      </c>
      <c r="I33" s="188">
        <f t="shared" si="1"/>
        <v>9400</v>
      </c>
      <c r="J33" s="210">
        <v>71435558</v>
      </c>
      <c r="K33" s="211" t="s">
        <v>21</v>
      </c>
      <c r="P33" s="236"/>
      <c r="Q33" s="236"/>
    </row>
    <row r="34" s="106" customFormat="1" spans="1:17">
      <c r="A34" s="182">
        <v>1363795</v>
      </c>
      <c r="B34" s="193" t="s">
        <v>543</v>
      </c>
      <c r="C34" s="184">
        <v>43368</v>
      </c>
      <c r="D34" s="184">
        <v>43371</v>
      </c>
      <c r="E34" s="185">
        <v>3</v>
      </c>
      <c r="F34" s="186">
        <v>1</v>
      </c>
      <c r="G34" s="187" t="s">
        <v>13</v>
      </c>
      <c r="H34" s="188">
        <v>4700</v>
      </c>
      <c r="I34" s="188">
        <f t="shared" si="1"/>
        <v>14100</v>
      </c>
      <c r="J34" s="210">
        <v>96628019</v>
      </c>
      <c r="K34" s="211" t="s">
        <v>19</v>
      </c>
      <c r="P34" s="236"/>
      <c r="Q34" s="236"/>
    </row>
    <row r="35" s="106" customFormat="1" spans="1:17">
      <c r="A35" s="191">
        <v>1363796</v>
      </c>
      <c r="B35" s="192" t="s">
        <v>544</v>
      </c>
      <c r="C35" s="184">
        <v>43368</v>
      </c>
      <c r="D35" s="184">
        <v>43371</v>
      </c>
      <c r="E35" s="185">
        <v>3</v>
      </c>
      <c r="F35" s="186">
        <v>1</v>
      </c>
      <c r="G35" s="187" t="s">
        <v>13</v>
      </c>
      <c r="H35" s="188">
        <v>4700</v>
      </c>
      <c r="I35" s="188">
        <f t="shared" si="1"/>
        <v>14100</v>
      </c>
      <c r="J35" s="210">
        <v>96628181</v>
      </c>
      <c r="K35" s="211" t="s">
        <v>19</v>
      </c>
      <c r="P35" s="236"/>
      <c r="Q35" s="236"/>
    </row>
    <row r="36" s="106" customFormat="1" spans="1:17">
      <c r="A36" s="191">
        <v>1363838</v>
      </c>
      <c r="B36" s="192" t="s">
        <v>545</v>
      </c>
      <c r="C36" s="184">
        <v>43369</v>
      </c>
      <c r="D36" s="184">
        <v>43374</v>
      </c>
      <c r="E36" s="185">
        <v>5</v>
      </c>
      <c r="F36" s="186">
        <v>2</v>
      </c>
      <c r="G36" s="187" t="s">
        <v>13</v>
      </c>
      <c r="H36" s="188">
        <v>4700</v>
      </c>
      <c r="I36" s="188">
        <f t="shared" si="1"/>
        <v>47000</v>
      </c>
      <c r="J36" s="214" t="s">
        <v>546</v>
      </c>
      <c r="K36" s="216" t="s">
        <v>27</v>
      </c>
      <c r="P36" s="236"/>
      <c r="Q36" s="236"/>
    </row>
    <row r="37" s="106" customFormat="1" spans="1:17">
      <c r="A37" s="191">
        <v>1366981</v>
      </c>
      <c r="B37" s="192" t="s">
        <v>547</v>
      </c>
      <c r="C37" s="184">
        <v>43371</v>
      </c>
      <c r="D37" s="184">
        <v>43374</v>
      </c>
      <c r="E37" s="185">
        <v>3</v>
      </c>
      <c r="F37" s="186">
        <v>1</v>
      </c>
      <c r="G37" s="187" t="s">
        <v>13</v>
      </c>
      <c r="H37" s="188">
        <v>4700</v>
      </c>
      <c r="I37" s="188">
        <f t="shared" si="1"/>
        <v>14100</v>
      </c>
      <c r="J37" s="214">
        <v>71434132</v>
      </c>
      <c r="K37" s="215" t="s">
        <v>33</v>
      </c>
      <c r="P37" s="236"/>
      <c r="Q37" s="236"/>
    </row>
    <row r="38" s="106" customFormat="1" spans="1:17">
      <c r="A38" s="191">
        <v>1370628</v>
      </c>
      <c r="B38" s="192" t="s">
        <v>548</v>
      </c>
      <c r="C38" s="184">
        <v>43372</v>
      </c>
      <c r="D38" s="184">
        <v>43374</v>
      </c>
      <c r="E38" s="185">
        <v>2</v>
      </c>
      <c r="F38" s="186">
        <v>2</v>
      </c>
      <c r="G38" s="187" t="s">
        <v>13</v>
      </c>
      <c r="H38" s="188">
        <v>4700</v>
      </c>
      <c r="I38" s="188">
        <f t="shared" si="1"/>
        <v>18800</v>
      </c>
      <c r="J38" s="214" t="s">
        <v>549</v>
      </c>
      <c r="K38" s="215" t="s">
        <v>107</v>
      </c>
      <c r="P38" s="236"/>
      <c r="Q38" s="236"/>
    </row>
    <row r="39" s="106" customFormat="1" spans="1:17">
      <c r="A39" s="194"/>
      <c r="B39" s="195"/>
      <c r="C39" s="195"/>
      <c r="D39" s="195"/>
      <c r="E39" s="195"/>
      <c r="F39" s="195"/>
      <c r="G39" s="195"/>
      <c r="H39" s="188"/>
      <c r="I39" s="188"/>
      <c r="J39" s="217"/>
      <c r="K39" s="218"/>
      <c r="P39" s="236"/>
      <c r="Q39" s="236"/>
    </row>
    <row r="40" s="106" customFormat="1" spans="1:17">
      <c r="A40" s="171"/>
      <c r="B40" s="172"/>
      <c r="C40" s="173"/>
      <c r="D40" s="196"/>
      <c r="E40" s="227">
        <v>127</v>
      </c>
      <c r="F40" s="228"/>
      <c r="G40" s="204" t="s">
        <v>550</v>
      </c>
      <c r="H40" s="205"/>
      <c r="I40" s="205">
        <f>SUM(I5:I39)</f>
        <v>646970</v>
      </c>
      <c r="J40" s="220" t="s">
        <v>551</v>
      </c>
      <c r="K40" s="207"/>
      <c r="P40" s="236"/>
      <c r="Q40" s="236"/>
    </row>
    <row r="41" s="106" customFormat="1" spans="1:17">
      <c r="A41" s="171"/>
      <c r="B41" s="172"/>
      <c r="C41" s="173"/>
      <c r="D41" s="173"/>
      <c r="E41" s="174"/>
      <c r="F41" s="228"/>
      <c r="G41" s="229" t="s">
        <v>552</v>
      </c>
      <c r="H41" s="230"/>
      <c r="I41" s="230">
        <v>-856800</v>
      </c>
      <c r="J41" s="222"/>
      <c r="K41" s="207"/>
      <c r="P41" s="236"/>
      <c r="Q41" s="236"/>
    </row>
    <row r="42" s="106" customFormat="1" spans="1:17">
      <c r="A42" s="171"/>
      <c r="B42" s="172"/>
      <c r="C42" s="173"/>
      <c r="D42" s="200"/>
      <c r="E42" s="174"/>
      <c r="F42" s="231"/>
      <c r="G42" s="232" t="s">
        <v>553</v>
      </c>
      <c r="H42" s="233"/>
      <c r="I42" s="233">
        <v>-487590</v>
      </c>
      <c r="J42" s="224"/>
      <c r="K42" s="207"/>
      <c r="P42" s="236"/>
      <c r="Q42" s="236"/>
    </row>
    <row r="43" s="106" customFormat="1" ht="14.25" spans="1:17">
      <c r="A43" s="171"/>
      <c r="B43" s="172"/>
      <c r="C43" s="173"/>
      <c r="D43" s="173"/>
      <c r="E43" s="174"/>
      <c r="F43" s="174"/>
      <c r="G43" s="234" t="s">
        <v>512</v>
      </c>
      <c r="H43" s="235"/>
      <c r="I43" s="235">
        <f>I40+I41+I42</f>
        <v>-697420</v>
      </c>
      <c r="J43" s="206" t="s">
        <v>554</v>
      </c>
      <c r="K43" s="207"/>
      <c r="P43" s="236"/>
      <c r="Q43" s="236"/>
    </row>
    <row r="44" s="106" customFormat="1" ht="14.25" spans="1:17">
      <c r="A44" s="170"/>
      <c r="C44" s="108"/>
      <c r="D44" s="108"/>
      <c r="E44" s="109"/>
      <c r="F44" s="109"/>
      <c r="G44" s="109"/>
      <c r="H44" s="110"/>
      <c r="I44" s="110"/>
      <c r="J44" s="136"/>
      <c r="K44" s="137"/>
      <c r="P44" s="236"/>
      <c r="Q44" s="236"/>
    </row>
    <row r="45" spans="16:17">
      <c r="P45" s="236"/>
      <c r="Q45" s="236"/>
    </row>
    <row r="46" spans="16:17">
      <c r="P46" s="236"/>
      <c r="Q46" s="236"/>
    </row>
    <row r="47" spans="16:17">
      <c r="P47" s="236"/>
      <c r="Q47" s="236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170" customWidth="1"/>
    <col min="2" max="2" width="18.2833333333333" style="106" customWidth="1"/>
    <col min="3" max="3" width="11.1416666666667" style="108" customWidth="1"/>
    <col min="4" max="4" width="11.2833333333333" style="108" customWidth="1"/>
    <col min="5" max="5" width="12.1416666666667" style="109" customWidth="1"/>
    <col min="6" max="6" width="12.8583333333333" style="109" customWidth="1"/>
    <col min="7" max="7" width="21.2833333333333" style="109" customWidth="1"/>
    <col min="8" max="8" width="12" style="110" customWidth="1"/>
    <col min="9" max="9" width="15.1416666666667" style="110" customWidth="1"/>
    <col min="10" max="10" width="31.7083333333333" style="136" customWidth="1"/>
    <col min="11" max="11" width="18.7083333333333" style="137" customWidth="1"/>
    <col min="12" max="16377" width="9" style="106"/>
  </cols>
  <sheetData>
    <row r="1" s="106" customFormat="1" spans="1:11">
      <c r="A1" s="171"/>
      <c r="B1" s="172"/>
      <c r="C1" s="173"/>
      <c r="D1" s="173"/>
      <c r="E1" s="174"/>
      <c r="F1" s="174"/>
      <c r="G1" s="174"/>
      <c r="H1" s="175"/>
      <c r="I1" s="175"/>
      <c r="J1" s="206"/>
      <c r="K1" s="207"/>
    </row>
    <row r="2" s="106" customFormat="1" ht="14.25" spans="1:11">
      <c r="A2" s="176" t="s">
        <v>555</v>
      </c>
      <c r="B2" s="176"/>
      <c r="C2" s="176"/>
      <c r="D2" s="176"/>
      <c r="E2" s="176"/>
      <c r="F2" s="174"/>
      <c r="G2" s="174"/>
      <c r="H2" s="175"/>
      <c r="I2" s="175"/>
      <c r="J2" s="206"/>
      <c r="K2" s="207"/>
    </row>
    <row r="3" s="106" customFormat="1" spans="1:11">
      <c r="A3" s="171"/>
      <c r="B3" s="172"/>
      <c r="C3" s="173"/>
      <c r="D3" s="173"/>
      <c r="E3" s="174"/>
      <c r="F3" s="174"/>
      <c r="G3" s="174"/>
      <c r="H3" s="175"/>
      <c r="I3" s="175"/>
      <c r="J3" s="206"/>
      <c r="K3" s="207"/>
    </row>
    <row r="4" s="106" customFormat="1" ht="27.75" customHeight="1" spans="1:11">
      <c r="A4" s="177" t="s">
        <v>1</v>
      </c>
      <c r="B4" s="178" t="s">
        <v>2</v>
      </c>
      <c r="C4" s="179" t="s">
        <v>3</v>
      </c>
      <c r="D4" s="179" t="s">
        <v>4</v>
      </c>
      <c r="E4" s="180" t="s">
        <v>5</v>
      </c>
      <c r="F4" s="180" t="s">
        <v>6</v>
      </c>
      <c r="G4" s="180" t="s">
        <v>7</v>
      </c>
      <c r="H4" s="181" t="s">
        <v>8</v>
      </c>
      <c r="I4" s="208" t="s">
        <v>9</v>
      </c>
      <c r="J4" s="209" t="s">
        <v>10</v>
      </c>
      <c r="K4" s="209" t="s">
        <v>11</v>
      </c>
    </row>
    <row r="5" s="106" customFormat="1" spans="1:11">
      <c r="A5" s="182">
        <v>1359141</v>
      </c>
      <c r="B5" s="183" t="s">
        <v>556</v>
      </c>
      <c r="C5" s="184">
        <v>43373</v>
      </c>
      <c r="D5" s="184">
        <v>43374</v>
      </c>
      <c r="E5" s="185">
        <v>1</v>
      </c>
      <c r="F5" s="186">
        <v>1</v>
      </c>
      <c r="G5" s="187" t="s">
        <v>47</v>
      </c>
      <c r="H5" s="188">
        <v>8160</v>
      </c>
      <c r="I5" s="188">
        <v>8160</v>
      </c>
      <c r="J5" s="210">
        <v>90059266</v>
      </c>
      <c r="K5" s="211" t="s">
        <v>107</v>
      </c>
    </row>
    <row r="6" s="106" customFormat="1" spans="1:11">
      <c r="A6" s="189"/>
      <c r="B6" s="190"/>
      <c r="C6" s="184">
        <v>43374</v>
      </c>
      <c r="D6" s="184">
        <v>43379</v>
      </c>
      <c r="E6" s="185">
        <v>5</v>
      </c>
      <c r="F6" s="186">
        <v>1</v>
      </c>
      <c r="G6" s="187" t="s">
        <v>47</v>
      </c>
      <c r="H6" s="188">
        <v>9360</v>
      </c>
      <c r="I6" s="188">
        <f t="shared" ref="I6:I27" si="0">H6*E6*F6</f>
        <v>46800</v>
      </c>
      <c r="J6" s="212"/>
      <c r="K6" s="213"/>
    </row>
    <row r="7" s="106" customFormat="1" spans="1:11">
      <c r="A7" s="182">
        <v>1319640</v>
      </c>
      <c r="B7" s="183" t="s">
        <v>557</v>
      </c>
      <c r="C7" s="184">
        <v>43373</v>
      </c>
      <c r="D7" s="184">
        <v>43374</v>
      </c>
      <c r="E7" s="185">
        <v>1</v>
      </c>
      <c r="F7" s="186">
        <v>1</v>
      </c>
      <c r="G7" s="187" t="s">
        <v>13</v>
      </c>
      <c r="H7" s="188">
        <v>4760</v>
      </c>
      <c r="I7" s="188">
        <f t="shared" si="0"/>
        <v>4760</v>
      </c>
      <c r="J7" s="210">
        <v>92491931</v>
      </c>
      <c r="K7" s="211" t="s">
        <v>48</v>
      </c>
    </row>
    <row r="8" s="106" customFormat="1" spans="1:11">
      <c r="A8" s="189"/>
      <c r="B8" s="190"/>
      <c r="C8" s="184">
        <v>43374</v>
      </c>
      <c r="D8" s="184">
        <v>43376</v>
      </c>
      <c r="E8" s="185">
        <v>2</v>
      </c>
      <c r="F8" s="186">
        <v>1</v>
      </c>
      <c r="G8" s="187" t="s">
        <v>13</v>
      </c>
      <c r="H8" s="188">
        <v>5960</v>
      </c>
      <c r="I8" s="188">
        <f t="shared" si="0"/>
        <v>11920</v>
      </c>
      <c r="J8" s="212"/>
      <c r="K8" s="213"/>
    </row>
    <row r="9" s="106" customFormat="1" spans="1:11">
      <c r="A9" s="189">
        <v>1372421</v>
      </c>
      <c r="B9" s="190" t="s">
        <v>558</v>
      </c>
      <c r="C9" s="184">
        <v>43374</v>
      </c>
      <c r="D9" s="184">
        <v>43377</v>
      </c>
      <c r="E9" s="185">
        <v>3</v>
      </c>
      <c r="F9" s="186">
        <v>2</v>
      </c>
      <c r="G9" s="187" t="s">
        <v>47</v>
      </c>
      <c r="H9" s="188">
        <v>9360</v>
      </c>
      <c r="I9" s="188">
        <f t="shared" si="0"/>
        <v>56160</v>
      </c>
      <c r="J9" s="212" t="s">
        <v>559</v>
      </c>
      <c r="K9" s="213" t="s">
        <v>19</v>
      </c>
    </row>
    <row r="10" s="106" customFormat="1" spans="1:11">
      <c r="A10" s="189">
        <v>1373046</v>
      </c>
      <c r="B10" s="190" t="s">
        <v>560</v>
      </c>
      <c r="C10" s="184">
        <v>43374</v>
      </c>
      <c r="D10" s="184">
        <v>43377</v>
      </c>
      <c r="E10" s="185">
        <v>3</v>
      </c>
      <c r="F10" s="186">
        <v>1</v>
      </c>
      <c r="G10" s="187" t="s">
        <v>47</v>
      </c>
      <c r="H10" s="188">
        <v>9360</v>
      </c>
      <c r="I10" s="188">
        <f t="shared" si="0"/>
        <v>28080</v>
      </c>
      <c r="J10" s="212">
        <v>83210482</v>
      </c>
      <c r="K10" s="213" t="s">
        <v>51</v>
      </c>
    </row>
    <row r="11" s="106" customFormat="1" spans="1:11">
      <c r="A11" s="191">
        <v>1292450</v>
      </c>
      <c r="B11" s="192" t="s">
        <v>561</v>
      </c>
      <c r="C11" s="184">
        <v>43374</v>
      </c>
      <c r="D11" s="184">
        <v>43377</v>
      </c>
      <c r="E11" s="185">
        <v>3</v>
      </c>
      <c r="F11" s="186">
        <v>1</v>
      </c>
      <c r="G11" s="187" t="s">
        <v>13</v>
      </c>
      <c r="H11" s="188">
        <v>5960</v>
      </c>
      <c r="I11" s="188">
        <f t="shared" si="0"/>
        <v>17880</v>
      </c>
      <c r="J11" s="214">
        <v>70003926</v>
      </c>
      <c r="K11" s="215" t="s">
        <v>17</v>
      </c>
    </row>
    <row r="12" s="106" customFormat="1" spans="1:11">
      <c r="A12" s="191">
        <v>1324267</v>
      </c>
      <c r="B12" s="192" t="s">
        <v>562</v>
      </c>
      <c r="C12" s="184">
        <v>43374</v>
      </c>
      <c r="D12" s="184">
        <v>43376</v>
      </c>
      <c r="E12" s="185">
        <v>2</v>
      </c>
      <c r="F12" s="186">
        <v>1</v>
      </c>
      <c r="G12" s="187" t="s">
        <v>13</v>
      </c>
      <c r="H12" s="188">
        <v>5960</v>
      </c>
      <c r="I12" s="188">
        <f t="shared" si="0"/>
        <v>11920</v>
      </c>
      <c r="J12" s="214">
        <v>70357244</v>
      </c>
      <c r="K12" s="215" t="s">
        <v>48</v>
      </c>
    </row>
    <row r="13" s="106" customFormat="1" spans="1:11">
      <c r="A13" s="191">
        <v>1333738</v>
      </c>
      <c r="B13" s="192" t="s">
        <v>563</v>
      </c>
      <c r="C13" s="184">
        <v>43374</v>
      </c>
      <c r="D13" s="184">
        <v>43377</v>
      </c>
      <c r="E13" s="185">
        <v>3</v>
      </c>
      <c r="F13" s="186">
        <v>1</v>
      </c>
      <c r="G13" s="187" t="s">
        <v>24</v>
      </c>
      <c r="H13" s="188">
        <v>7235</v>
      </c>
      <c r="I13" s="188">
        <f t="shared" si="0"/>
        <v>21705</v>
      </c>
      <c r="J13" s="214">
        <v>84902781</v>
      </c>
      <c r="K13" s="215" t="s">
        <v>33</v>
      </c>
    </row>
    <row r="14" s="106" customFormat="1" spans="1:11">
      <c r="A14" s="191">
        <v>1338424</v>
      </c>
      <c r="B14" s="192" t="s">
        <v>564</v>
      </c>
      <c r="C14" s="184">
        <v>43374</v>
      </c>
      <c r="D14" s="184">
        <v>43378</v>
      </c>
      <c r="E14" s="185">
        <v>4</v>
      </c>
      <c r="F14" s="186">
        <v>1</v>
      </c>
      <c r="G14" s="187" t="s">
        <v>24</v>
      </c>
      <c r="H14" s="188">
        <v>7235</v>
      </c>
      <c r="I14" s="188">
        <f t="shared" si="0"/>
        <v>28940</v>
      </c>
      <c r="J14" s="214">
        <v>92223980</v>
      </c>
      <c r="K14" s="215" t="s">
        <v>45</v>
      </c>
    </row>
    <row r="15" s="106" customFormat="1" spans="1:11">
      <c r="A15" s="191">
        <v>1349339</v>
      </c>
      <c r="B15" s="192" t="s">
        <v>470</v>
      </c>
      <c r="C15" s="184">
        <v>43374</v>
      </c>
      <c r="D15" s="184">
        <v>43378</v>
      </c>
      <c r="E15" s="185">
        <v>4</v>
      </c>
      <c r="F15" s="186">
        <v>8</v>
      </c>
      <c r="G15" s="187" t="s">
        <v>13</v>
      </c>
      <c r="H15" s="188">
        <v>5960</v>
      </c>
      <c r="I15" s="188">
        <f t="shared" si="0"/>
        <v>190720</v>
      </c>
      <c r="J15" s="214" t="s">
        <v>565</v>
      </c>
      <c r="K15" s="215" t="s">
        <v>45</v>
      </c>
    </row>
    <row r="16" s="106" customFormat="1" spans="1:11">
      <c r="A16" s="191">
        <v>1362652</v>
      </c>
      <c r="B16" s="192" t="s">
        <v>566</v>
      </c>
      <c r="C16" s="184">
        <v>43377</v>
      </c>
      <c r="D16" s="184">
        <v>43379</v>
      </c>
      <c r="E16" s="185">
        <v>2</v>
      </c>
      <c r="F16" s="186">
        <v>1</v>
      </c>
      <c r="G16" s="187" t="s">
        <v>24</v>
      </c>
      <c r="H16" s="188">
        <v>7235</v>
      </c>
      <c r="I16" s="188">
        <f t="shared" si="0"/>
        <v>14470</v>
      </c>
      <c r="J16" s="214">
        <v>95125456</v>
      </c>
      <c r="K16" s="215" t="s">
        <v>17</v>
      </c>
    </row>
    <row r="17" s="106" customFormat="1" spans="1:11">
      <c r="A17" s="182">
        <v>1375254</v>
      </c>
      <c r="B17" s="193" t="s">
        <v>567</v>
      </c>
      <c r="C17" s="184">
        <v>43378</v>
      </c>
      <c r="D17" s="184">
        <v>43380</v>
      </c>
      <c r="E17" s="185">
        <v>2</v>
      </c>
      <c r="F17" s="186">
        <v>1</v>
      </c>
      <c r="G17" s="187" t="s">
        <v>13</v>
      </c>
      <c r="H17" s="188">
        <v>4500</v>
      </c>
      <c r="I17" s="188">
        <f t="shared" si="0"/>
        <v>9000</v>
      </c>
      <c r="J17" s="210">
        <v>89209800</v>
      </c>
      <c r="K17" s="211" t="s">
        <v>48</v>
      </c>
    </row>
    <row r="18" s="106" customFormat="1" spans="1:11">
      <c r="A18" s="182">
        <v>1378599</v>
      </c>
      <c r="B18" s="193" t="s">
        <v>568</v>
      </c>
      <c r="C18" s="184">
        <v>43387</v>
      </c>
      <c r="D18" s="184">
        <v>43391</v>
      </c>
      <c r="E18" s="185">
        <v>4</v>
      </c>
      <c r="F18" s="186">
        <v>1</v>
      </c>
      <c r="G18" s="187" t="s">
        <v>13</v>
      </c>
      <c r="H18" s="188">
        <v>4000</v>
      </c>
      <c r="I18" s="188">
        <f t="shared" si="0"/>
        <v>16000</v>
      </c>
      <c r="J18" s="210">
        <v>95238047</v>
      </c>
      <c r="K18" s="211" t="s">
        <v>27</v>
      </c>
    </row>
    <row r="19" s="106" customFormat="1" spans="1:11">
      <c r="A19" s="182">
        <v>1378730</v>
      </c>
      <c r="B19" s="193" t="s">
        <v>569</v>
      </c>
      <c r="C19" s="184">
        <v>43389</v>
      </c>
      <c r="D19" s="184">
        <v>43394</v>
      </c>
      <c r="E19" s="185">
        <v>5</v>
      </c>
      <c r="F19" s="186">
        <v>1</v>
      </c>
      <c r="G19" s="187" t="s">
        <v>24</v>
      </c>
      <c r="H19" s="188">
        <v>5800</v>
      </c>
      <c r="I19" s="188">
        <f t="shared" si="0"/>
        <v>29000</v>
      </c>
      <c r="J19" s="210">
        <v>95370465</v>
      </c>
      <c r="K19" s="211" t="s">
        <v>51</v>
      </c>
    </row>
    <row r="20" s="106" customFormat="1" spans="1:11">
      <c r="A20" s="182">
        <v>1381816</v>
      </c>
      <c r="B20" s="193" t="s">
        <v>570</v>
      </c>
      <c r="C20" s="184">
        <v>43392</v>
      </c>
      <c r="D20" s="184">
        <v>43394</v>
      </c>
      <c r="E20" s="185">
        <v>2</v>
      </c>
      <c r="F20" s="186">
        <v>1</v>
      </c>
      <c r="G20" s="187" t="s">
        <v>29</v>
      </c>
      <c r="H20" s="188">
        <v>3900</v>
      </c>
      <c r="I20" s="188">
        <f t="shared" si="0"/>
        <v>7800</v>
      </c>
      <c r="J20" s="210">
        <v>74074821</v>
      </c>
      <c r="K20" s="211" t="s">
        <v>48</v>
      </c>
    </row>
    <row r="21" s="106" customFormat="1" spans="1:11">
      <c r="A21" s="182">
        <v>1381387</v>
      </c>
      <c r="B21" s="193" t="s">
        <v>571</v>
      </c>
      <c r="C21" s="184">
        <v>43393</v>
      </c>
      <c r="D21" s="184">
        <v>43397</v>
      </c>
      <c r="E21" s="185">
        <v>4</v>
      </c>
      <c r="F21" s="186">
        <v>2</v>
      </c>
      <c r="G21" s="187" t="s">
        <v>29</v>
      </c>
      <c r="H21" s="188">
        <v>3900</v>
      </c>
      <c r="I21" s="188">
        <f t="shared" si="0"/>
        <v>31200</v>
      </c>
      <c r="J21" s="210" t="s">
        <v>572</v>
      </c>
      <c r="K21" s="211" t="s">
        <v>21</v>
      </c>
    </row>
    <row r="22" s="106" customFormat="1" spans="1:11">
      <c r="A22" s="182">
        <v>1379209</v>
      </c>
      <c r="B22" s="193" t="s">
        <v>573</v>
      </c>
      <c r="C22" s="184">
        <v>43396</v>
      </c>
      <c r="D22" s="184">
        <v>43401</v>
      </c>
      <c r="E22" s="185">
        <v>5</v>
      </c>
      <c r="F22" s="186">
        <v>1</v>
      </c>
      <c r="G22" s="187" t="s">
        <v>24</v>
      </c>
      <c r="H22" s="188">
        <v>5800</v>
      </c>
      <c r="I22" s="188">
        <f t="shared" si="0"/>
        <v>29000</v>
      </c>
      <c r="J22" s="210">
        <v>96260868</v>
      </c>
      <c r="K22" s="211" t="s">
        <v>124</v>
      </c>
    </row>
    <row r="23" s="106" customFormat="1" spans="1:11">
      <c r="A23" s="182">
        <v>1382915</v>
      </c>
      <c r="B23" s="193" t="s">
        <v>574</v>
      </c>
      <c r="C23" s="184">
        <v>43396</v>
      </c>
      <c r="D23" s="184">
        <v>43397</v>
      </c>
      <c r="E23" s="185">
        <v>1</v>
      </c>
      <c r="F23" s="186">
        <v>1</v>
      </c>
      <c r="G23" s="187" t="s">
        <v>24</v>
      </c>
      <c r="H23" s="188">
        <v>5800</v>
      </c>
      <c r="I23" s="188">
        <f t="shared" si="0"/>
        <v>5800</v>
      </c>
      <c r="J23" s="210">
        <v>76836873</v>
      </c>
      <c r="K23" s="211" t="s">
        <v>124</v>
      </c>
    </row>
    <row r="24" s="106" customFormat="1" spans="1:11">
      <c r="A24" s="182">
        <v>1382916</v>
      </c>
      <c r="B24" s="193" t="s">
        <v>574</v>
      </c>
      <c r="C24" s="184">
        <v>43397</v>
      </c>
      <c r="D24" s="184">
        <v>43398</v>
      </c>
      <c r="E24" s="185">
        <v>1</v>
      </c>
      <c r="F24" s="186">
        <v>1</v>
      </c>
      <c r="G24" s="187" t="s">
        <v>24</v>
      </c>
      <c r="H24" s="188">
        <v>5800</v>
      </c>
      <c r="I24" s="188">
        <f t="shared" si="0"/>
        <v>5800</v>
      </c>
      <c r="J24" s="210">
        <v>76837226</v>
      </c>
      <c r="K24" s="211" t="s">
        <v>124</v>
      </c>
    </row>
    <row r="25" s="106" customFormat="1" spans="1:11">
      <c r="A25" s="191">
        <v>1379169</v>
      </c>
      <c r="B25" s="192" t="s">
        <v>575</v>
      </c>
      <c r="C25" s="184">
        <v>43399</v>
      </c>
      <c r="D25" s="184">
        <v>43403</v>
      </c>
      <c r="E25" s="185">
        <v>4</v>
      </c>
      <c r="F25" s="186">
        <v>1</v>
      </c>
      <c r="G25" s="187" t="s">
        <v>24</v>
      </c>
      <c r="H25" s="188">
        <v>5800</v>
      </c>
      <c r="I25" s="188">
        <f t="shared" si="0"/>
        <v>23200</v>
      </c>
      <c r="J25" s="214">
        <v>96247405</v>
      </c>
      <c r="K25" s="216" t="s">
        <v>107</v>
      </c>
    </row>
    <row r="26" s="106" customFormat="1" spans="1:11">
      <c r="A26" s="191">
        <v>1386144</v>
      </c>
      <c r="B26" s="192" t="s">
        <v>576</v>
      </c>
      <c r="C26" s="184">
        <v>43399</v>
      </c>
      <c r="D26" s="184">
        <v>43400</v>
      </c>
      <c r="E26" s="185">
        <v>1</v>
      </c>
      <c r="F26" s="186">
        <v>1</v>
      </c>
      <c r="G26" s="187" t="s">
        <v>50</v>
      </c>
      <c r="H26" s="188">
        <v>10710</v>
      </c>
      <c r="I26" s="188">
        <f t="shared" si="0"/>
        <v>10710</v>
      </c>
      <c r="J26" s="214">
        <v>85268339</v>
      </c>
      <c r="K26" s="216" t="s">
        <v>48</v>
      </c>
    </row>
    <row r="27" s="106" customFormat="1" spans="1:11">
      <c r="A27" s="191">
        <v>1380104</v>
      </c>
      <c r="B27" s="192" t="s">
        <v>577</v>
      </c>
      <c r="C27" s="184">
        <v>43402</v>
      </c>
      <c r="D27" s="184">
        <v>43404</v>
      </c>
      <c r="E27" s="185">
        <v>2</v>
      </c>
      <c r="F27" s="186">
        <v>1</v>
      </c>
      <c r="G27" s="187" t="s">
        <v>24</v>
      </c>
      <c r="H27" s="188">
        <v>5800</v>
      </c>
      <c r="I27" s="188">
        <f t="shared" si="0"/>
        <v>11600</v>
      </c>
      <c r="J27" s="214">
        <v>97914703</v>
      </c>
      <c r="K27" s="215" t="s">
        <v>51</v>
      </c>
    </row>
    <row r="28" s="106" customFormat="1" spans="1:11">
      <c r="A28" s="194"/>
      <c r="B28" s="195"/>
      <c r="C28" s="195"/>
      <c r="D28" s="195"/>
      <c r="E28" s="194">
        <v>99</v>
      </c>
      <c r="F28" s="194">
        <v>32</v>
      </c>
      <c r="G28" s="195"/>
      <c r="H28" s="188"/>
      <c r="I28" s="188"/>
      <c r="J28" s="217"/>
      <c r="K28" s="218"/>
    </row>
    <row r="29" s="106" customFormat="1" ht="18" customHeight="1" spans="1:11">
      <c r="A29" s="171"/>
      <c r="B29" s="172"/>
      <c r="C29" s="173"/>
      <c r="D29" s="196"/>
      <c r="E29" s="197"/>
      <c r="F29" s="198" t="s">
        <v>578</v>
      </c>
      <c r="G29" s="198"/>
      <c r="H29" s="198"/>
      <c r="I29" s="219">
        <f>SUM(I5:I28)</f>
        <v>620625</v>
      </c>
      <c r="J29" s="220" t="s">
        <v>579</v>
      </c>
      <c r="K29" s="207"/>
    </row>
    <row r="30" s="106" customFormat="1" ht="18" customHeight="1" spans="1:11">
      <c r="A30" s="171"/>
      <c r="B30" s="172"/>
      <c r="C30" s="173"/>
      <c r="D30" s="173"/>
      <c r="E30" s="174"/>
      <c r="F30" s="199" t="s">
        <v>580</v>
      </c>
      <c r="G30" s="199"/>
      <c r="H30" s="199"/>
      <c r="I30" s="221">
        <v>-697420</v>
      </c>
      <c r="J30" s="222"/>
      <c r="K30" s="207"/>
    </row>
    <row r="31" s="106" customFormat="1" ht="18" customHeight="1" spans="1:11">
      <c r="A31" s="171"/>
      <c r="B31" s="172"/>
      <c r="C31" s="173"/>
      <c r="D31" s="200"/>
      <c r="E31" s="174"/>
      <c r="F31" s="201" t="s">
        <v>581</v>
      </c>
      <c r="G31" s="201"/>
      <c r="H31" s="201"/>
      <c r="I31" s="223">
        <v>-1114400</v>
      </c>
      <c r="J31" s="224"/>
      <c r="K31" s="207"/>
    </row>
    <row r="32" s="110" customFormat="1" ht="19.5" customHeight="1" spans="1:11">
      <c r="A32" s="170"/>
      <c r="B32" s="106"/>
      <c r="C32" s="108"/>
      <c r="D32" s="108"/>
      <c r="E32" s="132"/>
      <c r="F32" s="202" t="s">
        <v>512</v>
      </c>
      <c r="G32" s="202"/>
      <c r="H32" s="202"/>
      <c r="I32" s="225">
        <f>I29+I30+I31</f>
        <v>-1191195</v>
      </c>
      <c r="J32" s="206" t="s">
        <v>554</v>
      </c>
      <c r="K32" s="137"/>
    </row>
    <row r="33" ht="14.25" spans="6:9">
      <c r="F33" s="162"/>
      <c r="G33" s="134"/>
      <c r="H33" s="163"/>
      <c r="I33" s="106"/>
    </row>
    <row r="34" spans="6:8">
      <c r="F34" s="203"/>
      <c r="G34" s="134"/>
      <c r="H34" s="163"/>
    </row>
    <row r="35" s="106" customFormat="1" spans="1:11">
      <c r="A35" s="170"/>
      <c r="C35" s="108"/>
      <c r="D35" s="108"/>
      <c r="E35" s="109"/>
      <c r="F35" s="109"/>
      <c r="G35" s="109"/>
      <c r="H35" s="110"/>
      <c r="I35" s="110"/>
      <c r="J35" s="136"/>
      <c r="K35" s="137"/>
    </row>
    <row r="36" s="106" customFormat="1" spans="1:11">
      <c r="A36" s="170"/>
      <c r="C36" s="108"/>
      <c r="D36" s="108"/>
      <c r="E36" s="109"/>
      <c r="F36" s="109"/>
      <c r="G36" s="109"/>
      <c r="H36" s="110"/>
      <c r="I36" s="110"/>
      <c r="J36" s="136"/>
      <c r="K36" s="137"/>
    </row>
    <row r="37" spans="7:10">
      <c r="G37" s="204"/>
      <c r="H37" s="205"/>
      <c r="I37" s="205"/>
      <c r="J37" s="220"/>
    </row>
    <row r="1048550" spans="9:9">
      <c r="I1048550" s="110">
        <f>SUM(I30:I1048549)</f>
        <v>-3003015</v>
      </c>
    </row>
    <row r="1048551" s="106" customFormat="1" spans="1:11">
      <c r="A1048551" s="170"/>
      <c r="C1048551" s="108"/>
      <c r="D1048551" s="108"/>
      <c r="E1048551" s="109"/>
      <c r="F1048551" s="109"/>
      <c r="G1048551" s="109"/>
      <c r="H1048551" s="110"/>
      <c r="I1048551" s="110"/>
      <c r="J1048551" s="136"/>
      <c r="K1048551" s="137"/>
    </row>
    <row r="1048552" s="106" customFormat="1" spans="1:11">
      <c r="A1048552" s="170"/>
      <c r="C1048552" s="108"/>
      <c r="D1048552" s="108"/>
      <c r="E1048552" s="109"/>
      <c r="F1048552" s="109"/>
      <c r="G1048552" s="109"/>
      <c r="H1048552" s="110"/>
      <c r="I1048552" s="110"/>
      <c r="J1048552" s="136"/>
      <c r="K1048552" s="137"/>
    </row>
    <row r="1048553" s="106" customFormat="1" spans="1:11">
      <c r="A1048553" s="170"/>
      <c r="C1048553" s="108"/>
      <c r="D1048553" s="108"/>
      <c r="E1048553" s="109"/>
      <c r="F1048553" s="109"/>
      <c r="G1048553" s="109"/>
      <c r="H1048553" s="110"/>
      <c r="I1048553" s="110"/>
      <c r="J1048553" s="136"/>
      <c r="K1048553" s="137"/>
    </row>
    <row r="1048554" s="106" customFormat="1" spans="1:11">
      <c r="A1048554" s="170"/>
      <c r="C1048554" s="108"/>
      <c r="D1048554" s="108"/>
      <c r="E1048554" s="109"/>
      <c r="F1048554" s="109"/>
      <c r="G1048554" s="109"/>
      <c r="H1048554" s="110"/>
      <c r="I1048554" s="110"/>
      <c r="J1048554" s="136"/>
      <c r="K1048554" s="137"/>
    </row>
    <row r="1048555" s="106" customFormat="1" spans="1:11">
      <c r="A1048555" s="170"/>
      <c r="C1048555" s="108"/>
      <c r="D1048555" s="108"/>
      <c r="E1048555" s="109"/>
      <c r="F1048555" s="109"/>
      <c r="G1048555" s="109"/>
      <c r="H1048555" s="110"/>
      <c r="I1048555" s="110"/>
      <c r="J1048555" s="136"/>
      <c r="K1048555" s="137"/>
    </row>
    <row r="1048556" s="106" customFormat="1" spans="1:11">
      <c r="A1048556" s="170"/>
      <c r="C1048556" s="108"/>
      <c r="D1048556" s="108"/>
      <c r="E1048556" s="109"/>
      <c r="F1048556" s="109"/>
      <c r="G1048556" s="109"/>
      <c r="H1048556" s="110"/>
      <c r="I1048556" s="110"/>
      <c r="J1048556" s="136"/>
      <c r="K1048556" s="137"/>
    </row>
    <row r="1048557" s="106" customFormat="1" spans="1:11">
      <c r="A1048557" s="170"/>
      <c r="C1048557" s="108"/>
      <c r="D1048557" s="108"/>
      <c r="E1048557" s="109"/>
      <c r="F1048557" s="109"/>
      <c r="G1048557" s="109"/>
      <c r="H1048557" s="110"/>
      <c r="I1048557" s="110"/>
      <c r="J1048557" s="136"/>
      <c r="K1048557" s="137"/>
    </row>
    <row r="1048558" s="106" customFormat="1" spans="1:11">
      <c r="A1048558" s="170"/>
      <c r="C1048558" s="108"/>
      <c r="D1048558" s="108"/>
      <c r="E1048558" s="109"/>
      <c r="F1048558" s="109"/>
      <c r="G1048558" s="109"/>
      <c r="H1048558" s="110"/>
      <c r="I1048558" s="110"/>
      <c r="J1048558" s="136"/>
      <c r="K1048558" s="137"/>
    </row>
    <row r="1048559" s="106" customFormat="1" spans="1:11">
      <c r="A1048559" s="170"/>
      <c r="C1048559" s="108"/>
      <c r="D1048559" s="108"/>
      <c r="E1048559" s="109"/>
      <c r="F1048559" s="109"/>
      <c r="G1048559" s="109"/>
      <c r="H1048559" s="110"/>
      <c r="I1048559" s="110"/>
      <c r="J1048559" s="136"/>
      <c r="K1048559" s="137"/>
    </row>
    <row r="1048560" s="106" customFormat="1" spans="1:11">
      <c r="A1048560" s="170"/>
      <c r="C1048560" s="108"/>
      <c r="D1048560" s="108"/>
      <c r="E1048560" s="109"/>
      <c r="F1048560" s="109"/>
      <c r="G1048560" s="109"/>
      <c r="H1048560" s="110"/>
      <c r="I1048560" s="110"/>
      <c r="J1048560" s="136"/>
      <c r="K1048560" s="137"/>
    </row>
    <row r="1048561" s="106" customFormat="1" spans="1:11">
      <c r="A1048561" s="170"/>
      <c r="C1048561" s="108"/>
      <c r="D1048561" s="108"/>
      <c r="E1048561" s="109"/>
      <c r="F1048561" s="109"/>
      <c r="G1048561" s="109"/>
      <c r="H1048561" s="110"/>
      <c r="I1048561" s="110"/>
      <c r="J1048561" s="136"/>
      <c r="K1048561" s="137"/>
    </row>
    <row r="1048562" s="106" customFormat="1" spans="1:11">
      <c r="A1048562" s="170"/>
      <c r="C1048562" s="108"/>
      <c r="D1048562" s="108"/>
      <c r="E1048562" s="109"/>
      <c r="F1048562" s="109"/>
      <c r="G1048562" s="109"/>
      <c r="H1048562" s="110"/>
      <c r="I1048562" s="110"/>
      <c r="J1048562" s="136"/>
      <c r="K1048562" s="137"/>
    </row>
    <row r="1048563" s="106" customFormat="1" spans="1:11">
      <c r="A1048563" s="170"/>
      <c r="C1048563" s="108"/>
      <c r="D1048563" s="108"/>
      <c r="E1048563" s="109"/>
      <c r="F1048563" s="109"/>
      <c r="G1048563" s="109"/>
      <c r="H1048563" s="110"/>
      <c r="I1048563" s="110"/>
      <c r="J1048563" s="136"/>
      <c r="K1048563" s="137"/>
    </row>
    <row r="1048564" s="106" customFormat="1" spans="1:11">
      <c r="A1048564" s="170"/>
      <c r="C1048564" s="108"/>
      <c r="D1048564" s="108"/>
      <c r="E1048564" s="109"/>
      <c r="F1048564" s="109"/>
      <c r="G1048564" s="109"/>
      <c r="H1048564" s="110"/>
      <c r="I1048564" s="110"/>
      <c r="J1048564" s="136"/>
      <c r="K1048564" s="137"/>
    </row>
    <row r="1048565" s="106" customFormat="1" spans="1:11">
      <c r="A1048565" s="170"/>
      <c r="C1048565" s="108"/>
      <c r="D1048565" s="108"/>
      <c r="E1048565" s="109"/>
      <c r="F1048565" s="109"/>
      <c r="G1048565" s="109"/>
      <c r="H1048565" s="110"/>
      <c r="I1048565" s="110"/>
      <c r="J1048565" s="136"/>
      <c r="K1048565" s="137"/>
    </row>
    <row r="1048566" s="106" customFormat="1" spans="1:11">
      <c r="A1048566" s="170"/>
      <c r="C1048566" s="108"/>
      <c r="D1048566" s="108"/>
      <c r="E1048566" s="109"/>
      <c r="F1048566" s="109"/>
      <c r="G1048566" s="109"/>
      <c r="H1048566" s="110"/>
      <c r="I1048566" s="110"/>
      <c r="J1048566" s="136"/>
      <c r="K1048566" s="137"/>
    </row>
    <row r="1048567" s="106" customFormat="1" spans="1:11">
      <c r="A1048567" s="170"/>
      <c r="C1048567" s="108"/>
      <c r="D1048567" s="108"/>
      <c r="E1048567" s="109"/>
      <c r="F1048567" s="109"/>
      <c r="G1048567" s="109"/>
      <c r="H1048567" s="110"/>
      <c r="I1048567" s="110"/>
      <c r="J1048567" s="136"/>
      <c r="K1048567" s="137"/>
    </row>
    <row r="1048568" s="106" customFormat="1" spans="1:11">
      <c r="A1048568" s="170"/>
      <c r="C1048568" s="108"/>
      <c r="D1048568" s="108"/>
      <c r="E1048568" s="109"/>
      <c r="F1048568" s="109"/>
      <c r="G1048568" s="109"/>
      <c r="H1048568" s="110"/>
      <c r="I1048568" s="110"/>
      <c r="J1048568" s="136"/>
      <c r="K1048568" s="137"/>
    </row>
    <row r="1048569" s="106" customFormat="1" spans="1:11">
      <c r="A1048569" s="170"/>
      <c r="C1048569" s="108"/>
      <c r="D1048569" s="108"/>
      <c r="E1048569" s="109"/>
      <c r="F1048569" s="109"/>
      <c r="G1048569" s="109"/>
      <c r="H1048569" s="110"/>
      <c r="I1048569" s="110"/>
      <c r="J1048569" s="136"/>
      <c r="K1048569" s="137"/>
    </row>
    <row r="1048570" s="106" customFormat="1" spans="1:11">
      <c r="A1048570" s="170"/>
      <c r="C1048570" s="108"/>
      <c r="D1048570" s="108"/>
      <c r="E1048570" s="109"/>
      <c r="F1048570" s="109"/>
      <c r="G1048570" s="109"/>
      <c r="H1048570" s="110"/>
      <c r="I1048570" s="110"/>
      <c r="J1048570" s="136"/>
      <c r="K1048570" s="137"/>
    </row>
    <row r="1048571" s="106" customFormat="1" spans="1:11">
      <c r="A1048571" s="170"/>
      <c r="C1048571" s="108"/>
      <c r="D1048571" s="108"/>
      <c r="E1048571" s="109"/>
      <c r="F1048571" s="109"/>
      <c r="G1048571" s="109"/>
      <c r="H1048571" s="110"/>
      <c r="I1048571" s="110"/>
      <c r="J1048571" s="136"/>
      <c r="K1048571" s="137"/>
    </row>
    <row r="1048572" s="106" customFormat="1" spans="1:11">
      <c r="A1048572" s="170"/>
      <c r="C1048572" s="108"/>
      <c r="D1048572" s="108"/>
      <c r="E1048572" s="109"/>
      <c r="F1048572" s="109"/>
      <c r="G1048572" s="109"/>
      <c r="H1048572" s="110"/>
      <c r="I1048572" s="110"/>
      <c r="J1048572" s="136"/>
      <c r="K1048572" s="137"/>
    </row>
    <row r="1048573" s="106" customFormat="1" spans="1:11">
      <c r="A1048573" s="170"/>
      <c r="C1048573" s="108"/>
      <c r="D1048573" s="108"/>
      <c r="E1048573" s="109"/>
      <c r="F1048573" s="109"/>
      <c r="G1048573" s="109"/>
      <c r="H1048573" s="110"/>
      <c r="I1048573" s="110"/>
      <c r="J1048573" s="136"/>
      <c r="K1048573" s="137"/>
    </row>
    <row r="1048574" s="106" customFormat="1" spans="1:11">
      <c r="A1048574" s="170"/>
      <c r="C1048574" s="108"/>
      <c r="D1048574" s="108"/>
      <c r="E1048574" s="109"/>
      <c r="F1048574" s="109"/>
      <c r="G1048574" s="109"/>
      <c r="H1048574" s="110"/>
      <c r="I1048574" s="110"/>
      <c r="J1048574" s="136"/>
      <c r="K1048574" s="137"/>
    </row>
    <row r="1048575" s="106" customFormat="1" spans="1:11">
      <c r="A1048575" s="170"/>
      <c r="C1048575" s="108"/>
      <c r="D1048575" s="108"/>
      <c r="E1048575" s="109"/>
      <c r="F1048575" s="109"/>
      <c r="G1048575" s="109"/>
      <c r="H1048575" s="110"/>
      <c r="I1048575" s="110"/>
      <c r="J1048575" s="136"/>
      <c r="K1048575" s="137"/>
    </row>
    <row r="1048576" s="106" customFormat="1" spans="1:11">
      <c r="A1048576" s="170"/>
      <c r="C1048576" s="108"/>
      <c r="D1048576" s="108"/>
      <c r="E1048576" s="109"/>
      <c r="F1048576" s="109"/>
      <c r="G1048576" s="109"/>
      <c r="H1048576" s="110"/>
      <c r="I1048576" s="110"/>
      <c r="J1048576" s="136"/>
      <c r="K1048576" s="137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149" customWidth="1"/>
    <col min="2" max="2" width="18.2833333333333" style="106" customWidth="1"/>
    <col min="3" max="3" width="11.1416666666667" style="108" customWidth="1"/>
    <col min="4" max="4" width="11.2833333333333" style="108" customWidth="1"/>
    <col min="5" max="5" width="12.1416666666667" style="109" customWidth="1"/>
    <col min="6" max="6" width="15.7083333333333" style="109" customWidth="1"/>
    <col min="7" max="7" width="21.2833333333333" style="109" customWidth="1"/>
    <col min="8" max="8" width="11.2833333333333" style="110" customWidth="1"/>
    <col min="9" max="9" width="18.125" style="110" customWidth="1"/>
    <col min="10" max="10" width="31.7083333333333" style="136" customWidth="1"/>
    <col min="11" max="11" width="18.7083333333333" style="137" customWidth="1"/>
    <col min="12" max="14" width="5.70833333333333" style="106" customWidth="1"/>
    <col min="15" max="15" width="6.425" style="106" customWidth="1"/>
    <col min="16" max="16384" width="9" style="106"/>
  </cols>
  <sheetData>
    <row r="1" s="106" customFormat="1" spans="1:11">
      <c r="A1" s="149"/>
      <c r="C1" s="108"/>
      <c r="D1" s="108"/>
      <c r="E1" s="109"/>
      <c r="F1" s="109"/>
      <c r="G1" s="109"/>
      <c r="H1" s="110"/>
      <c r="I1" s="110"/>
      <c r="J1" s="136"/>
      <c r="K1" s="137"/>
    </row>
    <row r="2" spans="2:2">
      <c r="B2" s="107" t="s">
        <v>582</v>
      </c>
    </row>
    <row r="3" s="106" customFormat="1" spans="1:11">
      <c r="A3" s="149"/>
      <c r="C3" s="108"/>
      <c r="D3" s="108"/>
      <c r="E3" s="109"/>
      <c r="F3" s="109"/>
      <c r="G3" s="109"/>
      <c r="H3" s="110"/>
      <c r="I3" s="110"/>
      <c r="J3" s="136"/>
      <c r="K3" s="137"/>
    </row>
    <row r="4" s="106" customFormat="1" ht="27.75" customHeight="1" spans="1:11">
      <c r="A4" s="150" t="s">
        <v>1</v>
      </c>
      <c r="B4" s="111" t="s">
        <v>2</v>
      </c>
      <c r="C4" s="112" t="s">
        <v>3</v>
      </c>
      <c r="D4" s="112" t="s">
        <v>4</v>
      </c>
      <c r="E4" s="113" t="s">
        <v>5</v>
      </c>
      <c r="F4" s="113" t="s">
        <v>6</v>
      </c>
      <c r="G4" s="113" t="s">
        <v>7</v>
      </c>
      <c r="H4" s="114" t="s">
        <v>8</v>
      </c>
      <c r="I4" s="114" t="s">
        <v>9</v>
      </c>
      <c r="J4" s="138" t="s">
        <v>10</v>
      </c>
      <c r="K4" s="138" t="s">
        <v>11</v>
      </c>
    </row>
    <row r="5" s="106" customFormat="1" spans="1:11">
      <c r="A5" s="151">
        <v>1385771</v>
      </c>
      <c r="B5" s="152" t="s">
        <v>583</v>
      </c>
      <c r="C5" s="153">
        <v>43403</v>
      </c>
      <c r="D5" s="153">
        <v>43406</v>
      </c>
      <c r="E5" s="154">
        <v>3</v>
      </c>
      <c r="F5" s="155">
        <v>1</v>
      </c>
      <c r="G5" s="156" t="s">
        <v>13</v>
      </c>
      <c r="H5" s="157">
        <v>4000</v>
      </c>
      <c r="I5" s="157">
        <f t="shared" ref="I5:I25" si="0">H5*E5*F5</f>
        <v>12000</v>
      </c>
      <c r="J5" s="165">
        <v>85027113</v>
      </c>
      <c r="K5" s="166" t="s">
        <v>48</v>
      </c>
    </row>
    <row r="6" s="106" customFormat="1" spans="1:11">
      <c r="A6" s="151">
        <v>1385638</v>
      </c>
      <c r="B6" s="152" t="s">
        <v>584</v>
      </c>
      <c r="C6" s="153">
        <v>43406</v>
      </c>
      <c r="D6" s="153">
        <v>43409</v>
      </c>
      <c r="E6" s="154">
        <v>3</v>
      </c>
      <c r="F6" s="155">
        <v>1</v>
      </c>
      <c r="G6" s="156" t="s">
        <v>13</v>
      </c>
      <c r="H6" s="157">
        <v>4000</v>
      </c>
      <c r="I6" s="157">
        <f t="shared" si="0"/>
        <v>12000</v>
      </c>
      <c r="J6" s="165">
        <v>84126935</v>
      </c>
      <c r="K6" s="166" t="s">
        <v>107</v>
      </c>
    </row>
    <row r="7" s="106" customFormat="1" spans="1:11">
      <c r="A7" s="151">
        <v>1382069</v>
      </c>
      <c r="B7" s="152" t="s">
        <v>585</v>
      </c>
      <c r="C7" s="153">
        <v>43407</v>
      </c>
      <c r="D7" s="153">
        <v>43410</v>
      </c>
      <c r="E7" s="154">
        <v>3</v>
      </c>
      <c r="F7" s="155">
        <v>1</v>
      </c>
      <c r="G7" s="156" t="s">
        <v>29</v>
      </c>
      <c r="H7" s="157">
        <v>3900</v>
      </c>
      <c r="I7" s="157">
        <f t="shared" si="0"/>
        <v>11700</v>
      </c>
      <c r="J7" s="165">
        <v>74784298</v>
      </c>
      <c r="K7" s="167" t="s">
        <v>107</v>
      </c>
    </row>
    <row r="8" s="106" customFormat="1" spans="1:11">
      <c r="A8" s="151">
        <v>1381215</v>
      </c>
      <c r="B8" s="152" t="s">
        <v>586</v>
      </c>
      <c r="C8" s="153">
        <v>43408</v>
      </c>
      <c r="D8" s="153">
        <v>43412</v>
      </c>
      <c r="E8" s="154">
        <v>4</v>
      </c>
      <c r="F8" s="155">
        <v>1</v>
      </c>
      <c r="G8" s="156" t="s">
        <v>47</v>
      </c>
      <c r="H8" s="157">
        <v>8100</v>
      </c>
      <c r="I8" s="157">
        <f t="shared" si="0"/>
        <v>32400</v>
      </c>
      <c r="J8" s="165">
        <v>75787393</v>
      </c>
      <c r="K8" s="167" t="s">
        <v>124</v>
      </c>
    </row>
    <row r="9" s="106" customFormat="1" spans="1:11">
      <c r="A9" s="151">
        <v>1389943</v>
      </c>
      <c r="B9" s="152" t="s">
        <v>587</v>
      </c>
      <c r="C9" s="153">
        <v>43411</v>
      </c>
      <c r="D9" s="153">
        <v>43414</v>
      </c>
      <c r="E9" s="154">
        <v>3</v>
      </c>
      <c r="F9" s="155">
        <v>1</v>
      </c>
      <c r="G9" s="156" t="s">
        <v>29</v>
      </c>
      <c r="H9" s="157">
        <v>3900</v>
      </c>
      <c r="I9" s="157">
        <f t="shared" si="0"/>
        <v>11700</v>
      </c>
      <c r="J9" s="165">
        <v>93394026</v>
      </c>
      <c r="K9" s="167" t="s">
        <v>21</v>
      </c>
    </row>
    <row r="10" s="106" customFormat="1" spans="1:11">
      <c r="A10" s="151">
        <v>1387857</v>
      </c>
      <c r="B10" s="152" t="s">
        <v>588</v>
      </c>
      <c r="C10" s="153">
        <v>43412</v>
      </c>
      <c r="D10" s="153">
        <v>43415</v>
      </c>
      <c r="E10" s="154">
        <v>3</v>
      </c>
      <c r="F10" s="155">
        <v>1</v>
      </c>
      <c r="G10" s="156" t="s">
        <v>13</v>
      </c>
      <c r="H10" s="157">
        <v>4000</v>
      </c>
      <c r="I10" s="157">
        <f t="shared" si="0"/>
        <v>12000</v>
      </c>
      <c r="J10" s="165">
        <v>89078658</v>
      </c>
      <c r="K10" s="167" t="s">
        <v>27</v>
      </c>
    </row>
    <row r="11" s="106" customFormat="1" spans="1:11">
      <c r="A11" s="151">
        <v>1387943</v>
      </c>
      <c r="B11" s="152" t="s">
        <v>589</v>
      </c>
      <c r="C11" s="153">
        <v>43415</v>
      </c>
      <c r="D11" s="153">
        <v>43418</v>
      </c>
      <c r="E11" s="154">
        <v>3</v>
      </c>
      <c r="F11" s="155">
        <v>1</v>
      </c>
      <c r="G11" s="156" t="s">
        <v>29</v>
      </c>
      <c r="H11" s="157">
        <v>3900</v>
      </c>
      <c r="I11" s="157">
        <f t="shared" si="0"/>
        <v>11700</v>
      </c>
      <c r="J11" s="165">
        <v>89145747</v>
      </c>
      <c r="K11" s="167" t="s">
        <v>45</v>
      </c>
    </row>
    <row r="12" s="106" customFormat="1" spans="1:11">
      <c r="A12" s="151">
        <v>1388160</v>
      </c>
      <c r="B12" s="152" t="s">
        <v>590</v>
      </c>
      <c r="C12" s="153">
        <v>43415</v>
      </c>
      <c r="D12" s="153">
        <v>43418</v>
      </c>
      <c r="E12" s="154">
        <v>3</v>
      </c>
      <c r="F12" s="155">
        <v>1</v>
      </c>
      <c r="G12" s="156" t="s">
        <v>13</v>
      </c>
      <c r="H12" s="157">
        <v>4000</v>
      </c>
      <c r="I12" s="157">
        <f t="shared" si="0"/>
        <v>12000</v>
      </c>
      <c r="J12" s="165">
        <v>89283332</v>
      </c>
      <c r="K12" s="167" t="s">
        <v>27</v>
      </c>
    </row>
    <row r="13" s="106" customFormat="1" spans="1:11">
      <c r="A13" s="151">
        <v>1381599</v>
      </c>
      <c r="B13" s="152" t="s">
        <v>591</v>
      </c>
      <c r="C13" s="153">
        <v>43416</v>
      </c>
      <c r="D13" s="153">
        <v>43418</v>
      </c>
      <c r="E13" s="154">
        <v>2</v>
      </c>
      <c r="F13" s="155">
        <v>1</v>
      </c>
      <c r="G13" s="156" t="s">
        <v>29</v>
      </c>
      <c r="H13" s="157">
        <v>3900</v>
      </c>
      <c r="I13" s="157">
        <f t="shared" si="0"/>
        <v>7800</v>
      </c>
      <c r="J13" s="165">
        <v>73765393</v>
      </c>
      <c r="K13" s="167" t="s">
        <v>107</v>
      </c>
    </row>
    <row r="14" s="106" customFormat="1" spans="1:11">
      <c r="A14" s="151">
        <v>1389357</v>
      </c>
      <c r="B14" s="152" t="s">
        <v>592</v>
      </c>
      <c r="C14" s="153">
        <v>43417</v>
      </c>
      <c r="D14" s="153">
        <v>43420</v>
      </c>
      <c r="E14" s="154">
        <v>3</v>
      </c>
      <c r="F14" s="155">
        <v>1</v>
      </c>
      <c r="G14" s="156" t="s">
        <v>50</v>
      </c>
      <c r="H14" s="157">
        <v>10795</v>
      </c>
      <c r="I14" s="157">
        <f t="shared" si="0"/>
        <v>32385</v>
      </c>
      <c r="J14" s="165">
        <v>93251958</v>
      </c>
      <c r="K14" s="167" t="s">
        <v>27</v>
      </c>
    </row>
    <row r="15" s="106" customFormat="1" spans="1:11">
      <c r="A15" s="151">
        <v>1384806</v>
      </c>
      <c r="B15" s="152" t="s">
        <v>593</v>
      </c>
      <c r="C15" s="153">
        <v>43420</v>
      </c>
      <c r="D15" s="153">
        <v>43422</v>
      </c>
      <c r="E15" s="154">
        <v>2</v>
      </c>
      <c r="F15" s="155">
        <v>3</v>
      </c>
      <c r="G15" s="156" t="s">
        <v>13</v>
      </c>
      <c r="H15" s="157">
        <v>4000</v>
      </c>
      <c r="I15" s="157">
        <f t="shared" si="0"/>
        <v>24000</v>
      </c>
      <c r="J15" s="165" t="s">
        <v>594</v>
      </c>
      <c r="K15" s="166" t="s">
        <v>107</v>
      </c>
    </row>
    <row r="16" s="106" customFormat="1" spans="1:11">
      <c r="A16" s="151">
        <v>1395342</v>
      </c>
      <c r="B16" s="152" t="s">
        <v>595</v>
      </c>
      <c r="C16" s="153">
        <v>43422</v>
      </c>
      <c r="D16" s="153">
        <v>43426</v>
      </c>
      <c r="E16" s="154">
        <v>4</v>
      </c>
      <c r="F16" s="155">
        <v>1</v>
      </c>
      <c r="G16" s="156" t="s">
        <v>13</v>
      </c>
      <c r="H16" s="157">
        <v>4000</v>
      </c>
      <c r="I16" s="157">
        <f t="shared" si="0"/>
        <v>16000</v>
      </c>
      <c r="J16" s="165">
        <v>80090018</v>
      </c>
      <c r="K16" s="166" t="s">
        <v>45</v>
      </c>
    </row>
    <row r="17" s="106" customFormat="1" spans="1:11">
      <c r="A17" s="151">
        <v>1396057</v>
      </c>
      <c r="B17" s="152" t="s">
        <v>596</v>
      </c>
      <c r="C17" s="153">
        <v>43422</v>
      </c>
      <c r="D17" s="153">
        <v>43425</v>
      </c>
      <c r="E17" s="154">
        <v>3</v>
      </c>
      <c r="F17" s="155">
        <v>1</v>
      </c>
      <c r="G17" s="156" t="s">
        <v>13</v>
      </c>
      <c r="H17" s="157">
        <v>4000</v>
      </c>
      <c r="I17" s="157">
        <f t="shared" si="0"/>
        <v>12000</v>
      </c>
      <c r="J17" s="165">
        <v>82617236</v>
      </c>
      <c r="K17" s="166" t="s">
        <v>48</v>
      </c>
    </row>
    <row r="18" s="106" customFormat="1" spans="1:11">
      <c r="A18" s="151">
        <v>1393785</v>
      </c>
      <c r="B18" s="152" t="s">
        <v>597</v>
      </c>
      <c r="C18" s="153">
        <v>43425</v>
      </c>
      <c r="D18" s="153">
        <v>43427</v>
      </c>
      <c r="E18" s="154">
        <v>2</v>
      </c>
      <c r="F18" s="155">
        <v>1</v>
      </c>
      <c r="G18" s="156" t="s">
        <v>13</v>
      </c>
      <c r="H18" s="157">
        <v>4000</v>
      </c>
      <c r="I18" s="157">
        <f t="shared" si="0"/>
        <v>8000</v>
      </c>
      <c r="J18" s="165">
        <v>75253674</v>
      </c>
      <c r="K18" s="166" t="s">
        <v>21</v>
      </c>
    </row>
    <row r="19" s="106" customFormat="1" spans="1:11">
      <c r="A19" s="151">
        <v>1390695</v>
      </c>
      <c r="B19" s="152" t="s">
        <v>598</v>
      </c>
      <c r="C19" s="153">
        <v>43425</v>
      </c>
      <c r="D19" s="153">
        <v>43429</v>
      </c>
      <c r="E19" s="154">
        <v>4</v>
      </c>
      <c r="F19" s="155">
        <v>1</v>
      </c>
      <c r="G19" s="156" t="s">
        <v>13</v>
      </c>
      <c r="H19" s="157">
        <v>4000</v>
      </c>
      <c r="I19" s="157">
        <f t="shared" si="0"/>
        <v>16000</v>
      </c>
      <c r="J19" s="165">
        <v>95450263</v>
      </c>
      <c r="K19" s="166" t="s">
        <v>27</v>
      </c>
    </row>
    <row r="20" s="106" customFormat="1" spans="1:11">
      <c r="A20" s="151">
        <v>1390128</v>
      </c>
      <c r="B20" s="152" t="s">
        <v>599</v>
      </c>
      <c r="C20" s="153">
        <v>43426</v>
      </c>
      <c r="D20" s="153">
        <v>43428</v>
      </c>
      <c r="E20" s="154">
        <v>2</v>
      </c>
      <c r="F20" s="155">
        <v>1</v>
      </c>
      <c r="G20" s="156" t="s">
        <v>13</v>
      </c>
      <c r="H20" s="157">
        <v>4000</v>
      </c>
      <c r="I20" s="157">
        <f t="shared" si="0"/>
        <v>8000</v>
      </c>
      <c r="J20" s="165">
        <v>94358603</v>
      </c>
      <c r="K20" s="166" t="s">
        <v>51</v>
      </c>
    </row>
    <row r="21" s="106" customFormat="1" spans="1:11">
      <c r="A21" s="151">
        <v>1399285</v>
      </c>
      <c r="B21" s="152" t="s">
        <v>600</v>
      </c>
      <c r="C21" s="153">
        <v>43426</v>
      </c>
      <c r="D21" s="153">
        <v>43430</v>
      </c>
      <c r="E21" s="154">
        <v>4</v>
      </c>
      <c r="F21" s="155">
        <v>2</v>
      </c>
      <c r="G21" s="156" t="s">
        <v>13</v>
      </c>
      <c r="H21" s="157">
        <v>4000</v>
      </c>
      <c r="I21" s="157">
        <f t="shared" si="0"/>
        <v>32000</v>
      </c>
      <c r="J21" s="165" t="s">
        <v>601</v>
      </c>
      <c r="K21" s="166" t="s">
        <v>33</v>
      </c>
    </row>
    <row r="22" s="106" customFormat="1" spans="1:11">
      <c r="A22" s="151">
        <v>1399467</v>
      </c>
      <c r="B22" s="152" t="s">
        <v>602</v>
      </c>
      <c r="C22" s="153">
        <v>43431</v>
      </c>
      <c r="D22" s="153">
        <v>43434</v>
      </c>
      <c r="E22" s="154">
        <v>3</v>
      </c>
      <c r="F22" s="155">
        <v>1</v>
      </c>
      <c r="G22" s="156" t="s">
        <v>13</v>
      </c>
      <c r="H22" s="157">
        <v>4000</v>
      </c>
      <c r="I22" s="157">
        <f t="shared" si="0"/>
        <v>12000</v>
      </c>
      <c r="J22" s="165">
        <v>87870460</v>
      </c>
      <c r="K22" s="166" t="s">
        <v>51</v>
      </c>
    </row>
    <row r="23" s="106" customFormat="1" spans="1:11">
      <c r="A23" s="151">
        <v>1399198</v>
      </c>
      <c r="B23" s="152" t="s">
        <v>603</v>
      </c>
      <c r="C23" s="153">
        <v>43432</v>
      </c>
      <c r="D23" s="153">
        <v>43435</v>
      </c>
      <c r="E23" s="154">
        <v>3</v>
      </c>
      <c r="F23" s="155">
        <v>2</v>
      </c>
      <c r="G23" s="156" t="s">
        <v>13</v>
      </c>
      <c r="H23" s="157">
        <v>4000</v>
      </c>
      <c r="I23" s="157">
        <f t="shared" si="0"/>
        <v>24000</v>
      </c>
      <c r="J23" s="165" t="s">
        <v>604</v>
      </c>
      <c r="K23" s="166" t="s">
        <v>19</v>
      </c>
    </row>
    <row r="24" s="106" customFormat="1" spans="1:11">
      <c r="A24" s="151">
        <v>1391230</v>
      </c>
      <c r="B24" s="152" t="s">
        <v>605</v>
      </c>
      <c r="C24" s="153">
        <v>43433</v>
      </c>
      <c r="D24" s="153">
        <v>43434</v>
      </c>
      <c r="E24" s="154">
        <v>1</v>
      </c>
      <c r="F24" s="155">
        <v>1</v>
      </c>
      <c r="G24" s="156" t="s">
        <v>13</v>
      </c>
      <c r="H24" s="157">
        <v>4000</v>
      </c>
      <c r="I24" s="157">
        <f t="shared" si="0"/>
        <v>4000</v>
      </c>
      <c r="J24" s="165">
        <v>71246587</v>
      </c>
      <c r="K24" s="166" t="s">
        <v>124</v>
      </c>
    </row>
    <row r="25" s="106" customFormat="1" spans="1:11">
      <c r="A25" s="158"/>
      <c r="B25" s="115"/>
      <c r="C25" s="115"/>
      <c r="D25" s="115"/>
      <c r="E25" s="115"/>
      <c r="F25" s="115"/>
      <c r="G25" s="115"/>
      <c r="H25" s="120">
        <v>0</v>
      </c>
      <c r="I25" s="120">
        <f t="shared" si="0"/>
        <v>0</v>
      </c>
      <c r="J25" s="143"/>
      <c r="K25" s="144"/>
    </row>
    <row r="26" s="106" customFormat="1" spans="1:11">
      <c r="A26" s="159"/>
      <c r="B26" s="121"/>
      <c r="C26" s="122"/>
      <c r="D26" s="123"/>
      <c r="E26" s="124"/>
      <c r="F26" s="125">
        <f>SUM(F5:F25)</f>
        <v>24</v>
      </c>
      <c r="G26" s="125"/>
      <c r="H26" s="126" t="s">
        <v>606</v>
      </c>
      <c r="I26" s="126">
        <f>SUM(I5:I24)</f>
        <v>311685</v>
      </c>
      <c r="J26" s="145" t="s">
        <v>607</v>
      </c>
      <c r="K26" s="146"/>
    </row>
    <row r="27" s="106" customFormat="1" spans="1:11">
      <c r="A27" s="159"/>
      <c r="B27" s="121"/>
      <c r="C27" s="122"/>
      <c r="D27" s="122"/>
      <c r="E27" s="127"/>
      <c r="F27" s="125"/>
      <c r="G27" s="125"/>
      <c r="H27" s="128" t="s">
        <v>608</v>
      </c>
      <c r="I27" s="128">
        <v>1191195</v>
      </c>
      <c r="J27" s="147"/>
      <c r="K27" s="146"/>
    </row>
    <row r="28" spans="4:10">
      <c r="D28" s="160"/>
      <c r="F28" s="161"/>
      <c r="G28" s="161"/>
      <c r="H28" s="134" t="s">
        <v>609</v>
      </c>
      <c r="I28" s="168">
        <f>I27-I26</f>
        <v>879510</v>
      </c>
      <c r="J28" s="169"/>
    </row>
    <row r="29" s="110" customFormat="1" spans="1:15">
      <c r="A29" s="149"/>
      <c r="B29" s="106"/>
      <c r="C29" s="108"/>
      <c r="D29" s="108"/>
      <c r="E29" s="132"/>
      <c r="F29" s="132"/>
      <c r="G29" s="132"/>
      <c r="H29" s="133"/>
      <c r="J29" s="136"/>
      <c r="K29" s="137"/>
      <c r="L29" s="106"/>
      <c r="M29" s="106"/>
      <c r="N29" s="106"/>
      <c r="O29" s="106"/>
    </row>
    <row r="30" spans="6:9">
      <c r="F30" s="162" t="s">
        <v>610</v>
      </c>
      <c r="G30" s="134">
        <v>1191195</v>
      </c>
      <c r="H30" s="163"/>
      <c r="I30" s="106"/>
    </row>
    <row r="31" spans="6:8">
      <c r="F31" s="164" t="s">
        <v>611</v>
      </c>
      <c r="G31" s="134">
        <v>0</v>
      </c>
      <c r="H31" s="163"/>
    </row>
    <row r="32" spans="6:7">
      <c r="F32" s="164" t="s">
        <v>612</v>
      </c>
      <c r="G32" s="134">
        <v>879510</v>
      </c>
    </row>
    <row r="1048554" spans="9:9">
      <c r="I1048554" s="110">
        <f>SUM(I27:I1048553)</f>
        <v>2070705</v>
      </c>
    </row>
    <row r="1048555" s="106" customFormat="1" spans="1:11">
      <c r="A1048555" s="149"/>
      <c r="C1048555" s="108"/>
      <c r="D1048555" s="108"/>
      <c r="E1048555" s="109"/>
      <c r="F1048555" s="109"/>
      <c r="G1048555" s="109"/>
      <c r="H1048555" s="110"/>
      <c r="I1048555" s="110"/>
      <c r="J1048555" s="136"/>
      <c r="K1048555" s="137"/>
    </row>
    <row r="1048556" s="106" customFormat="1" spans="1:11">
      <c r="A1048556" s="149"/>
      <c r="C1048556" s="108"/>
      <c r="D1048556" s="108"/>
      <c r="E1048556" s="109"/>
      <c r="F1048556" s="109"/>
      <c r="G1048556" s="109"/>
      <c r="H1048556" s="110"/>
      <c r="I1048556" s="110"/>
      <c r="J1048556" s="136"/>
      <c r="K1048556" s="137"/>
    </row>
    <row r="1048557" s="106" customFormat="1" spans="1:11">
      <c r="A1048557" s="149"/>
      <c r="C1048557" s="108"/>
      <c r="D1048557" s="108"/>
      <c r="E1048557" s="109"/>
      <c r="F1048557" s="109"/>
      <c r="G1048557" s="109"/>
      <c r="H1048557" s="110"/>
      <c r="I1048557" s="110"/>
      <c r="J1048557" s="136"/>
      <c r="K1048557" s="137"/>
    </row>
    <row r="1048558" s="106" customFormat="1" spans="1:11">
      <c r="A1048558" s="149"/>
      <c r="C1048558" s="108"/>
      <c r="D1048558" s="108"/>
      <c r="E1048558" s="109"/>
      <c r="F1048558" s="109"/>
      <c r="G1048558" s="109"/>
      <c r="H1048558" s="110"/>
      <c r="I1048558" s="110"/>
      <c r="J1048558" s="136"/>
      <c r="K1048558" s="137"/>
    </row>
    <row r="1048559" s="106" customFormat="1" spans="1:11">
      <c r="A1048559" s="149"/>
      <c r="C1048559" s="108"/>
      <c r="D1048559" s="108"/>
      <c r="E1048559" s="109"/>
      <c r="F1048559" s="109"/>
      <c r="G1048559" s="109"/>
      <c r="H1048559" s="110"/>
      <c r="I1048559" s="110"/>
      <c r="J1048559" s="136"/>
      <c r="K1048559" s="137"/>
    </row>
    <row r="1048560" s="106" customFormat="1" spans="1:11">
      <c r="A1048560" s="149"/>
      <c r="C1048560" s="108"/>
      <c r="D1048560" s="108"/>
      <c r="E1048560" s="109"/>
      <c r="F1048560" s="109"/>
      <c r="G1048560" s="109"/>
      <c r="H1048560" s="110"/>
      <c r="I1048560" s="110"/>
      <c r="J1048560" s="136"/>
      <c r="K1048560" s="137"/>
    </row>
    <row r="1048561" s="106" customFormat="1" spans="1:11">
      <c r="A1048561" s="149"/>
      <c r="C1048561" s="108"/>
      <c r="D1048561" s="108"/>
      <c r="E1048561" s="109"/>
      <c r="F1048561" s="109"/>
      <c r="G1048561" s="109"/>
      <c r="H1048561" s="110"/>
      <c r="I1048561" s="110"/>
      <c r="J1048561" s="136"/>
      <c r="K1048561" s="137"/>
    </row>
    <row r="1048562" s="106" customFormat="1" spans="1:11">
      <c r="A1048562" s="149"/>
      <c r="C1048562" s="108"/>
      <c r="D1048562" s="108"/>
      <c r="E1048562" s="109"/>
      <c r="F1048562" s="109"/>
      <c r="G1048562" s="109"/>
      <c r="H1048562" s="110"/>
      <c r="I1048562" s="110"/>
      <c r="J1048562" s="136"/>
      <c r="K1048562" s="137"/>
    </row>
    <row r="1048563" s="106" customFormat="1" spans="1:11">
      <c r="A1048563" s="149"/>
      <c r="C1048563" s="108"/>
      <c r="D1048563" s="108"/>
      <c r="E1048563" s="109"/>
      <c r="F1048563" s="109"/>
      <c r="G1048563" s="109"/>
      <c r="H1048563" s="110"/>
      <c r="I1048563" s="110"/>
      <c r="J1048563" s="136"/>
      <c r="K1048563" s="137"/>
    </row>
    <row r="1048564" s="106" customFormat="1" spans="1:11">
      <c r="A1048564" s="149"/>
      <c r="C1048564" s="108"/>
      <c r="D1048564" s="108"/>
      <c r="E1048564" s="109"/>
      <c r="F1048564" s="109"/>
      <c r="G1048564" s="109"/>
      <c r="H1048564" s="110"/>
      <c r="I1048564" s="110"/>
      <c r="J1048564" s="136"/>
      <c r="K1048564" s="137"/>
    </row>
    <row r="1048565" s="106" customFormat="1" spans="1:11">
      <c r="A1048565" s="149"/>
      <c r="C1048565" s="108"/>
      <c r="D1048565" s="108"/>
      <c r="E1048565" s="109"/>
      <c r="F1048565" s="109"/>
      <c r="G1048565" s="109"/>
      <c r="H1048565" s="110"/>
      <c r="I1048565" s="110"/>
      <c r="J1048565" s="136"/>
      <c r="K1048565" s="137"/>
    </row>
    <row r="1048566" s="106" customFormat="1" spans="1:11">
      <c r="A1048566" s="149"/>
      <c r="C1048566" s="108"/>
      <c r="D1048566" s="108"/>
      <c r="E1048566" s="109"/>
      <c r="F1048566" s="109"/>
      <c r="G1048566" s="109"/>
      <c r="H1048566" s="110"/>
      <c r="I1048566" s="110"/>
      <c r="J1048566" s="136"/>
      <c r="K1048566" s="137"/>
    </row>
    <row r="1048567" s="106" customFormat="1" spans="1:11">
      <c r="A1048567" s="149"/>
      <c r="C1048567" s="108"/>
      <c r="D1048567" s="108"/>
      <c r="E1048567" s="109"/>
      <c r="F1048567" s="109"/>
      <c r="G1048567" s="109"/>
      <c r="H1048567" s="110"/>
      <c r="I1048567" s="110"/>
      <c r="J1048567" s="136"/>
      <c r="K1048567" s="137"/>
    </row>
    <row r="1048568" s="106" customFormat="1" spans="1:11">
      <c r="A1048568" s="149"/>
      <c r="C1048568" s="108"/>
      <c r="D1048568" s="108"/>
      <c r="E1048568" s="109"/>
      <c r="F1048568" s="109"/>
      <c r="G1048568" s="109"/>
      <c r="H1048568" s="110"/>
      <c r="I1048568" s="110"/>
      <c r="J1048568" s="136"/>
      <c r="K1048568" s="137"/>
    </row>
    <row r="1048569" s="106" customFormat="1" spans="1:11">
      <c r="A1048569" s="149"/>
      <c r="C1048569" s="108"/>
      <c r="D1048569" s="108"/>
      <c r="E1048569" s="109"/>
      <c r="F1048569" s="109"/>
      <c r="G1048569" s="109"/>
      <c r="H1048569" s="110"/>
      <c r="I1048569" s="110"/>
      <c r="J1048569" s="136"/>
      <c r="K1048569" s="137"/>
    </row>
    <row r="1048570" s="106" customFormat="1" spans="1:11">
      <c r="A1048570" s="149"/>
      <c r="C1048570" s="108"/>
      <c r="D1048570" s="108"/>
      <c r="E1048570" s="109"/>
      <c r="F1048570" s="109"/>
      <c r="G1048570" s="109"/>
      <c r="H1048570" s="110"/>
      <c r="I1048570" s="110"/>
      <c r="J1048570" s="136"/>
      <c r="K1048570" s="137"/>
    </row>
    <row r="1048571" s="106" customFormat="1" spans="1:11">
      <c r="A1048571" s="149"/>
      <c r="C1048571" s="108"/>
      <c r="D1048571" s="108"/>
      <c r="E1048571" s="109"/>
      <c r="F1048571" s="109"/>
      <c r="G1048571" s="109"/>
      <c r="H1048571" s="110"/>
      <c r="I1048571" s="110"/>
      <c r="J1048571" s="136"/>
      <c r="K1048571" s="137"/>
    </row>
    <row r="1048572" s="106" customFormat="1" spans="1:11">
      <c r="A1048572" s="149"/>
      <c r="C1048572" s="108"/>
      <c r="D1048572" s="108"/>
      <c r="E1048572" s="109"/>
      <c r="F1048572" s="109"/>
      <c r="G1048572" s="109"/>
      <c r="H1048572" s="110"/>
      <c r="I1048572" s="110"/>
      <c r="J1048572" s="136"/>
      <c r="K1048572" s="137"/>
    </row>
    <row r="1048573" s="106" customFormat="1" spans="1:11">
      <c r="A1048573" s="149"/>
      <c r="C1048573" s="108"/>
      <c r="D1048573" s="108"/>
      <c r="E1048573" s="109"/>
      <c r="F1048573" s="109"/>
      <c r="G1048573" s="109"/>
      <c r="H1048573" s="110"/>
      <c r="I1048573" s="110"/>
      <c r="J1048573" s="136"/>
      <c r="K1048573" s="137"/>
    </row>
    <row r="1048574" s="106" customFormat="1" spans="1:11">
      <c r="A1048574" s="149"/>
      <c r="C1048574" s="108"/>
      <c r="D1048574" s="108"/>
      <c r="E1048574" s="109"/>
      <c r="F1048574" s="109"/>
      <c r="G1048574" s="109"/>
      <c r="H1048574" s="110"/>
      <c r="I1048574" s="110"/>
      <c r="J1048574" s="136"/>
      <c r="K1048574" s="137"/>
    </row>
    <row r="1048575" s="106" customFormat="1" spans="1:11">
      <c r="A1048575" s="149"/>
      <c r="C1048575" s="108"/>
      <c r="D1048575" s="108"/>
      <c r="E1048575" s="109"/>
      <c r="F1048575" s="109"/>
      <c r="G1048575" s="109"/>
      <c r="H1048575" s="110"/>
      <c r="I1048575" s="110"/>
      <c r="J1048575" s="136"/>
      <c r="K1048575" s="137"/>
    </row>
    <row r="1048576" s="106" customFormat="1" spans="1:11">
      <c r="A1048576" s="149"/>
      <c r="C1048576" s="108"/>
      <c r="D1048576" s="108"/>
      <c r="E1048576" s="109"/>
      <c r="F1048576" s="109"/>
      <c r="G1048576" s="109"/>
      <c r="H1048576" s="110"/>
      <c r="I1048576" s="110"/>
      <c r="J1048576" s="136"/>
      <c r="K1048576" s="137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106" customWidth="1"/>
    <col min="2" max="2" width="12.425" style="106" customWidth="1"/>
    <col min="3" max="3" width="12" style="106" customWidth="1"/>
    <col min="4" max="4" width="9" style="106"/>
    <col min="5" max="5" width="16.425" style="106" customWidth="1"/>
    <col min="6" max="6" width="21.425" style="106" customWidth="1"/>
    <col min="7" max="7" width="11.5" style="106" customWidth="1"/>
    <col min="8" max="8" width="11.7083333333333" style="106" customWidth="1"/>
    <col min="9" max="9" width="25" style="106" customWidth="1"/>
    <col min="10" max="11" width="9" style="106"/>
  </cols>
  <sheetData>
    <row r="1" spans="1:10">
      <c r="A1" s="107" t="s">
        <v>613</v>
      </c>
      <c r="B1" s="108"/>
      <c r="C1" s="108"/>
      <c r="D1" s="109"/>
      <c r="E1" s="109"/>
      <c r="F1" s="109"/>
      <c r="G1" s="110"/>
      <c r="H1" s="110"/>
      <c r="I1" s="136"/>
      <c r="J1" s="137"/>
    </row>
    <row r="2" spans="2:10">
      <c r="B2" s="108"/>
      <c r="C2" s="108"/>
      <c r="D2" s="109"/>
      <c r="E2" s="109"/>
      <c r="F2" s="109"/>
      <c r="G2" s="110"/>
      <c r="H2" s="110"/>
      <c r="I2" s="136"/>
      <c r="J2" s="137"/>
    </row>
    <row r="3" spans="1:10">
      <c r="A3" s="111" t="s">
        <v>2</v>
      </c>
      <c r="B3" s="112" t="s">
        <v>3</v>
      </c>
      <c r="C3" s="112" t="s">
        <v>4</v>
      </c>
      <c r="D3" s="113" t="s">
        <v>5</v>
      </c>
      <c r="E3" s="113" t="s">
        <v>6</v>
      </c>
      <c r="F3" s="113" t="s">
        <v>7</v>
      </c>
      <c r="G3" s="114" t="s">
        <v>8</v>
      </c>
      <c r="H3" s="114" t="s">
        <v>9</v>
      </c>
      <c r="I3" s="138" t="s">
        <v>10</v>
      </c>
      <c r="J3" s="138" t="s">
        <v>11</v>
      </c>
    </row>
    <row r="4" spans="1:10">
      <c r="A4" s="115" t="s">
        <v>614</v>
      </c>
      <c r="B4" s="116">
        <v>43433</v>
      </c>
      <c r="C4" s="116">
        <v>43437</v>
      </c>
      <c r="D4" s="117">
        <v>4</v>
      </c>
      <c r="E4" s="118">
        <v>1</v>
      </c>
      <c r="F4" s="119" t="s">
        <v>13</v>
      </c>
      <c r="G4" s="120">
        <v>4000</v>
      </c>
      <c r="H4" s="120">
        <f t="shared" ref="H4:H20" si="0">G4*D4*E4</f>
        <v>16000</v>
      </c>
      <c r="I4" s="139">
        <v>89297682</v>
      </c>
      <c r="J4" s="140" t="s">
        <v>21</v>
      </c>
    </row>
    <row r="5" spans="1:10">
      <c r="A5" s="115" t="s">
        <v>615</v>
      </c>
      <c r="B5" s="116">
        <v>43434</v>
      </c>
      <c r="C5" s="116">
        <v>43437</v>
      </c>
      <c r="D5" s="117">
        <v>3</v>
      </c>
      <c r="E5" s="118">
        <v>1</v>
      </c>
      <c r="F5" s="119" t="s">
        <v>13</v>
      </c>
      <c r="G5" s="120">
        <v>4000</v>
      </c>
      <c r="H5" s="120">
        <f t="shared" si="0"/>
        <v>12000</v>
      </c>
      <c r="I5" s="139">
        <v>93936847</v>
      </c>
      <c r="J5" s="140" t="s">
        <v>17</v>
      </c>
    </row>
    <row r="6" spans="1:10">
      <c r="A6" s="115" t="s">
        <v>616</v>
      </c>
      <c r="B6" s="116">
        <v>43436</v>
      </c>
      <c r="C6" s="116">
        <v>43441</v>
      </c>
      <c r="D6" s="117">
        <v>5</v>
      </c>
      <c r="E6" s="118">
        <v>1</v>
      </c>
      <c r="F6" s="119" t="s">
        <v>13</v>
      </c>
      <c r="G6" s="120">
        <v>4000</v>
      </c>
      <c r="H6" s="120">
        <f t="shared" si="0"/>
        <v>20000</v>
      </c>
      <c r="I6" s="139">
        <v>86475951</v>
      </c>
      <c r="J6" s="141" t="s">
        <v>124</v>
      </c>
    </row>
    <row r="7" spans="1:10">
      <c r="A7" s="115" t="s">
        <v>617</v>
      </c>
      <c r="B7" s="116">
        <v>43437</v>
      </c>
      <c r="C7" s="116">
        <v>43441</v>
      </c>
      <c r="D7" s="117">
        <v>4</v>
      </c>
      <c r="E7" s="118">
        <v>1</v>
      </c>
      <c r="F7" s="119" t="s">
        <v>47</v>
      </c>
      <c r="G7" s="120">
        <v>8245</v>
      </c>
      <c r="H7" s="120">
        <f t="shared" si="0"/>
        <v>32980</v>
      </c>
      <c r="I7" s="139">
        <v>76887968</v>
      </c>
      <c r="J7" s="141" t="s">
        <v>107</v>
      </c>
    </row>
    <row r="8" spans="1:10">
      <c r="A8" s="115" t="s">
        <v>618</v>
      </c>
      <c r="B8" s="116">
        <v>43438</v>
      </c>
      <c r="C8" s="116">
        <v>43441</v>
      </c>
      <c r="D8" s="117">
        <v>3</v>
      </c>
      <c r="E8" s="118">
        <v>1</v>
      </c>
      <c r="F8" s="119" t="s">
        <v>13</v>
      </c>
      <c r="G8" s="120">
        <v>4000</v>
      </c>
      <c r="H8" s="120">
        <f t="shared" si="0"/>
        <v>12000</v>
      </c>
      <c r="I8" s="139">
        <v>80098630</v>
      </c>
      <c r="J8" s="141" t="s">
        <v>48</v>
      </c>
    </row>
    <row r="9" spans="1:10">
      <c r="A9" s="115" t="s">
        <v>619</v>
      </c>
      <c r="B9" s="116">
        <v>43438</v>
      </c>
      <c r="C9" s="116">
        <v>43441</v>
      </c>
      <c r="D9" s="117">
        <v>3</v>
      </c>
      <c r="E9" s="118">
        <v>1</v>
      </c>
      <c r="F9" s="119" t="s">
        <v>29</v>
      </c>
      <c r="G9" s="120">
        <v>3900</v>
      </c>
      <c r="H9" s="120">
        <f t="shared" si="0"/>
        <v>11700</v>
      </c>
      <c r="I9" s="139">
        <v>94186451</v>
      </c>
      <c r="J9" s="141" t="s">
        <v>48</v>
      </c>
    </row>
    <row r="10" spans="1:10">
      <c r="A10" s="115" t="s">
        <v>620</v>
      </c>
      <c r="B10" s="116">
        <v>43438</v>
      </c>
      <c r="C10" s="116">
        <v>43441</v>
      </c>
      <c r="D10" s="117">
        <v>3</v>
      </c>
      <c r="E10" s="118">
        <v>1</v>
      </c>
      <c r="F10" s="119" t="s">
        <v>29</v>
      </c>
      <c r="G10" s="120">
        <v>3900</v>
      </c>
      <c r="H10" s="120">
        <f t="shared" si="0"/>
        <v>11700</v>
      </c>
      <c r="I10" s="139">
        <v>89127179</v>
      </c>
      <c r="J10" s="141" t="s">
        <v>21</v>
      </c>
    </row>
    <row r="11" spans="1:10">
      <c r="A11" s="115" t="s">
        <v>621</v>
      </c>
      <c r="B11" s="116">
        <v>43438</v>
      </c>
      <c r="C11" s="116">
        <v>43441</v>
      </c>
      <c r="D11" s="117">
        <v>3</v>
      </c>
      <c r="E11" s="118">
        <v>1</v>
      </c>
      <c r="F11" s="119" t="s">
        <v>13</v>
      </c>
      <c r="G11" s="120">
        <v>4000</v>
      </c>
      <c r="H11" s="120">
        <f t="shared" si="0"/>
        <v>12000</v>
      </c>
      <c r="I11" s="139">
        <v>73279320</v>
      </c>
      <c r="J11" s="141" t="s">
        <v>48</v>
      </c>
    </row>
    <row r="12" spans="1:10">
      <c r="A12" s="115" t="s">
        <v>622</v>
      </c>
      <c r="B12" s="116">
        <v>43440</v>
      </c>
      <c r="C12" s="116">
        <v>43443</v>
      </c>
      <c r="D12" s="117">
        <v>3</v>
      </c>
      <c r="E12" s="118">
        <v>1</v>
      </c>
      <c r="F12" s="119" t="s">
        <v>623</v>
      </c>
      <c r="G12" s="120">
        <v>10795</v>
      </c>
      <c r="H12" s="120">
        <f t="shared" si="0"/>
        <v>32385</v>
      </c>
      <c r="I12" s="139">
        <v>89092999</v>
      </c>
      <c r="J12" s="141" t="s">
        <v>33</v>
      </c>
    </row>
    <row r="13" spans="1:10">
      <c r="A13" s="115" t="s">
        <v>624</v>
      </c>
      <c r="B13" s="116">
        <v>43440</v>
      </c>
      <c r="C13" s="116">
        <v>43445</v>
      </c>
      <c r="D13" s="117">
        <v>5</v>
      </c>
      <c r="E13" s="118">
        <v>1</v>
      </c>
      <c r="F13" s="119" t="s">
        <v>13</v>
      </c>
      <c r="G13" s="120">
        <v>4000</v>
      </c>
      <c r="H13" s="120">
        <f t="shared" si="0"/>
        <v>20000</v>
      </c>
      <c r="I13" s="139">
        <v>99104141</v>
      </c>
      <c r="J13" s="141" t="s">
        <v>21</v>
      </c>
    </row>
    <row r="14" spans="1:10">
      <c r="A14" s="115" t="s">
        <v>625</v>
      </c>
      <c r="B14" s="116">
        <v>43441</v>
      </c>
      <c r="C14" s="116">
        <v>43446</v>
      </c>
      <c r="D14" s="117">
        <v>5</v>
      </c>
      <c r="E14" s="118">
        <v>1</v>
      </c>
      <c r="F14" s="119" t="s">
        <v>13</v>
      </c>
      <c r="G14" s="120">
        <v>4000</v>
      </c>
      <c r="H14" s="120">
        <f t="shared" si="0"/>
        <v>20000</v>
      </c>
      <c r="I14" s="139">
        <v>83273540</v>
      </c>
      <c r="J14" s="141" t="s">
        <v>48</v>
      </c>
    </row>
    <row r="15" spans="1:10">
      <c r="A15" s="115" t="s">
        <v>626</v>
      </c>
      <c r="B15" s="116">
        <v>43441</v>
      </c>
      <c r="C15" s="116">
        <v>43446</v>
      </c>
      <c r="D15" s="117">
        <v>5</v>
      </c>
      <c r="E15" s="118">
        <v>1</v>
      </c>
      <c r="F15" s="119" t="s">
        <v>13</v>
      </c>
      <c r="G15" s="120">
        <v>4000</v>
      </c>
      <c r="H15" s="120">
        <f t="shared" si="0"/>
        <v>20000</v>
      </c>
      <c r="I15" s="139">
        <v>75974553</v>
      </c>
      <c r="J15" s="141" t="s">
        <v>21</v>
      </c>
    </row>
    <row r="16" spans="1:10">
      <c r="A16" s="115" t="s">
        <v>627</v>
      </c>
      <c r="B16" s="116">
        <v>43442</v>
      </c>
      <c r="C16" s="116">
        <v>43444</v>
      </c>
      <c r="D16" s="117">
        <v>2</v>
      </c>
      <c r="E16" s="118">
        <v>1</v>
      </c>
      <c r="F16" s="119" t="s">
        <v>13</v>
      </c>
      <c r="G16" s="120">
        <v>4000</v>
      </c>
      <c r="H16" s="120">
        <f t="shared" si="0"/>
        <v>8000</v>
      </c>
      <c r="I16" s="139">
        <v>99452371</v>
      </c>
      <c r="J16" s="141" t="s">
        <v>48</v>
      </c>
    </row>
    <row r="17" spans="1:10">
      <c r="A17" s="115" t="s">
        <v>628</v>
      </c>
      <c r="B17" s="116">
        <v>43442</v>
      </c>
      <c r="C17" s="116">
        <v>43445</v>
      </c>
      <c r="D17" s="117">
        <v>3</v>
      </c>
      <c r="E17" s="118">
        <v>1</v>
      </c>
      <c r="F17" s="119" t="s">
        <v>13</v>
      </c>
      <c r="G17" s="120">
        <v>4000</v>
      </c>
      <c r="H17" s="120">
        <f t="shared" si="0"/>
        <v>12000</v>
      </c>
      <c r="I17" s="139">
        <v>93932133</v>
      </c>
      <c r="J17" s="141" t="s">
        <v>17</v>
      </c>
    </row>
    <row r="18" spans="1:10">
      <c r="A18" s="115" t="s">
        <v>629</v>
      </c>
      <c r="B18" s="116">
        <v>43443</v>
      </c>
      <c r="C18" s="116">
        <v>43445</v>
      </c>
      <c r="D18" s="117">
        <v>2</v>
      </c>
      <c r="E18" s="118">
        <v>1</v>
      </c>
      <c r="F18" s="119" t="s">
        <v>29</v>
      </c>
      <c r="G18" s="120">
        <v>3900</v>
      </c>
      <c r="H18" s="120">
        <f t="shared" si="0"/>
        <v>7800</v>
      </c>
      <c r="I18" s="139">
        <v>74753665</v>
      </c>
      <c r="J18" s="141" t="s">
        <v>17</v>
      </c>
    </row>
    <row r="19" spans="1:10">
      <c r="A19" s="115" t="s">
        <v>630</v>
      </c>
      <c r="B19" s="116">
        <v>43443</v>
      </c>
      <c r="C19" s="116">
        <v>43447</v>
      </c>
      <c r="D19" s="117">
        <v>4</v>
      </c>
      <c r="E19" s="118">
        <v>1</v>
      </c>
      <c r="F19" s="119" t="s">
        <v>13</v>
      </c>
      <c r="G19" s="120">
        <v>4000</v>
      </c>
      <c r="H19" s="120">
        <f t="shared" si="0"/>
        <v>16000</v>
      </c>
      <c r="I19" s="139">
        <v>81400479</v>
      </c>
      <c r="J19" s="141" t="s">
        <v>107</v>
      </c>
    </row>
    <row r="20" spans="1:10">
      <c r="A20" s="115" t="s">
        <v>631</v>
      </c>
      <c r="B20" s="116">
        <v>43447</v>
      </c>
      <c r="C20" s="116">
        <v>43450</v>
      </c>
      <c r="D20" s="117">
        <v>3</v>
      </c>
      <c r="E20" s="118">
        <v>1</v>
      </c>
      <c r="F20" s="119" t="s">
        <v>13</v>
      </c>
      <c r="G20" s="120">
        <v>4000</v>
      </c>
      <c r="H20" s="120">
        <f t="shared" si="0"/>
        <v>12000</v>
      </c>
      <c r="I20" s="139">
        <v>81251371</v>
      </c>
      <c r="J20" s="141" t="s">
        <v>107</v>
      </c>
    </row>
    <row r="21" spans="1:11">
      <c r="A21" s="115" t="s">
        <v>632</v>
      </c>
      <c r="B21" s="116">
        <v>43448</v>
      </c>
      <c r="C21" s="116">
        <v>43450</v>
      </c>
      <c r="D21" s="117">
        <v>2</v>
      </c>
      <c r="E21" s="118">
        <v>1</v>
      </c>
      <c r="F21" s="119" t="s">
        <v>29</v>
      </c>
      <c r="G21" s="120">
        <v>3900</v>
      </c>
      <c r="H21" s="120">
        <v>3900</v>
      </c>
      <c r="I21" s="139">
        <v>97300380</v>
      </c>
      <c r="J21" s="141" t="s">
        <v>48</v>
      </c>
      <c r="K21" s="142" t="s">
        <v>633</v>
      </c>
    </row>
    <row r="22" spans="1:10">
      <c r="A22" s="115" t="s">
        <v>634</v>
      </c>
      <c r="B22" s="116">
        <v>43448</v>
      </c>
      <c r="C22" s="116">
        <v>43451</v>
      </c>
      <c r="D22" s="117">
        <v>3</v>
      </c>
      <c r="E22" s="118">
        <v>2</v>
      </c>
      <c r="F22" s="119" t="s">
        <v>13</v>
      </c>
      <c r="G22" s="120">
        <v>4000</v>
      </c>
      <c r="H22" s="120">
        <f t="shared" ref="H22:H31" si="1">G22*D22*E22</f>
        <v>24000</v>
      </c>
      <c r="I22" s="139" t="s">
        <v>635</v>
      </c>
      <c r="J22" s="141" t="s">
        <v>48</v>
      </c>
    </row>
    <row r="23" spans="1:10">
      <c r="A23" s="115" t="s">
        <v>636</v>
      </c>
      <c r="B23" s="116">
        <v>43448</v>
      </c>
      <c r="C23" s="116">
        <v>43454</v>
      </c>
      <c r="D23" s="117">
        <v>6</v>
      </c>
      <c r="E23" s="118">
        <v>1</v>
      </c>
      <c r="F23" s="119" t="s">
        <v>24</v>
      </c>
      <c r="G23" s="120">
        <v>6120</v>
      </c>
      <c r="H23" s="120">
        <f t="shared" si="1"/>
        <v>36720</v>
      </c>
      <c r="I23" s="139">
        <v>81574143</v>
      </c>
      <c r="J23" s="140" t="s">
        <v>124</v>
      </c>
    </row>
    <row r="24" spans="1:10">
      <c r="A24" s="115" t="s">
        <v>637</v>
      </c>
      <c r="B24" s="116">
        <v>43449</v>
      </c>
      <c r="C24" s="116">
        <v>43453</v>
      </c>
      <c r="D24" s="117">
        <v>4</v>
      </c>
      <c r="E24" s="118">
        <v>1</v>
      </c>
      <c r="F24" s="119" t="s">
        <v>13</v>
      </c>
      <c r="G24" s="120">
        <v>4000</v>
      </c>
      <c r="H24" s="120">
        <f t="shared" si="1"/>
        <v>16000</v>
      </c>
      <c r="I24" s="139">
        <v>86904906</v>
      </c>
      <c r="J24" s="140" t="s">
        <v>19</v>
      </c>
    </row>
    <row r="25" spans="1:10">
      <c r="A25" s="115" t="s">
        <v>638</v>
      </c>
      <c r="B25" s="116">
        <v>43450</v>
      </c>
      <c r="C25" s="116">
        <v>43452</v>
      </c>
      <c r="D25" s="117">
        <v>2</v>
      </c>
      <c r="E25" s="118">
        <v>1</v>
      </c>
      <c r="F25" s="119" t="s">
        <v>29</v>
      </c>
      <c r="G25" s="120">
        <v>3900</v>
      </c>
      <c r="H25" s="120">
        <f t="shared" si="1"/>
        <v>7800</v>
      </c>
      <c r="I25" s="139">
        <v>92297101</v>
      </c>
      <c r="J25" s="140" t="s">
        <v>21</v>
      </c>
    </row>
    <row r="26" spans="1:10">
      <c r="A26" s="115" t="s">
        <v>639</v>
      </c>
      <c r="B26" s="116">
        <v>43450</v>
      </c>
      <c r="C26" s="116">
        <v>43453</v>
      </c>
      <c r="D26" s="117">
        <v>3</v>
      </c>
      <c r="E26" s="118">
        <v>1</v>
      </c>
      <c r="F26" s="119" t="s">
        <v>13</v>
      </c>
      <c r="G26" s="120">
        <v>4000</v>
      </c>
      <c r="H26" s="120">
        <f t="shared" si="1"/>
        <v>12000</v>
      </c>
      <c r="I26" s="139">
        <v>97324676</v>
      </c>
      <c r="J26" s="140" t="s">
        <v>107</v>
      </c>
    </row>
    <row r="27" spans="1:10">
      <c r="A27" s="115" t="s">
        <v>640</v>
      </c>
      <c r="B27" s="116">
        <v>43451</v>
      </c>
      <c r="C27" s="116">
        <v>43454</v>
      </c>
      <c r="D27" s="117">
        <v>3</v>
      </c>
      <c r="E27" s="118">
        <v>1</v>
      </c>
      <c r="F27" s="119" t="s">
        <v>13</v>
      </c>
      <c r="G27" s="120">
        <v>4000</v>
      </c>
      <c r="H27" s="120">
        <f t="shared" si="1"/>
        <v>12000</v>
      </c>
      <c r="I27" s="139">
        <v>91662455</v>
      </c>
      <c r="J27" s="140" t="s">
        <v>17</v>
      </c>
    </row>
    <row r="28" spans="1:10">
      <c r="A28" s="115" t="s">
        <v>641</v>
      </c>
      <c r="B28" s="116">
        <v>43452</v>
      </c>
      <c r="C28" s="116">
        <v>43455</v>
      </c>
      <c r="D28" s="117">
        <v>3</v>
      </c>
      <c r="E28" s="118">
        <v>1</v>
      </c>
      <c r="F28" s="119" t="s">
        <v>13</v>
      </c>
      <c r="G28" s="120">
        <v>4000</v>
      </c>
      <c r="H28" s="120">
        <f t="shared" si="1"/>
        <v>12000</v>
      </c>
      <c r="I28" s="139">
        <v>72875870</v>
      </c>
      <c r="J28" s="140" t="s">
        <v>17</v>
      </c>
    </row>
    <row r="29" spans="1:10">
      <c r="A29" s="115" t="s">
        <v>642</v>
      </c>
      <c r="B29" s="116">
        <v>43452</v>
      </c>
      <c r="C29" s="116">
        <v>43455</v>
      </c>
      <c r="D29" s="117">
        <v>3</v>
      </c>
      <c r="E29" s="118">
        <v>1</v>
      </c>
      <c r="F29" s="119" t="s">
        <v>50</v>
      </c>
      <c r="G29" s="120">
        <v>12395</v>
      </c>
      <c r="H29" s="120">
        <f t="shared" si="1"/>
        <v>37185</v>
      </c>
      <c r="I29" s="139">
        <v>91694092</v>
      </c>
      <c r="J29" s="140" t="s">
        <v>51</v>
      </c>
    </row>
    <row r="30" spans="1:10">
      <c r="A30" s="115" t="s">
        <v>643</v>
      </c>
      <c r="B30" s="116">
        <v>43461</v>
      </c>
      <c r="C30" s="116">
        <v>43465</v>
      </c>
      <c r="D30" s="117">
        <v>4</v>
      </c>
      <c r="E30" s="118">
        <v>1</v>
      </c>
      <c r="F30" s="119" t="s">
        <v>24</v>
      </c>
      <c r="G30" s="120">
        <v>13345</v>
      </c>
      <c r="H30" s="120">
        <f t="shared" si="1"/>
        <v>53380</v>
      </c>
      <c r="I30" s="139">
        <v>73687372</v>
      </c>
      <c r="J30" s="140" t="s">
        <v>17</v>
      </c>
    </row>
    <row r="31" spans="1:10">
      <c r="A31" s="115"/>
      <c r="B31" s="115"/>
      <c r="C31" s="115"/>
      <c r="D31" s="115"/>
      <c r="E31" s="115"/>
      <c r="F31" s="115"/>
      <c r="G31" s="120">
        <v>0</v>
      </c>
      <c r="H31" s="120">
        <f t="shared" si="1"/>
        <v>0</v>
      </c>
      <c r="I31" s="143"/>
      <c r="J31" s="144"/>
    </row>
    <row r="32" spans="1:10">
      <c r="A32" s="121"/>
      <c r="B32" s="122"/>
      <c r="C32" s="123"/>
      <c r="D32" s="124"/>
      <c r="E32" s="125">
        <f>SUM(E4:E31)</f>
        <v>28</v>
      </c>
      <c r="F32" s="125"/>
      <c r="G32" s="126" t="s">
        <v>606</v>
      </c>
      <c r="H32" s="126">
        <f>SUM(H4:H31)</f>
        <v>491550</v>
      </c>
      <c r="I32" s="145" t="s">
        <v>644</v>
      </c>
      <c r="J32" s="146"/>
    </row>
    <row r="33" spans="1:10">
      <c r="A33" s="121"/>
      <c r="B33" s="122"/>
      <c r="C33" s="122"/>
      <c r="D33" s="127"/>
      <c r="E33" s="125"/>
      <c r="F33" s="125"/>
      <c r="G33" s="128" t="s">
        <v>608</v>
      </c>
      <c r="H33" s="128">
        <v>879510</v>
      </c>
      <c r="I33" s="147"/>
      <c r="J33" s="146"/>
    </row>
    <row r="34" spans="1:10">
      <c r="A34" s="121"/>
      <c r="B34" s="122"/>
      <c r="C34" s="129"/>
      <c r="D34" s="127"/>
      <c r="E34" s="130"/>
      <c r="F34" s="130"/>
      <c r="G34" s="128" t="s">
        <v>609</v>
      </c>
      <c r="H34" s="131">
        <f>H33-H32</f>
        <v>387960</v>
      </c>
      <c r="I34" s="148"/>
      <c r="J34" s="146"/>
    </row>
    <row r="35" spans="2:10">
      <c r="B35" s="108"/>
      <c r="C35" s="108"/>
      <c r="D35" s="132"/>
      <c r="E35" s="132"/>
      <c r="F35" s="132"/>
      <c r="G35" s="133"/>
      <c r="H35" s="110"/>
      <c r="I35" s="136"/>
      <c r="J35" s="137"/>
    </row>
    <row r="36" spans="2:10">
      <c r="B36" s="108"/>
      <c r="C36" s="108"/>
      <c r="D36" s="109"/>
      <c r="E36" s="134" t="s">
        <v>645</v>
      </c>
      <c r="F36" s="134">
        <v>879510</v>
      </c>
      <c r="G36" s="135">
        <v>0</v>
      </c>
      <c r="I36" s="136"/>
      <c r="J36" s="137"/>
    </row>
    <row r="37" spans="2:10">
      <c r="B37" s="108"/>
      <c r="C37" s="108"/>
      <c r="D37" s="109"/>
      <c r="E37" s="109"/>
      <c r="F37" s="109"/>
      <c r="G37" s="110"/>
      <c r="H37" s="110"/>
      <c r="I37" s="136"/>
      <c r="J37" s="137"/>
    </row>
    <row r="38" spans="2:10">
      <c r="B38" s="108"/>
      <c r="C38" s="108"/>
      <c r="D38" s="109"/>
      <c r="E38" s="109"/>
      <c r="F38" s="109"/>
      <c r="G38" s="110"/>
      <c r="H38" s="110"/>
      <c r="I38" s="136"/>
      <c r="J38" s="137"/>
    </row>
    <row r="39" spans="2:10">
      <c r="B39" s="108"/>
      <c r="C39" s="108"/>
      <c r="D39" s="109"/>
      <c r="E39" s="109"/>
      <c r="F39" s="109"/>
      <c r="G39" s="110"/>
      <c r="H39" s="110"/>
      <c r="I39" s="136"/>
      <c r="J39" s="137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2019-02-22T08:22:14Z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</Properties>
</file>