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账单信息" sheetId="1" r:id="rId1"/>
    <sheet name="账单明细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<sst xmlns="http://schemas.openxmlformats.org/spreadsheetml/2006/main" count="560">
  <si>
    <t>机构名</t>
  </si>
  <si>
    <t>机构ID</t>
  </si>
  <si>
    <t>账单ID</t>
  </si>
  <si>
    <t>账单货币</t>
  </si>
  <si>
    <t>账单总价</t>
  </si>
  <si>
    <t>账单描述</t>
  </si>
  <si>
    <t>收款账户户名</t>
  </si>
  <si>
    <t>开户行</t>
  </si>
  <si>
    <t>银行账号</t>
  </si>
  <si>
    <t>汇智国际旅游发展有限公司</t>
  </si>
  <si>
    <t>jasonngai</t>
  </si>
  <si>
    <t>jasonngai_6_190301022238346_2019-03-01</t>
  </si>
  <si>
    <t>CNY</t>
  </si>
  <si>
    <t>208613.0000</t>
  </si>
  <si>
    <t>您的结算方式是预订每半月结算,账单中包括2019/02/16到2019/02/28的订单（含历史未结订单）</t>
  </si>
  <si>
    <t>深圳市道旅旅游科技股份有限公司</t>
  </si>
  <si>
    <t>中信银行深圳西乡支行</t>
  </si>
  <si>
    <t>7440810182600056321</t>
  </si>
  <si>
    <t>城市</t>
  </si>
  <si>
    <t>订单号</t>
  </si>
  <si>
    <t>酒店名</t>
  </si>
  <si>
    <t>入住日期</t>
  </si>
  <si>
    <t>离店日期</t>
  </si>
  <si>
    <t>订单状态</t>
  </si>
  <si>
    <t>货币</t>
  </si>
  <si>
    <t>总价</t>
  </si>
  <si>
    <t>国籍</t>
  </si>
  <si>
    <t>下单日期</t>
  </si>
  <si>
    <t>房间数</t>
  </si>
  <si>
    <t>入住人</t>
  </si>
  <si>
    <t>客户订单号</t>
  </si>
  <si>
    <t>联系人</t>
  </si>
  <si>
    <t>机构操作人</t>
  </si>
  <si>
    <t>列1</t>
  </si>
  <si>
    <t>列2</t>
  </si>
  <si>
    <t>，</t>
  </si>
  <si>
    <t>Cam Lam</t>
  </si>
  <si>
    <t>DHB190216032737785</t>
  </si>
  <si>
    <t>亚南度假酒店(The Anam Villas Nha Trang)</t>
  </si>
  <si>
    <t>2019-03-05</t>
  </si>
  <si>
    <t>2019-03-07</t>
  </si>
  <si>
    <t>已确认</t>
  </si>
  <si>
    <t>CN</t>
  </si>
  <si>
    <t>2019/2/16 3:27:37</t>
  </si>
  <si>
    <t>1</t>
  </si>
  <si>
    <t>LIU GE|WU YANHANZHI|LING PEIXIN|</t>
  </si>
  <si>
    <t>LiZhengHua</t>
  </si>
  <si>
    <t>Tokyo</t>
  </si>
  <si>
    <t>DHB190216104225495</t>
  </si>
  <si>
    <t>东京东急凯彼德大酒店(The Capitol Hotel Tokyu)</t>
  </si>
  <si>
    <t>2019-03-16</t>
  </si>
  <si>
    <t>2019-03-17</t>
  </si>
  <si>
    <t>2019/2/16 10:42:25</t>
  </si>
  <si>
    <t>SU ZHIJUN|TIAN YUAN|</t>
  </si>
  <si>
    <t>DHB190216180008861</t>
  </si>
  <si>
    <t>the b 东京 赤坂酒店(the b tokyo akasaka)</t>
  </si>
  <si>
    <t>2019-02-23</t>
  </si>
  <si>
    <t>2019-02-27</t>
  </si>
  <si>
    <t>2019/2/16 18:00:08</t>
  </si>
  <si>
    <t>XU YIQING|HU WEIZHOU|</t>
  </si>
  <si>
    <t>Kyoto</t>
  </si>
  <si>
    <t>DHB190216180018876</t>
  </si>
  <si>
    <t>MYSTAYS 京都四条酒店(Hotel MyStays Kyoto-Shijo)</t>
  </si>
  <si>
    <t>2019-02-28</t>
  </si>
  <si>
    <t>2019/2/16 18:00:18</t>
  </si>
  <si>
    <t>NIU XIAOYONG|</t>
  </si>
  <si>
    <t>Incheon</t>
  </si>
  <si>
    <t>DHB190216192320286</t>
  </si>
  <si>
    <t>百乐达斯酒店&amp;度假村百乐达斯城(Paradise City)</t>
  </si>
  <si>
    <t>2019-02-19</t>
  </si>
  <si>
    <t>2019-02-20</t>
  </si>
  <si>
    <t>2019/2/16 19:23:20</t>
  </si>
  <si>
    <t>3</t>
  </si>
  <si>
    <t>WU JUNSAN|XU XIAOXIA|CAI YONGHUA|</t>
  </si>
  <si>
    <t>NgaiJason</t>
  </si>
  <si>
    <t>DHB190216203038574</t>
  </si>
  <si>
    <t>浅草雷门休雷克盖特酒店(The Gate Hotel Asakusa Kaminarimon by Hulic)</t>
  </si>
  <si>
    <t>2019-04-18</t>
  </si>
  <si>
    <t>2019-04-19</t>
  </si>
  <si>
    <t>2019/2/16 20:30:38</t>
  </si>
  <si>
    <t>FAN WEN|XU TING|</t>
  </si>
  <si>
    <t>Narita</t>
  </si>
  <si>
    <t>DHB190216223907038</t>
  </si>
  <si>
    <t>成田机场酒店(Narita Airport Rest House)</t>
  </si>
  <si>
    <t>2019-03-02</t>
  </si>
  <si>
    <t>2019-03-03</t>
  </si>
  <si>
    <t>2019/2/16 22:39:07</t>
  </si>
  <si>
    <t>ZHANG YANG|WANG YI|</t>
  </si>
  <si>
    <t>DHB190217165710088</t>
  </si>
  <si>
    <t>芝公园酒店(Shiba Park Hotel)</t>
  </si>
  <si>
    <t>2019-03-01</t>
  </si>
  <si>
    <t>2019/2/17 16:57:10</t>
  </si>
  <si>
    <t>SUN XIAOHUI|</t>
  </si>
  <si>
    <t>DHB190217225821639</t>
  </si>
  <si>
    <t>三井花园饭店 京都新町别邸(Mitsui Garden Hotel Kyoto Shinmachi Bettei)</t>
  </si>
  <si>
    <t>2019/2/17 22:58:21</t>
  </si>
  <si>
    <t>ZHENG LU|HU JIAQI|</t>
  </si>
  <si>
    <t>DHB190218042641878</t>
  </si>
  <si>
    <t>东京第一酒店(Daiichi Hotel Tokyo)</t>
  </si>
  <si>
    <t>2019-02-22</t>
  </si>
  <si>
    <t>2019-02-24</t>
  </si>
  <si>
    <t>2019/2/18 4:26:41</t>
  </si>
  <si>
    <t>ZHANG YUETING|</t>
  </si>
  <si>
    <t>Gaya Island</t>
  </si>
  <si>
    <t>DHB190218135531437</t>
  </si>
  <si>
    <t>哥打京那巴鲁伽亚娜海洋度假村(Gayana Marine Resort)</t>
  </si>
  <si>
    <t>2019/2/18 13:55:31</t>
  </si>
  <si>
    <t>CHEN JIAQI|WU MENGCHENG|HE LIN|</t>
  </si>
  <si>
    <t>Bangkok</t>
  </si>
  <si>
    <t>DHB190218165453522</t>
  </si>
  <si>
    <t>萨默塞特苏安普卢公园酒店(Somerset Park Suanplu Bangkok)</t>
  </si>
  <si>
    <t>2019-02-26</t>
  </si>
  <si>
    <t>2019/2/18 16:54:53</t>
  </si>
  <si>
    <t>lu qiuyan|</t>
  </si>
  <si>
    <t>Pai</t>
  </si>
  <si>
    <t>DHB190218180847318</t>
  </si>
  <si>
    <t>拜县温泉疗养度假村(Pai Hotsprings Spa Resort)</t>
  </si>
  <si>
    <t>2019-03-13</t>
  </si>
  <si>
    <t>2019-03-14</t>
  </si>
  <si>
    <t>2019/2/18 18:08:47</t>
  </si>
  <si>
    <t>LIU YUJIE|CHEN JIAN|</t>
  </si>
  <si>
    <t>Hakodate</t>
  </si>
  <si>
    <t>DHB190218205527788</t>
  </si>
  <si>
    <t>瑞索尔函馆酒店(Hotel Resol Hakodate)</t>
  </si>
  <si>
    <t>2019-02-21</t>
  </si>
  <si>
    <t>2019/2/18 20:55:27</t>
  </si>
  <si>
    <t>CAI LILI|</t>
  </si>
  <si>
    <t>DHB190218213519655</t>
  </si>
  <si>
    <t>2019/2/18 21:35:19</t>
  </si>
  <si>
    <t>PAN XIAOJUN|</t>
  </si>
  <si>
    <t>Osaka</t>
  </si>
  <si>
    <t>DHB190218215723760</t>
  </si>
  <si>
    <t>大阪富士屋饭店(Osaka Fujiya Hotel)</t>
  </si>
  <si>
    <t>2019-03-09</t>
  </si>
  <si>
    <t>2019/2/18 21:57:23</t>
  </si>
  <si>
    <t>Tan Yu|</t>
  </si>
  <si>
    <t>DHB190218220300256</t>
  </si>
  <si>
    <t>公主花园酒店(Hotel Princess Garden)</t>
  </si>
  <si>
    <t>2019-02-25</t>
  </si>
  <si>
    <t>2019/2/18 22:03:00</t>
  </si>
  <si>
    <t>zhao fugui|zhai yufang|</t>
  </si>
  <si>
    <t>DHB190219100104782</t>
  </si>
  <si>
    <t>哈顿心斋桥酒店(Hearton Hotel Shinsaibashi)</t>
  </si>
  <si>
    <t>2019-04-09</t>
  </si>
  <si>
    <t>2019-04-12</t>
  </si>
  <si>
    <t>2019/2/19 10:01:04</t>
  </si>
  <si>
    <t>BI BO|XU FANG|</t>
  </si>
  <si>
    <t>DHB190219104427208</t>
  </si>
  <si>
    <t>芽庄米娅度假酒店(Mia Resort Nha Trang)</t>
  </si>
  <si>
    <t>2019-03-11</t>
  </si>
  <si>
    <t>2019/2/19 10:44:27</t>
  </si>
  <si>
    <t>wang ruihan|</t>
  </si>
  <si>
    <t>DHB190219114716789</t>
  </si>
  <si>
    <t>新宿新丽饭店(Hotel Sunlite Shinjuku)</t>
  </si>
  <si>
    <t>2019-03-15</t>
  </si>
  <si>
    <t>2019-03-19</t>
  </si>
  <si>
    <t>2019/2/19 11:47:16</t>
  </si>
  <si>
    <t>ZHANG HONGBO|LIU XIANG|</t>
  </si>
  <si>
    <t>DHB190219130725662</t>
  </si>
  <si>
    <t>2019-03-08</t>
  </si>
  <si>
    <t>2019/2/19 13:07:25</t>
  </si>
  <si>
    <t>SHI JINGCHUN|WU GUIJUN|</t>
  </si>
  <si>
    <t>DHB190219144921056</t>
  </si>
  <si>
    <t>2019/2/19 14:49:21</t>
  </si>
  <si>
    <t>Yang Hongyu|Hou Xiaolin|</t>
  </si>
  <si>
    <t>DHB190219170438393</t>
  </si>
  <si>
    <t>东京东品川哈顿酒店(Hearton Hotel Higashishinagawa)</t>
  </si>
  <si>
    <t>2019-04-20</t>
  </si>
  <si>
    <t>2019-04-22</t>
  </si>
  <si>
    <t>2019/2/19 17:04:38</t>
  </si>
  <si>
    <t>Jiang Xia|</t>
  </si>
  <si>
    <t>Singapore</t>
  </si>
  <si>
    <t>DHB190219174846650</t>
  </si>
  <si>
    <t>新加坡圣淘沙索菲特水疗度假酒店(Sofitel Singapore Sentosa Resort &amp; Spa)</t>
  </si>
  <si>
    <t>2019-05-02</t>
  </si>
  <si>
    <t>2019-05-04</t>
  </si>
  <si>
    <t>2019/2/19 17:48:47</t>
  </si>
  <si>
    <t>CHEN XIAOLI|WANG SHAN|</t>
  </si>
  <si>
    <t>陈绚怡</t>
  </si>
  <si>
    <t>DHB190219175033863</t>
  </si>
  <si>
    <t>2019/2/19 17:50:33</t>
  </si>
  <si>
    <t>LIU WEI|LYU NING|</t>
  </si>
  <si>
    <t>Karon</t>
  </si>
  <si>
    <t>DHB190219230043981</t>
  </si>
  <si>
    <t>卡塔塔尼佳乐瑞酒店(The Galleri by Katathani)</t>
  </si>
  <si>
    <t>2019/2/19 23:00:43</t>
  </si>
  <si>
    <t>wang mengmei|</t>
  </si>
  <si>
    <t>DHB190220001138333</t>
  </si>
  <si>
    <t>东京日本桥微笑酒店(Smile Hotel Tokyo Nihonbashi)</t>
  </si>
  <si>
    <t>2019-03-10</t>
  </si>
  <si>
    <t>2019/2/20 0:11:39</t>
  </si>
  <si>
    <t>LI QIN|</t>
  </si>
  <si>
    <t>DHB190220092048437</t>
  </si>
  <si>
    <t>东京羽田皇家花园酒店(The Royal Park Hotel Tokyo Haneda)</t>
  </si>
  <si>
    <t>2019/2/20 9:20:48</t>
  </si>
  <si>
    <t>ZHU XIAOHUI|WANG YAPING|</t>
  </si>
  <si>
    <t>DHB190220094315039</t>
  </si>
  <si>
    <t>心斋桥桥梁酒店(The Bridge Hotel Shinsaibashi)</t>
  </si>
  <si>
    <t>2019/2/20 9:43:15</t>
  </si>
  <si>
    <t>LI xiaofei|YU fangan|</t>
  </si>
  <si>
    <t>DHB190220095939995</t>
  </si>
  <si>
    <t>2019-03-12</t>
  </si>
  <si>
    <t>2019/2/20 9:59:39</t>
  </si>
  <si>
    <t>LI NA|</t>
  </si>
  <si>
    <t>DHB190220113617396</t>
  </si>
  <si>
    <t>马酒店(Ma Hotel Bangkok)</t>
  </si>
  <si>
    <t>2019/2/20 11:36:17</t>
  </si>
  <si>
    <t>CHEN JIE|</t>
  </si>
  <si>
    <t>DHB190220154929806</t>
  </si>
  <si>
    <t>2019/2/20 15:49:29</t>
  </si>
  <si>
    <t>SONG LIN|WANG JUE|LIU SHUZHEN|</t>
  </si>
  <si>
    <t>Melbourne Airport</t>
  </si>
  <si>
    <t>DHB190220162253762</t>
  </si>
  <si>
    <t>墨尔本机场宾乐雅酒店(PARKROYAL Melbourne Airport)</t>
  </si>
  <si>
    <t>2019/2/20 16:22:53</t>
  </si>
  <si>
    <t>LI JIEFEI|LI XIA|</t>
  </si>
  <si>
    <t>Patong</t>
  </si>
  <si>
    <t>DHB190220175219428</t>
  </si>
  <si>
    <t>美林海滩普吉岛万豪温泉度假村(Phuket Marriott Resort &amp; Spa, Merlin Beach)</t>
  </si>
  <si>
    <t>2019-04-25</t>
  </si>
  <si>
    <t>2019-04-28</t>
  </si>
  <si>
    <t>2019/2/20 17:52:19</t>
  </si>
  <si>
    <t>2</t>
  </si>
  <si>
    <t>cao jing|hu zongjun|liu wei|wang di|</t>
  </si>
  <si>
    <t>DHB190220204234558</t>
  </si>
  <si>
    <t>蓼科酒店(Hotel Tateshina)</t>
  </si>
  <si>
    <t>2019/2/20 20:42:34</t>
  </si>
  <si>
    <t>yan peng|</t>
  </si>
  <si>
    <t>DHB190221082436537</t>
  </si>
  <si>
    <t>曼谷亚洲酒店(Asia Hotel Bangkok)</t>
  </si>
  <si>
    <t>2019/2/21 8:24:36</t>
  </si>
  <si>
    <t>MA JINGMIN|</t>
  </si>
  <si>
    <t>Milan</t>
  </si>
  <si>
    <t>DHB190221085648541</t>
  </si>
  <si>
    <t>贝斯特韦斯特安塔尔斯和睦酒店(Best Western Antares Hotel Concorde)</t>
  </si>
  <si>
    <t>2019-04-21</t>
  </si>
  <si>
    <t>2019/2/21 8:56:48</t>
  </si>
  <si>
    <t>LINGHU JIANGQIAO|</t>
  </si>
  <si>
    <t>Seoul</t>
  </si>
  <si>
    <t>DHB190221095006091</t>
  </si>
  <si>
    <t>国都最佳西方精品酒店(Best Western Premier Hotel Kukdo)</t>
  </si>
  <si>
    <t>已取消</t>
  </si>
  <si>
    <t>2019/2/21 9:50:06</t>
  </si>
  <si>
    <t>SUN XUEJIAO|</t>
  </si>
  <si>
    <t>谢琳琳</t>
  </si>
  <si>
    <t>Yokohama</t>
  </si>
  <si>
    <t>DHB190221105340073</t>
  </si>
  <si>
    <t>新横滨王子大饭店(Shin Yokohama Prince Hotel)</t>
  </si>
  <si>
    <t>2019/2/21 10:53:40</t>
  </si>
  <si>
    <t>PENG XIN|</t>
  </si>
  <si>
    <t>Bonn</t>
  </si>
  <si>
    <t>DHB190221110140353</t>
  </si>
  <si>
    <t>布里斯托尔中心酒店(Centro Hotel Bristol)</t>
  </si>
  <si>
    <t>2019/2/21 11:01:40</t>
  </si>
  <si>
    <t>JIANG SHILEI|</t>
  </si>
  <si>
    <t>DHB190221131732985</t>
  </si>
  <si>
    <t>2019-03-18</t>
  </si>
  <si>
    <t>2019/2/21 13:17:32</t>
  </si>
  <si>
    <t>XIA FENG|WANG XI|</t>
  </si>
  <si>
    <t>DHB190221151207887</t>
  </si>
  <si>
    <t>东京四谷翼国际酒店(Hotel Wing International Premium Tokyo Yotsuya)</t>
  </si>
  <si>
    <t>2019-04-06</t>
  </si>
  <si>
    <t>2019-04-07</t>
  </si>
  <si>
    <t>2019/2/21 15:12:07</t>
  </si>
  <si>
    <t>Deng Shichao|</t>
  </si>
  <si>
    <t>DHB190221152841613</t>
  </si>
  <si>
    <t>东京Remm秋叶原酒店(Remm Akihabara)</t>
  </si>
  <si>
    <t>2019/2/21 15:28:41</t>
  </si>
  <si>
    <t>ZHANG XINYAN|</t>
  </si>
  <si>
    <t>Pattaya</t>
  </si>
  <si>
    <t>DHB190221164133192</t>
  </si>
  <si>
    <t>盛泰澜幻影海滩度假村(Centara Grand Mirage Beach Resort Pattaya)</t>
  </si>
  <si>
    <t>2019/2/21 16:41:33</t>
  </si>
  <si>
    <t>4</t>
  </si>
  <si>
    <t>zhai ying|hu ke|miao zhenhu|huang jianhong|</t>
  </si>
  <si>
    <t>Pasig</t>
  </si>
  <si>
    <t>DHB190221170839664</t>
  </si>
  <si>
    <t>马尼拉奥提加斯红色行星酒店(Red Planet Manila Ortigas)</t>
  </si>
  <si>
    <t>2019/2/21 17:08:39</t>
  </si>
  <si>
    <t>An Yi|Zhang Xin|</t>
  </si>
  <si>
    <t>Bang Phli</t>
  </si>
  <si>
    <t>DHB190221172459367</t>
  </si>
  <si>
    <t>阿玛拉素万那普机场阿贝斯特韦斯特尊贵酒店(Amaranth Suvarnabhumi Airport, BW Premier Collection)</t>
  </si>
  <si>
    <t>2019/2/21 17:24:59</t>
  </si>
  <si>
    <t>huang jianhong|miao zhenhu|hu ke|zhai ying|</t>
  </si>
  <si>
    <t>DHB190221182559274</t>
  </si>
  <si>
    <t>东京君悦酒店(Grand Hyatt Tokyo)</t>
  </si>
  <si>
    <t>2019/2/21 18:25:59</t>
  </si>
  <si>
    <t>Li Ying|</t>
  </si>
  <si>
    <t>DHB190221214341746</t>
  </si>
  <si>
    <t>2019/2/21 21:43:41</t>
  </si>
  <si>
    <t>XU YUWEI|ZHU XUEJIN|</t>
  </si>
  <si>
    <t>DHB190221215346704</t>
  </si>
  <si>
    <t>MYSTAYS 龟户酒店(Hotel MyStays Kameido)</t>
  </si>
  <si>
    <t>2019-03-20</t>
  </si>
  <si>
    <t>2019-03-24</t>
  </si>
  <si>
    <t>2019/2/21 21:53:46</t>
  </si>
  <si>
    <t>ZHANG CHAO|</t>
  </si>
  <si>
    <t>DHB190221215528045</t>
  </si>
  <si>
    <t>东京池袋b酒店(the b tokyo ikebukuro)</t>
  </si>
  <si>
    <t>2019/2/21 21:55:28</t>
  </si>
  <si>
    <t>YU NAITI|</t>
  </si>
  <si>
    <t>DHB190221223542860</t>
  </si>
  <si>
    <t>大阪南海辉盛庭国际公寓(Fraser Residence Nankai Osaka)</t>
  </si>
  <si>
    <t>2019-05-14</t>
  </si>
  <si>
    <t>2019-05-19</t>
  </si>
  <si>
    <t>2019/2/21 22:35:42</t>
  </si>
  <si>
    <t>ZUO XIAOFENG|HUANG FANG|HUANG XIAOHUI|</t>
  </si>
  <si>
    <t>DHB190221235448177</t>
  </si>
  <si>
    <t>新宿格兰贝尔酒店(Shinjuku Granbell Hotel)</t>
  </si>
  <si>
    <t>2019/2/21 23:54:48</t>
  </si>
  <si>
    <t>WANG FAN|HUANG GUOHUA|AN WENJING|YUAN WEN|</t>
  </si>
  <si>
    <t>Dubai</t>
  </si>
  <si>
    <t>DHB190222085409804</t>
  </si>
  <si>
    <t>迪拜峰会酒店(Summit Hotel Dubai)</t>
  </si>
  <si>
    <t>2019/2/22 8:54:09</t>
  </si>
  <si>
    <t>CHENG BIN|</t>
  </si>
  <si>
    <t>DHB190222104817728</t>
  </si>
  <si>
    <t>2019/2/22 10:48:17</t>
  </si>
  <si>
    <t>SHEN ENCHI|SUN YUZE|</t>
  </si>
  <si>
    <t>DHB190222144651272</t>
  </si>
  <si>
    <t>2019-03-04</t>
  </si>
  <si>
    <t>2019/2/22 14:46:51</t>
  </si>
  <si>
    <t>ZHANG WEI|SONG FAMING|</t>
  </si>
  <si>
    <t>DHB190222163642134</t>
  </si>
  <si>
    <t>东京湾有明华盛顿酒店(Tokyo Bay Ariake Washington Hotel)</t>
  </si>
  <si>
    <t>2019-03-21</t>
  </si>
  <si>
    <t>2019-03-22</t>
  </si>
  <si>
    <t>2019/2/22 16:36:42</t>
  </si>
  <si>
    <t>DING BAOCHENG|</t>
  </si>
  <si>
    <t>Da Lat</t>
  </si>
  <si>
    <t>DHB190222165722417</t>
  </si>
  <si>
    <t>西贡大叻酒店(Saigon Dalat Hotel)</t>
  </si>
  <si>
    <t>2019/2/22 16:57:22</t>
  </si>
  <si>
    <t>WANG LIPING|</t>
  </si>
  <si>
    <t>DHB190222165758580</t>
  </si>
  <si>
    <t>2019/2/22 16:57:58</t>
  </si>
  <si>
    <t>WANG CHUNYING|</t>
  </si>
  <si>
    <t>DHB190222171109030</t>
  </si>
  <si>
    <t>蒂玛克格兰德酒店明洞(Tmark Grand Hotel Myeongdong)</t>
  </si>
  <si>
    <t>2019/2/22 17:11:09</t>
  </si>
  <si>
    <t>LI ZHEN|LI QIAN|</t>
  </si>
  <si>
    <t>Shanghai</t>
  </si>
  <si>
    <t>DHB190222191216102</t>
  </si>
  <si>
    <t>上海静安洲际酒店(原浦西洲际酒店)(InterContinental Shanghai Jing’ An)</t>
  </si>
  <si>
    <t>2019/2/22 19:12:16</t>
  </si>
  <si>
    <t>Chen yanyan|</t>
  </si>
  <si>
    <t>DHB190222234555283</t>
  </si>
  <si>
    <t>2019/2/22 23:45:56</t>
  </si>
  <si>
    <t>WANG JIANG|</t>
  </si>
  <si>
    <t>DHB190223101205989</t>
  </si>
  <si>
    <t>2019/2/23 10:12:05</t>
  </si>
  <si>
    <t>ZHANG JIAN|</t>
  </si>
  <si>
    <t>Makati</t>
  </si>
  <si>
    <t>DHB190223111021753</t>
  </si>
  <si>
    <t>红色星球马卡蒂马尼拉酒店(Red Planet Makati, Manila)</t>
  </si>
  <si>
    <t>2019/2/23 11:10:21</t>
  </si>
  <si>
    <t>Bie Wancheng|</t>
  </si>
  <si>
    <t>DHB190223113414028</t>
  </si>
  <si>
    <t>大阪心斋桥Nest酒店(Nest Hotel Osaka Shinsaibashi)</t>
  </si>
  <si>
    <t>2019/2/23 11:34:14</t>
  </si>
  <si>
    <t>LI PING|</t>
  </si>
  <si>
    <t>DHB190223131522295</t>
  </si>
  <si>
    <t>新加坡威大酒店 - 明古连(V Hotel Bencoolen)</t>
  </si>
  <si>
    <t>2019/2/23 13:15:22</t>
  </si>
  <si>
    <t>JIN HUIFANG|WANG YUNUO|</t>
  </si>
  <si>
    <t>Abashiri</t>
  </si>
  <si>
    <t>DHB190223154818201</t>
  </si>
  <si>
    <t>北海道鄂霍次克网走站东横 INN(Toyoko Inn Hokkaido Okhotsk Abashiri Ekimae)</t>
  </si>
  <si>
    <t>2019/2/23 15:48:18</t>
  </si>
  <si>
    <t>MIAO ZHENGYU|HU QINGFEN|</t>
  </si>
  <si>
    <t>DHB190223192127234</t>
  </si>
  <si>
    <t>成田东武机场酒店(Narita Tobu Hotel Airport)</t>
  </si>
  <si>
    <t>2019/2/23 19:21:27</t>
  </si>
  <si>
    <t>Wu Lina|</t>
  </si>
  <si>
    <t>St. Petersburg</t>
  </si>
  <si>
    <t>DHB190223202253522</t>
  </si>
  <si>
    <t>圣彼得堡利格夫斯基皇冠假日酒店(Crowne Plaza Hotel St. Petersburg - Ligovsky)</t>
  </si>
  <si>
    <t>2019/2/23 20:22:53</t>
  </si>
  <si>
    <t>Chen Lu|Zhang Hui|</t>
  </si>
  <si>
    <t>Los Angeles</t>
  </si>
  <si>
    <t>DHB190223210822310</t>
  </si>
  <si>
    <t>洛杉矶拉雷纳广场酒店(Plaza la Reina)</t>
  </si>
  <si>
    <t>2019/2/23 21:08:22</t>
  </si>
  <si>
    <t>XU WEI|WANG QIONG|</t>
  </si>
  <si>
    <t>Preston</t>
  </si>
  <si>
    <t>DHB190223211315033</t>
  </si>
  <si>
    <t>墨尔本曼特拉贝尔城市酒店(Mantra Bell City)</t>
  </si>
  <si>
    <t>2019/2/23 21:13:15</t>
  </si>
  <si>
    <t>YIN QIAN|</t>
  </si>
  <si>
    <t>DHB190223213010557</t>
  </si>
  <si>
    <t>首尔东大门大使宜必思快捷酒店(ibis Budget Ambassador Seoul Dongdaemun)</t>
  </si>
  <si>
    <t>2019/2/23 21:30:10</t>
  </si>
  <si>
    <t>WANG QIUYING|DU WEN|YUN FEI|</t>
  </si>
  <si>
    <t>DHB190224081700675</t>
  </si>
  <si>
    <t>小田急世纪南悦酒店(Century Southern Tower Hotel)</t>
  </si>
  <si>
    <t>2019/2/24 8:17:00</t>
  </si>
  <si>
    <t>LI CHUANG|</t>
  </si>
  <si>
    <t>DHB190224082058268</t>
  </si>
  <si>
    <t>2019/2/24 8:20:58</t>
  </si>
  <si>
    <t>WU QIMING|YANG JIE|</t>
  </si>
  <si>
    <t>Kota Kinabalu</t>
  </si>
  <si>
    <t>DHB190224094356403</t>
  </si>
  <si>
    <t>阿皮亚漫步酒店(Promenade Hotel Kota Kinabalu)</t>
  </si>
  <si>
    <t>2019/2/24 9:43:56</t>
  </si>
  <si>
    <t>HAO CHUNHUA|HAO RUIQI|</t>
  </si>
  <si>
    <t>DHB190224113023118</t>
  </si>
  <si>
    <t>2019/2/24 11:30:23</t>
  </si>
  <si>
    <t>Fang Ke|</t>
  </si>
  <si>
    <t>DHB190224144659149</t>
  </si>
  <si>
    <t>2019/2/24 14:46:59</t>
  </si>
  <si>
    <t>YUAN KANGHUA|</t>
  </si>
  <si>
    <t>DHB190224183457495</t>
  </si>
  <si>
    <t>2019/2/24 18:34:57</t>
  </si>
  <si>
    <t>TONG CUNPING|</t>
  </si>
  <si>
    <t>DHB190224215118488</t>
  </si>
  <si>
    <t>2019/2/24 21:51:18</t>
  </si>
  <si>
    <t>SHI YUTING|</t>
  </si>
  <si>
    <t>DHB190224220541494</t>
  </si>
  <si>
    <t>2019/2/24 22:05:41</t>
  </si>
  <si>
    <t>JIN HONG|</t>
  </si>
  <si>
    <t>DHB190225093956942</t>
  </si>
  <si>
    <t>2019/2/25 9:39:56</t>
  </si>
  <si>
    <t>DHB190225131754325</t>
  </si>
  <si>
    <t>曼谷暹罗凯宾斯基饭店(Siam Kempinski Hotel Bangkok)</t>
  </si>
  <si>
    <t>2019-04-13</t>
  </si>
  <si>
    <t>2019-04-16</t>
  </si>
  <si>
    <t>2019/2/25 13:17:54</t>
  </si>
  <si>
    <t>OUYANG HUI|</t>
  </si>
  <si>
    <t>DHB190225155118904</t>
  </si>
  <si>
    <t>利时达新宿酒店(Listel Shinjuku Hotel Tokyo)</t>
  </si>
  <si>
    <t>2019/2/25 15:51:18</t>
  </si>
  <si>
    <t>XU WENLAI|</t>
  </si>
  <si>
    <t>DHB190225160005400</t>
  </si>
  <si>
    <t>曼谷无线路英迪格酒店(Hotel Indigo Bangkok Wireless Road)</t>
  </si>
  <si>
    <t>2019/2/25 16:00:05</t>
  </si>
  <si>
    <t>XU HONGWEI|ZHANG HAIHONG|</t>
  </si>
  <si>
    <t>邓伟龙</t>
  </si>
  <si>
    <t>DHB190225160348588</t>
  </si>
  <si>
    <t>2019/2/25 16:03:48</t>
  </si>
  <si>
    <t>XU FEIHONG|SONG YU|XU YANGXI|</t>
  </si>
  <si>
    <t>DHB190225211255780</t>
  </si>
  <si>
    <t>阳光白色酒店(Hotel Sun White)</t>
  </si>
  <si>
    <t>2019/2/25 21:12:55</t>
  </si>
  <si>
    <t>LIU TIANSIHAN|</t>
  </si>
  <si>
    <t>DHB190226112713045</t>
  </si>
  <si>
    <t>两国东京第一酒店(Daiichi Hotel Ryogoku)</t>
  </si>
  <si>
    <t>2019-05-20</t>
  </si>
  <si>
    <t>2019-05-23</t>
  </si>
  <si>
    <t>2019/2/26 11:27:13</t>
  </si>
  <si>
    <t>ZHENG LE|HU ZHANGJUN|GU CHEN|</t>
  </si>
  <si>
    <t>DHB190226121946315</t>
  </si>
  <si>
    <t>格兰比亚大酒店(Hotel Granvia Osaka)</t>
  </si>
  <si>
    <t>2019-03-29</t>
  </si>
  <si>
    <t>2019-04-01</t>
  </si>
  <si>
    <t>2019/2/26 12:19:47</t>
  </si>
  <si>
    <t>HSU DANIEL|LIAO CHUNHAO|</t>
  </si>
  <si>
    <t>Nusajaya</t>
  </si>
  <si>
    <t>DHB190226145551926</t>
  </si>
  <si>
    <t>新山香格里拉公主港今旅酒店(Hotel Jen Puteri Harbour, Johor)</t>
  </si>
  <si>
    <t>2019-03-30</t>
  </si>
  <si>
    <t>2019-03-31</t>
  </si>
  <si>
    <t>2019/2/26 14:55:51</t>
  </si>
  <si>
    <t>Zhang Li|</t>
  </si>
  <si>
    <t>DHB190226145633104</t>
  </si>
  <si>
    <t>三井花园饭店京都四条(Mitsui Garden Hotel Kyoto Shijo)</t>
  </si>
  <si>
    <t>2019-03-26</t>
  </si>
  <si>
    <t>2019-03-27</t>
  </si>
  <si>
    <t>2019/2/26 14:56:33</t>
  </si>
  <si>
    <t>HE MIN|</t>
  </si>
  <si>
    <t>DHB190226145816469</t>
  </si>
  <si>
    <t>2019-03-28</t>
  </si>
  <si>
    <t>2019/2/26 14:58:16</t>
  </si>
  <si>
    <t>DHB190226153657936</t>
  </si>
  <si>
    <t>新山乐高度假酒店(LEGOLAND Malaysia Resort)</t>
  </si>
  <si>
    <t>2019/2/26 15:36:58</t>
  </si>
  <si>
    <t>LI MIN|</t>
  </si>
  <si>
    <t>Nice</t>
  </si>
  <si>
    <t>DHB190226193735271</t>
  </si>
  <si>
    <t>瑞典酒店(Hôtel de Suède)</t>
  </si>
  <si>
    <t>2019/2/26 19:37:35</t>
  </si>
  <si>
    <t>LIAO XIANYU|LI ZHUREN|</t>
  </si>
  <si>
    <t>DHB190226232532612</t>
  </si>
  <si>
    <t>2019-03-25</t>
  </si>
  <si>
    <t>2019/2/26 23:25:32</t>
  </si>
  <si>
    <t>LI FEI|GAO YUAN|</t>
  </si>
  <si>
    <t>DHB190227100041803</t>
  </si>
  <si>
    <t>2019/2/27 10:00:41</t>
  </si>
  <si>
    <t>ZHANG YI|</t>
  </si>
  <si>
    <t>Sapporo</t>
  </si>
  <si>
    <t>DHB190227180004856</t>
  </si>
  <si>
    <t>札幌蒙特利酒店(Hotel Monterey Sapporo)</t>
  </si>
  <si>
    <t>2019/2/27 18:00:04</t>
  </si>
  <si>
    <t>JINGYI SUN|</t>
  </si>
  <si>
    <t>DHB190227180826075</t>
  </si>
  <si>
    <t>新宿华盛顿附楼酒店(Shinjuku Washington Hotel Annex)</t>
  </si>
  <si>
    <t>2019/2/27 18:08:26</t>
  </si>
  <si>
    <t>Wu Shu|</t>
  </si>
  <si>
    <t>DHB190227194059309</t>
  </si>
  <si>
    <t>2019/2/27 19:40:59</t>
  </si>
  <si>
    <t>XIE HANJIE|GU CUIHONG|</t>
  </si>
  <si>
    <t>DHB190227203857634</t>
  </si>
  <si>
    <t>曼谷铂尔曼皇权酒店(Pullman Bangkok King Power)</t>
  </si>
  <si>
    <t>2019/2/27 20:38:57</t>
  </si>
  <si>
    <t>ZHANG ZHE|LIU YIXU|</t>
  </si>
  <si>
    <t>陈志新</t>
  </si>
  <si>
    <t>DHB190228000014101</t>
  </si>
  <si>
    <t>东京新宿格拉斯丽酒店(Hotel Gracery Shinjuku)</t>
  </si>
  <si>
    <t>2019-04-10</t>
  </si>
  <si>
    <t>2019-04-14</t>
  </si>
  <si>
    <t>2019/2/28 0:00:14</t>
  </si>
  <si>
    <t>ZHU JINGHUA|ZHANG JIAQING|</t>
  </si>
  <si>
    <t>Ho Chi Minh City</t>
  </si>
  <si>
    <t>DHB190228092644946</t>
  </si>
  <si>
    <t>思廷西贡格兰德酒店(Eastin Grand Hotel Saigon)</t>
  </si>
  <si>
    <t>2019/2/28 9:26:44</t>
  </si>
  <si>
    <t>Liang Zhonghui|</t>
  </si>
  <si>
    <t>DHB190228104202692</t>
  </si>
  <si>
    <t>曼谷拉差达瑞士酒店(Swissotel Bangkok Ratchada)</t>
  </si>
  <si>
    <t>2019/2/28 10:42:02</t>
  </si>
  <si>
    <t>XU HUIMING|JIANG XINKAI|</t>
  </si>
  <si>
    <t>DHB190228111946814</t>
  </si>
  <si>
    <t>阿维斯塔悠普吉岛巴东－索菲特美憬阁酒店(Avista Hideaway Phuket Patong, MGallery by Sofitel)</t>
  </si>
  <si>
    <t>2019-04-02</t>
  </si>
  <si>
    <t>2019-04-04</t>
  </si>
  <si>
    <t>2019/2/28 11:19:46</t>
  </si>
  <si>
    <t>ZHONG YONG|LIU QIUPING|</t>
  </si>
  <si>
    <t>DHB190228141439828</t>
  </si>
  <si>
    <t>2019/2/28 14:14:39</t>
  </si>
  <si>
    <t>YANG MO|</t>
  </si>
  <si>
    <t>Manila</t>
  </si>
  <si>
    <t>DHB190228142842436</t>
  </si>
  <si>
    <t>马尼拉马比尼红色行星酒店(Red Planet Manila Mabini)</t>
  </si>
  <si>
    <t>2019/2/28 14:28:42</t>
  </si>
  <si>
    <t>XIANG YAFEI|</t>
  </si>
  <si>
    <t>Istanbul</t>
  </si>
  <si>
    <t>DHB190228144605711</t>
  </si>
  <si>
    <t>曼索尔副尔酒店(Manesol Fuar)</t>
  </si>
  <si>
    <t>2019/2/28 14:46:05</t>
  </si>
  <si>
    <t>LIU DENGNAN|ZHANG LEI|</t>
  </si>
  <si>
    <t>Melbourne</t>
  </si>
  <si>
    <t>DHB190228155001108</t>
  </si>
  <si>
    <t>墨尔本阿迪娜公寓酒店(Adina Apartment Hotel Melbourne)</t>
  </si>
  <si>
    <t>2019/2/28 15:50:01</t>
  </si>
  <si>
    <t>WANG CHEN|</t>
  </si>
  <si>
    <t>DHB190228161325105</t>
  </si>
  <si>
    <t>2019/2/28 16:13:25</t>
  </si>
  <si>
    <t>LIU JIN|</t>
  </si>
  <si>
    <t>DHB190228200712299</t>
  </si>
  <si>
    <t>东京京王广场酒店(Keio Plaza Hotel Tokyo)</t>
  </si>
  <si>
    <t>2019/2/28 20:07:12</t>
  </si>
  <si>
    <t>LU ZHICONG|LIN XIAODONG|LIU CONG|</t>
  </si>
  <si>
    <t>DHB190228234147462</t>
  </si>
  <si>
    <t>2019/2/28 23:41:47</t>
  </si>
  <si>
    <t>Lu Zefeng|Yu Miao|</t>
  </si>
  <si>
    <r>
      <t>确定应付：</t>
    </r>
    <r>
      <rPr>
        <b/>
        <sz val="12"/>
        <rFont val="Calibri"/>
        <charset val="134"/>
      </rPr>
      <t xml:space="preserve">208613   </t>
    </r>
  </si>
  <si>
    <t>道旅直连：</t>
  </si>
  <si>
    <t>付款编号：P190301164109322</t>
  </si>
  <si>
    <t>道旅：</t>
  </si>
  <si>
    <t>付款编号：P190301163942322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</si>
</sst>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name val="Calibri"/>
      <charset val="134"/>
    </font>
    <font>
      <sz val="9.75"/>
      <color rgb="FF337AB7"/>
      <name val="Helvetica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2"/>
      <name val="Calibri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 applyFill="0" applyBorder="0"/>
    <xf numFmtId="42" fontId="1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8" fillId="5" borderId="1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9" borderId="3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2" fillId="19" borderId="7" applyNumberFormat="0" applyAlignment="0" applyProtection="0">
      <alignment vertical="center"/>
    </xf>
    <xf numFmtId="0" fontId="23" fillId="19" borderId="1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</cellStyleXfs>
  <cellXfs count="6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Font="1"/>
    <xf numFmtId="0" fontId="2" fillId="0" borderId="0" xfId="0" applyNumberFormat="1" applyFont="1"/>
    <xf numFmtId="0" fontId="3" fillId="2" borderId="0" xfId="0" applyNumberFormat="1" applyFont="1" applyFill="1"/>
    <xf numFmtId="0" fontId="4" fillId="2" borderId="0" xfId="0" applyNumberFormat="1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6"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36947;&#26053;0301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  <cell r="J1" t="str">
            <v>原币币种</v>
          </cell>
        </row>
        <row r="2">
          <cell r="A2">
            <v>1451299</v>
          </cell>
          <cell r="B2" t="str">
            <v>曼谷暹罗凯宾斯基酒店</v>
          </cell>
          <cell r="C2" t="str">
            <v>DHB190225131754325</v>
          </cell>
          <cell r="D2" t="str">
            <v>DEB190225131819988</v>
          </cell>
          <cell r="E2" t="str">
            <v/>
          </cell>
          <cell r="F2" t="str">
            <v>4822</v>
          </cell>
          <cell r="G2" t="str">
            <v>RMB</v>
          </cell>
          <cell r="H2" t="str">
            <v>1</v>
          </cell>
          <cell r="I2">
            <v>4822</v>
          </cell>
          <cell r="J2" t="str">
            <v>RMB</v>
          </cell>
        </row>
        <row r="3">
          <cell r="A3">
            <v>1449567</v>
          </cell>
          <cell r="B3" t="str">
            <v>芭提雅圣塔拉幻影海滩度假酒店</v>
          </cell>
          <cell r="C3" t="str">
            <v>DHB190221164133192</v>
          </cell>
          <cell r="D3" t="str">
            <v>LI36130/RK36131/DW36132/BK36133</v>
          </cell>
          <cell r="E3" t="str">
            <v/>
          </cell>
          <cell r="F3" t="str">
            <v>3664</v>
          </cell>
          <cell r="G3" t="str">
            <v>RMB</v>
          </cell>
          <cell r="H3" t="str">
            <v>1</v>
          </cell>
          <cell r="I3">
            <v>3664</v>
          </cell>
          <cell r="J3" t="str">
            <v>RMB</v>
          </cell>
        </row>
        <row r="4">
          <cell r="A4">
            <v>1451709</v>
          </cell>
          <cell r="B4" t="str">
            <v>曼谷铂尔曼皇权酒店</v>
          </cell>
          <cell r="C4" t="str">
            <v>DHB190227203857634</v>
          </cell>
          <cell r="D4" t="str">
            <v>767361</v>
          </cell>
          <cell r="E4" t="str">
            <v/>
          </cell>
          <cell r="F4" t="str">
            <v>1115</v>
          </cell>
          <cell r="G4" t="str">
            <v>RMB</v>
          </cell>
          <cell r="H4" t="str">
            <v>1</v>
          </cell>
          <cell r="I4">
            <v>1115</v>
          </cell>
          <cell r="J4" t="str">
            <v>RMB</v>
          </cell>
        </row>
        <row r="5">
          <cell r="A5">
            <v>1448442</v>
          </cell>
          <cell r="B5" t="str">
            <v>心斋桥哈顿酒店</v>
          </cell>
          <cell r="C5" t="str">
            <v>DHB190219100104782</v>
          </cell>
          <cell r="D5" t="str">
            <v>173737934</v>
          </cell>
          <cell r="E5" t="str">
            <v/>
          </cell>
          <cell r="F5" t="str">
            <v>3129</v>
          </cell>
          <cell r="G5" t="str">
            <v>RMB</v>
          </cell>
          <cell r="H5" t="str">
            <v>1</v>
          </cell>
          <cell r="I5">
            <v>3129</v>
          </cell>
          <cell r="J5" t="str">
            <v>RMB</v>
          </cell>
        </row>
        <row r="6">
          <cell r="A6">
            <v>1452004</v>
          </cell>
          <cell r="B6" t="str">
            <v>曼谷无线路英迪格酒店</v>
          </cell>
          <cell r="C6" t="str">
            <v>DHB190225160005400</v>
          </cell>
          <cell r="D6" t="str">
            <v/>
          </cell>
          <cell r="E6" t="str">
            <v/>
          </cell>
          <cell r="F6" t="str">
            <v>3066</v>
          </cell>
          <cell r="G6" t="str">
            <v>RMB</v>
          </cell>
          <cell r="H6" t="str">
            <v>1</v>
          </cell>
          <cell r="I6">
            <v>3066</v>
          </cell>
          <cell r="J6" t="str">
            <v>RMB</v>
          </cell>
        </row>
        <row r="7">
          <cell r="A7">
            <v>1451762</v>
          </cell>
          <cell r="B7" t="str">
            <v>曼谷无线路英迪格酒店</v>
          </cell>
          <cell r="C7" t="str">
            <v>DHB190225160348588</v>
          </cell>
          <cell r="D7" t="str">
            <v>24036329</v>
          </cell>
          <cell r="E7" t="str">
            <v/>
          </cell>
          <cell r="F7" t="str">
            <v>3066</v>
          </cell>
          <cell r="G7" t="str">
            <v>RMB</v>
          </cell>
          <cell r="H7" t="str">
            <v>1</v>
          </cell>
          <cell r="I7">
            <v>3066</v>
          </cell>
          <cell r="J7" t="str">
            <v>RMB</v>
          </cell>
        </row>
        <row r="8">
          <cell r="A8">
            <v>1448463</v>
          </cell>
          <cell r="B8" t="str">
            <v>芽庄米亚度假村</v>
          </cell>
          <cell r="C8" t="str">
            <v>DHB190219104427208</v>
          </cell>
          <cell r="D8" t="str">
            <v>1070521</v>
          </cell>
          <cell r="E8" t="str">
            <v/>
          </cell>
          <cell r="F8" t="str">
            <v>2470</v>
          </cell>
          <cell r="G8" t="str">
            <v>RMB</v>
          </cell>
          <cell r="H8" t="str">
            <v>1</v>
          </cell>
          <cell r="I8">
            <v>2470</v>
          </cell>
          <cell r="J8" t="str">
            <v>RMB</v>
          </cell>
        </row>
        <row r="9">
          <cell r="A9">
            <v>1447753</v>
          </cell>
          <cell r="B9" t="str">
            <v>东京芝公园酒店</v>
          </cell>
          <cell r="C9" t="str">
            <v>DHB190217165710088</v>
          </cell>
          <cell r="D9" t="str">
            <v>100250052</v>
          </cell>
          <cell r="E9" t="str">
            <v/>
          </cell>
          <cell r="F9" t="str">
            <v>1546</v>
          </cell>
          <cell r="G9" t="str">
            <v>RMB</v>
          </cell>
          <cell r="H9" t="str">
            <v>1</v>
          </cell>
          <cell r="I9">
            <v>1546</v>
          </cell>
          <cell r="J9" t="str">
            <v>RMB</v>
          </cell>
        </row>
        <row r="10">
          <cell r="A10">
            <v>1453778</v>
          </cell>
          <cell r="B10" t="str">
            <v>普吉岛卡利马度假村及水疗中心</v>
          </cell>
          <cell r="C10" t="str">
            <v>DHB190301153845246</v>
          </cell>
          <cell r="D10" t="str">
            <v/>
          </cell>
          <cell r="E10" t="str">
            <v/>
          </cell>
          <cell r="F10" t="str">
            <v>1730</v>
          </cell>
          <cell r="G10" t="str">
            <v>RMB</v>
          </cell>
          <cell r="H10" t="str">
            <v>1</v>
          </cell>
          <cell r="I10">
            <v>1730</v>
          </cell>
          <cell r="J10" t="str">
            <v>RMB</v>
          </cell>
        </row>
        <row r="11">
          <cell r="A11">
            <v>1452840</v>
          </cell>
          <cell r="B11" t="str">
            <v>思廷西贡格兰德酒店</v>
          </cell>
          <cell r="C11" t="str">
            <v>DHB190228092644946</v>
          </cell>
          <cell r="D11" t="str">
            <v/>
          </cell>
          <cell r="E11" t="str">
            <v/>
          </cell>
          <cell r="F11" t="str">
            <v>718</v>
          </cell>
          <cell r="G11" t="str">
            <v>RMB</v>
          </cell>
          <cell r="H11" t="str">
            <v>1</v>
          </cell>
          <cell r="I11">
            <v>718</v>
          </cell>
          <cell r="J11" t="str">
            <v>RMB</v>
          </cell>
        </row>
        <row r="12">
          <cell r="A12">
            <v>1448041</v>
          </cell>
          <cell r="B12" t="str">
            <v>哥打京那巴鲁伽亚娜生态度假村</v>
          </cell>
          <cell r="C12" t="str">
            <v>DHB190218135531437</v>
          </cell>
          <cell r="D12" t="str">
            <v>10041869,10041867,10041868</v>
          </cell>
          <cell r="E12" t="str">
            <v/>
          </cell>
          <cell r="F12" t="str">
            <v>12372</v>
          </cell>
          <cell r="G12" t="str">
            <v>RMB</v>
          </cell>
          <cell r="H12" t="str">
            <v>1</v>
          </cell>
          <cell r="I12">
            <v>12372</v>
          </cell>
          <cell r="J12" t="str">
            <v>RMB</v>
          </cell>
        </row>
        <row r="13">
          <cell r="A13">
            <v>1449160</v>
          </cell>
          <cell r="B13" t="str">
            <v>普吉岛美林海滩万豪度假酒店</v>
          </cell>
          <cell r="C13" t="str">
            <v>DHB190220175219428</v>
          </cell>
          <cell r="D13" t="str">
            <v>80652433,80652435</v>
          </cell>
          <cell r="E13" t="str">
            <v/>
          </cell>
          <cell r="F13" t="str">
            <v>4896</v>
          </cell>
          <cell r="G13" t="str">
            <v>RMB</v>
          </cell>
          <cell r="H13" t="str">
            <v>1</v>
          </cell>
          <cell r="I13">
            <v>4896</v>
          </cell>
          <cell r="J13" t="str">
            <v>RMB</v>
          </cell>
        </row>
        <row r="14">
          <cell r="A14">
            <v>1448806</v>
          </cell>
          <cell r="B14" t="str">
            <v>画廊酒店（普吉岛相片酒店）</v>
          </cell>
          <cell r="C14" t="str">
            <v>DHB190219230043981</v>
          </cell>
          <cell r="D14" t="str">
            <v>10370509</v>
          </cell>
          <cell r="E14" t="str">
            <v/>
          </cell>
          <cell r="F14" t="str">
            <v>3536</v>
          </cell>
          <cell r="G14" t="str">
            <v>RMB</v>
          </cell>
          <cell r="H14" t="str">
            <v>1</v>
          </cell>
          <cell r="I14">
            <v>3536</v>
          </cell>
          <cell r="J14" t="str">
            <v>RMB</v>
          </cell>
        </row>
        <row r="15">
          <cell r="A15">
            <v>1450437</v>
          </cell>
          <cell r="B15" t="str">
            <v>大阪心斋桥安乐窝酒店</v>
          </cell>
          <cell r="C15" t="str">
            <v>DHB190223113414028</v>
          </cell>
          <cell r="D15" t="str">
            <v>20190223119265384</v>
          </cell>
          <cell r="E15" t="str">
            <v/>
          </cell>
          <cell r="F15" t="str">
            <v>516</v>
          </cell>
          <cell r="G15" t="str">
            <v>RMB</v>
          </cell>
          <cell r="H15" t="str">
            <v>1</v>
          </cell>
          <cell r="I15">
            <v>516</v>
          </cell>
          <cell r="J15" t="str">
            <v>RMB</v>
          </cell>
        </row>
        <row r="16">
          <cell r="A16">
            <v>1452931</v>
          </cell>
          <cell r="B16" t="str">
            <v>阿维斯塔悠普吉岛巴东－索菲特美憬阁酒店</v>
          </cell>
          <cell r="C16" t="str">
            <v>DHB190228111946814</v>
          </cell>
          <cell r="D16" t="str">
            <v/>
          </cell>
          <cell r="E16" t="str">
            <v/>
          </cell>
          <cell r="F16" t="str">
            <v>1514</v>
          </cell>
          <cell r="G16" t="str">
            <v>RMB</v>
          </cell>
          <cell r="H16" t="str">
            <v>1</v>
          </cell>
          <cell r="I16">
            <v>1514</v>
          </cell>
          <cell r="J16" t="str">
            <v>RMB</v>
          </cell>
        </row>
        <row r="17">
          <cell r="A17">
            <v>1447102</v>
          </cell>
          <cell r="B17" t="str">
            <v>芽庄阿南酒店</v>
          </cell>
          <cell r="C17" t="str">
            <v>DHB190216032737785</v>
          </cell>
          <cell r="D17" t="str">
            <v/>
          </cell>
          <cell r="E17" t="str">
            <v/>
          </cell>
          <cell r="F17" t="str">
            <v>2372</v>
          </cell>
          <cell r="G17" t="str">
            <v>RMB</v>
          </cell>
          <cell r="H17" t="str">
            <v>1</v>
          </cell>
          <cell r="I17">
            <v>2372</v>
          </cell>
          <cell r="J17" t="str">
            <v>RMB</v>
          </cell>
        </row>
        <row r="18">
          <cell r="A18">
            <v>1453656</v>
          </cell>
          <cell r="B18" t="str">
            <v>苏梅岛塞勒斯海滨度假酒店</v>
          </cell>
          <cell r="C18" t="str">
            <v>DHB190301123708766</v>
          </cell>
          <cell r="D18" t="str">
            <v/>
          </cell>
          <cell r="E18" t="str">
            <v/>
          </cell>
          <cell r="F18" t="str">
            <v>2104</v>
          </cell>
          <cell r="G18" t="str">
            <v>RMB</v>
          </cell>
          <cell r="H18" t="str">
            <v>1</v>
          </cell>
          <cell r="I18">
            <v>2104</v>
          </cell>
          <cell r="J18" t="str">
            <v>RMB</v>
          </cell>
        </row>
        <row r="19">
          <cell r="A19">
            <v>1449400</v>
          </cell>
          <cell r="B19" t="str">
            <v>布里斯托尔中心酒店</v>
          </cell>
          <cell r="C19" t="str">
            <v>DHB190221110140353</v>
          </cell>
          <cell r="D19" t="str">
            <v>8775643</v>
          </cell>
          <cell r="E19" t="str">
            <v/>
          </cell>
          <cell r="F19" t="str">
            <v>375</v>
          </cell>
          <cell r="G19" t="str">
            <v>RMB</v>
          </cell>
          <cell r="H19" t="str">
            <v>1</v>
          </cell>
          <cell r="I19">
            <v>375</v>
          </cell>
          <cell r="J19" t="str">
            <v>RMB</v>
          </cell>
        </row>
        <row r="20">
          <cell r="A20">
            <v>1421295</v>
          </cell>
          <cell r="B20" t="str">
            <v>伦敦河畔希尔顿酒店</v>
          </cell>
          <cell r="C20" t="str">
            <v>DHB181228153305831</v>
          </cell>
          <cell r="D20" t="str">
            <v/>
          </cell>
          <cell r="E20" t="str">
            <v/>
          </cell>
          <cell r="F20" t="str">
            <v>9492</v>
          </cell>
          <cell r="G20" t="str">
            <v>RMB</v>
          </cell>
          <cell r="H20" t="str">
            <v>1</v>
          </cell>
          <cell r="I20">
            <v>9492</v>
          </cell>
          <cell r="J20" t="str">
            <v>RMB</v>
          </cell>
        </row>
        <row r="21">
          <cell r="A21">
            <v>1449337</v>
          </cell>
          <cell r="B21" t="str">
            <v>贝斯特韦斯特安塔尔斯和睦酒店</v>
          </cell>
          <cell r="C21" t="str">
            <v>DHB190221085648541</v>
          </cell>
          <cell r="D21" t="str">
            <v>1689</v>
          </cell>
          <cell r="E21" t="str">
            <v/>
          </cell>
          <cell r="F21" t="str">
            <v>401</v>
          </cell>
          <cell r="G21" t="str">
            <v>RMB</v>
          </cell>
          <cell r="H21" t="str">
            <v>1</v>
          </cell>
          <cell r="I21">
            <v>401</v>
          </cell>
          <cell r="J21" t="str">
            <v>RMB</v>
          </cell>
        </row>
        <row r="22">
          <cell r="A22">
            <v>1450655</v>
          </cell>
          <cell r="B22" t="str">
            <v>圣彼得堡利格夫斯基皇冠假日酒店</v>
          </cell>
          <cell r="C22" t="str">
            <v>DHB190223202253522</v>
          </cell>
          <cell r="D22" t="str">
            <v>42681432</v>
          </cell>
          <cell r="E22" t="str">
            <v/>
          </cell>
          <cell r="F22" t="str">
            <v>1688.01</v>
          </cell>
          <cell r="G22" t="str">
            <v>RMB</v>
          </cell>
          <cell r="H22" t="str">
            <v>1</v>
          </cell>
          <cell r="I22">
            <v>1688.01</v>
          </cell>
          <cell r="J22" t="str">
            <v>RMB</v>
          </cell>
        </row>
        <row r="23">
          <cell r="A23">
            <v>1449308</v>
          </cell>
          <cell r="B23" t="str">
            <v>曼谷亚洲酒店</v>
          </cell>
          <cell r="C23" t="str">
            <v>DHB190221082436537</v>
          </cell>
          <cell r="D23" t="str">
            <v>1044660</v>
          </cell>
          <cell r="E23" t="str">
            <v/>
          </cell>
          <cell r="F23" t="str">
            <v>702</v>
          </cell>
          <cell r="G23" t="str">
            <v>RMB</v>
          </cell>
          <cell r="H23" t="str">
            <v>1</v>
          </cell>
          <cell r="I23">
            <v>702</v>
          </cell>
          <cell r="J23" t="str">
            <v>RMB</v>
          </cell>
        </row>
        <row r="24">
          <cell r="A24">
            <v>1449748</v>
          </cell>
          <cell r="B24" t="str">
            <v>曼谷亚洲酒店</v>
          </cell>
          <cell r="C24" t="str">
            <v>DHB190222104817728</v>
          </cell>
          <cell r="D24" t="str">
            <v>1044917</v>
          </cell>
          <cell r="E24" t="str">
            <v/>
          </cell>
          <cell r="F24" t="str">
            <v>316</v>
          </cell>
          <cell r="G24" t="str">
            <v>RMB</v>
          </cell>
          <cell r="H24" t="str">
            <v>1</v>
          </cell>
          <cell r="I24">
            <v>316</v>
          </cell>
          <cell r="J24" t="str">
            <v>RMB</v>
          </cell>
        </row>
        <row r="25">
          <cell r="A25">
            <v>1450628</v>
          </cell>
          <cell r="B25" t="str">
            <v>成田东武机场酒店</v>
          </cell>
          <cell r="C25" t="str">
            <v>DHB190223192127234</v>
          </cell>
          <cell r="D25" t="str">
            <v>100086446</v>
          </cell>
          <cell r="E25" t="str">
            <v/>
          </cell>
          <cell r="F25" t="str">
            <v>404</v>
          </cell>
          <cell r="G25" t="str">
            <v>RMB</v>
          </cell>
          <cell r="H25" t="str">
            <v>1</v>
          </cell>
          <cell r="I25">
            <v>404</v>
          </cell>
          <cell r="J25" t="str">
            <v>RMB</v>
          </cell>
        </row>
        <row r="26">
          <cell r="A26">
            <v>1451540</v>
          </cell>
          <cell r="B26" t="str">
            <v>大阪阳光白色酒店</v>
          </cell>
          <cell r="C26" t="str">
            <v>DHB190225211255780</v>
          </cell>
          <cell r="D26" t="str">
            <v>1205084628</v>
          </cell>
          <cell r="E26" t="str">
            <v/>
          </cell>
          <cell r="F26" t="str">
            <v>222</v>
          </cell>
          <cell r="G26" t="str">
            <v>RMB</v>
          </cell>
          <cell r="H26" t="str">
            <v>1</v>
          </cell>
          <cell r="I26">
            <v>222</v>
          </cell>
          <cell r="J26" t="str">
            <v>RMB</v>
          </cell>
        </row>
        <row r="27">
          <cell r="A27">
            <v>1452574</v>
          </cell>
          <cell r="B27" t="str">
            <v>新宿华盛顿附楼酒店</v>
          </cell>
          <cell r="C27" t="str">
            <v>DHB190227180826075</v>
          </cell>
          <cell r="D27" t="str">
            <v>8250439947</v>
          </cell>
          <cell r="E27" t="str">
            <v/>
          </cell>
          <cell r="F27" t="str">
            <v>983</v>
          </cell>
          <cell r="G27" t="str">
            <v>RMB</v>
          </cell>
          <cell r="H27" t="str">
            <v>1</v>
          </cell>
          <cell r="I27">
            <v>983</v>
          </cell>
          <cell r="J27" t="str">
            <v>RMB</v>
          </cell>
        </row>
        <row r="28">
          <cell r="A28">
            <v>1447154</v>
          </cell>
          <cell r="B28" t="str">
            <v>东京东急凯彼德大酒店</v>
          </cell>
          <cell r="C28" t="str">
            <v>DHB190216104225495</v>
          </cell>
          <cell r="D28" t="str">
            <v>472925</v>
          </cell>
          <cell r="E28" t="str">
            <v/>
          </cell>
          <cell r="F28" t="str">
            <v>2469</v>
          </cell>
          <cell r="G28" t="str">
            <v>RMB</v>
          </cell>
          <cell r="H28" t="str">
            <v>1</v>
          </cell>
          <cell r="I28">
            <v>2469</v>
          </cell>
          <cell r="J28" t="str">
            <v>RMB</v>
          </cell>
        </row>
        <row r="29">
          <cell r="A29">
            <v>1449621</v>
          </cell>
          <cell r="B29" t="str">
            <v>东京君悦酒店</v>
          </cell>
          <cell r="C29" t="str">
            <v>DHB190221182559274</v>
          </cell>
          <cell r="D29" t="str">
            <v>24885909</v>
          </cell>
          <cell r="E29" t="str">
            <v/>
          </cell>
          <cell r="F29" t="str">
            <v>4802</v>
          </cell>
          <cell r="G29" t="str">
            <v>RMB</v>
          </cell>
          <cell r="H29" t="str">
            <v>1</v>
          </cell>
          <cell r="I29">
            <v>4802</v>
          </cell>
          <cell r="J29" t="str">
            <v>RMB</v>
          </cell>
        </row>
        <row r="30">
          <cell r="A30">
            <v>1448281</v>
          </cell>
          <cell r="B30" t="str">
            <v>公主花园酒店</v>
          </cell>
          <cell r="C30" t="str">
            <v>DHB190218220300256</v>
          </cell>
          <cell r="D30" t="str">
            <v>100099537</v>
          </cell>
          <cell r="E30" t="str">
            <v/>
          </cell>
          <cell r="F30" t="str">
            <v>2592</v>
          </cell>
          <cell r="G30" t="str">
            <v>RMB</v>
          </cell>
          <cell r="H30" t="str">
            <v>1</v>
          </cell>
          <cell r="I30">
            <v>2592</v>
          </cell>
          <cell r="J30" t="str">
            <v>RMB</v>
          </cell>
        </row>
        <row r="31">
          <cell r="A31">
            <v>1448496</v>
          </cell>
          <cell r="B31" t="str">
            <v>东京新宿新丽饭店</v>
          </cell>
          <cell r="C31" t="str">
            <v>DHB190219114716789</v>
          </cell>
          <cell r="D31" t="str">
            <v/>
          </cell>
          <cell r="E31" t="str">
            <v/>
          </cell>
          <cell r="F31" t="str">
            <v>2372</v>
          </cell>
          <cell r="G31" t="str">
            <v>RMB</v>
          </cell>
          <cell r="H31" t="str">
            <v>1</v>
          </cell>
          <cell r="I31">
            <v>2372</v>
          </cell>
          <cell r="J31" t="str">
            <v>RMB</v>
          </cell>
        </row>
        <row r="32">
          <cell r="A32">
            <v>1449738</v>
          </cell>
          <cell r="B32" t="str">
            <v>the b 东京 池袋酒店</v>
          </cell>
          <cell r="C32" t="str">
            <v>DHB190221215528045</v>
          </cell>
          <cell r="D32" t="str">
            <v>20263507</v>
          </cell>
          <cell r="E32" t="str">
            <v/>
          </cell>
          <cell r="F32" t="str">
            <v>1347</v>
          </cell>
          <cell r="G32" t="str">
            <v>RMB</v>
          </cell>
          <cell r="H32" t="str">
            <v>1</v>
          </cell>
          <cell r="I32">
            <v>1347</v>
          </cell>
          <cell r="J32" t="str">
            <v>RMB</v>
          </cell>
        </row>
        <row r="33">
          <cell r="A33">
            <v>1450417</v>
          </cell>
          <cell r="B33" t="str">
            <v>the b 东京 池袋酒店</v>
          </cell>
          <cell r="C33" t="str">
            <v>DHB190223101205989</v>
          </cell>
          <cell r="D33" t="str">
            <v>20263739</v>
          </cell>
          <cell r="E33" t="str">
            <v/>
          </cell>
          <cell r="F33" t="str">
            <v>696</v>
          </cell>
          <cell r="G33" t="str">
            <v>RMB</v>
          </cell>
          <cell r="H33" t="str">
            <v>1</v>
          </cell>
          <cell r="I33">
            <v>696</v>
          </cell>
          <cell r="J33" t="str">
            <v>RMB</v>
          </cell>
        </row>
        <row r="34">
          <cell r="A34">
            <v>1450129</v>
          </cell>
          <cell r="B34" t="str">
            <v>东京湾有明华盛顿酒店</v>
          </cell>
          <cell r="C34" t="str">
            <v>DHB190222163642134</v>
          </cell>
          <cell r="D34" t="str">
            <v>260016377</v>
          </cell>
          <cell r="E34" t="str">
            <v/>
          </cell>
          <cell r="F34" t="str">
            <v>852</v>
          </cell>
          <cell r="G34" t="str">
            <v>RMB</v>
          </cell>
          <cell r="H34" t="str">
            <v>1</v>
          </cell>
          <cell r="I34">
            <v>852</v>
          </cell>
          <cell r="J34" t="str">
            <v>RMB</v>
          </cell>
        </row>
        <row r="35">
          <cell r="A35">
            <v>1448840</v>
          </cell>
          <cell r="B35" t="str">
            <v>东京日本桥微笑酒店</v>
          </cell>
          <cell r="C35" t="str">
            <v>DHB190220001138333</v>
          </cell>
          <cell r="D35" t="str">
            <v>1201398758</v>
          </cell>
          <cell r="E35" t="str">
            <v/>
          </cell>
          <cell r="F35" t="str">
            <v>898</v>
          </cell>
          <cell r="G35" t="str">
            <v>RMB</v>
          </cell>
          <cell r="H35" t="str">
            <v>1</v>
          </cell>
          <cell r="I35">
            <v>898</v>
          </cell>
          <cell r="J35" t="str">
            <v>RMB</v>
          </cell>
        </row>
        <row r="36">
          <cell r="A36">
            <v>1450817</v>
          </cell>
          <cell r="B36" t="str">
            <v>小田急世纪南悦酒店</v>
          </cell>
          <cell r="C36" t="str">
            <v>DHB190224081700675</v>
          </cell>
          <cell r="D36" t="str">
            <v>100507995</v>
          </cell>
          <cell r="E36" t="str">
            <v/>
          </cell>
          <cell r="F36" t="str">
            <v>1583</v>
          </cell>
          <cell r="G36" t="str">
            <v>RMB</v>
          </cell>
          <cell r="H36" t="str">
            <v>1</v>
          </cell>
          <cell r="I36">
            <v>1583</v>
          </cell>
          <cell r="J36" t="str">
            <v>RMB</v>
          </cell>
        </row>
        <row r="37">
          <cell r="A37">
            <v>1451203</v>
          </cell>
          <cell r="B37" t="str">
            <v>小田急世纪南悦酒店</v>
          </cell>
          <cell r="C37" t="str">
            <v>DHB190225093956942</v>
          </cell>
          <cell r="D37" t="str">
            <v>100508256</v>
          </cell>
          <cell r="E37" t="str">
            <v/>
          </cell>
          <cell r="F37" t="str">
            <v>5440</v>
          </cell>
          <cell r="G37" t="str">
            <v>RMB</v>
          </cell>
          <cell r="H37" t="str">
            <v>1</v>
          </cell>
          <cell r="I37">
            <v>5440</v>
          </cell>
          <cell r="J37" t="str">
            <v>RMB</v>
          </cell>
        </row>
        <row r="38">
          <cell r="A38">
            <v>1451758</v>
          </cell>
          <cell r="B38" t="str">
            <v>两国东京第一酒店</v>
          </cell>
          <cell r="C38" t="str">
            <v>DHB190226112713045</v>
          </cell>
          <cell r="D38" t="str">
            <v/>
          </cell>
          <cell r="E38" t="str">
            <v/>
          </cell>
          <cell r="F38" t="str">
            <v>2676</v>
          </cell>
          <cell r="G38" t="str">
            <v>RMB</v>
          </cell>
          <cell r="H38" t="str">
            <v>1</v>
          </cell>
          <cell r="I38">
            <v>2676</v>
          </cell>
          <cell r="J38" t="str">
            <v>RMB</v>
          </cell>
        </row>
        <row r="39">
          <cell r="A39">
            <v>1447419</v>
          </cell>
          <cell r="B39" t="str">
            <v>浅草雷门休雷克盖特酒店</v>
          </cell>
          <cell r="C39" t="str">
            <v>DHB190216203038574</v>
          </cell>
          <cell r="D39" t="str">
            <v>1199458870</v>
          </cell>
          <cell r="E39" t="str">
            <v/>
          </cell>
          <cell r="F39" t="str">
            <v>1245</v>
          </cell>
          <cell r="G39" t="str">
            <v>RMB</v>
          </cell>
          <cell r="H39" t="str">
            <v>1</v>
          </cell>
          <cell r="I39">
            <v>1245</v>
          </cell>
          <cell r="J39" t="str">
            <v>RMB</v>
          </cell>
        </row>
        <row r="40">
          <cell r="A40">
            <v>1449530</v>
          </cell>
          <cell r="B40" t="str">
            <v>东京四谷永安国际高级酒店</v>
          </cell>
          <cell r="C40" t="str">
            <v>DHB190221151207887</v>
          </cell>
          <cell r="D40" t="str">
            <v>259719</v>
          </cell>
          <cell r="E40" t="str">
            <v/>
          </cell>
          <cell r="F40" t="str">
            <v>701</v>
          </cell>
          <cell r="G40" t="str">
            <v>RMB</v>
          </cell>
          <cell r="H40" t="str">
            <v>1</v>
          </cell>
          <cell r="I40">
            <v>701</v>
          </cell>
          <cell r="J40" t="str">
            <v>RMB</v>
          </cell>
        </row>
        <row r="41">
          <cell r="A41">
            <v>1451358</v>
          </cell>
          <cell r="B41" t="str">
            <v>东京利时达新宿酒店</v>
          </cell>
          <cell r="C41" t="str">
            <v>DHB190225155118904</v>
          </cell>
          <cell r="D41" t="str">
            <v>325030</v>
          </cell>
          <cell r="E41" t="str">
            <v/>
          </cell>
          <cell r="F41" t="str">
            <v>379</v>
          </cell>
          <cell r="G41" t="str">
            <v>RMB</v>
          </cell>
          <cell r="H41" t="str">
            <v>1</v>
          </cell>
          <cell r="I41">
            <v>379</v>
          </cell>
          <cell r="J41" t="str">
            <v>RMB</v>
          </cell>
        </row>
        <row r="42">
          <cell r="A42">
            <v>1453747</v>
          </cell>
          <cell r="B42" t="str">
            <v>巢鸭微笑酒店</v>
          </cell>
          <cell r="C42" t="str">
            <v>DHB190301144333307</v>
          </cell>
          <cell r="D42" t="str">
            <v/>
          </cell>
          <cell r="E42" t="str">
            <v/>
          </cell>
          <cell r="F42" t="str">
            <v>239</v>
          </cell>
          <cell r="G42" t="str">
            <v>RMB</v>
          </cell>
          <cell r="H42" t="str">
            <v>1</v>
          </cell>
          <cell r="I42">
            <v>239</v>
          </cell>
          <cell r="J42" t="str">
            <v>RMB</v>
          </cell>
        </row>
        <row r="43">
          <cell r="A43">
            <v>1449535</v>
          </cell>
          <cell r="B43" t="str">
            <v>秋叶原莱姆日式商务酒店</v>
          </cell>
          <cell r="C43" t="str">
            <v>DHB190221152841613</v>
          </cell>
          <cell r="D43" t="str">
            <v>101709934</v>
          </cell>
          <cell r="E43" t="str">
            <v/>
          </cell>
          <cell r="F43" t="str">
            <v>1346</v>
          </cell>
          <cell r="G43" t="str">
            <v>RMB</v>
          </cell>
          <cell r="H43" t="str">
            <v>1</v>
          </cell>
          <cell r="I43">
            <v>1346</v>
          </cell>
          <cell r="J43" t="str">
            <v>RMB</v>
          </cell>
        </row>
        <row r="44">
          <cell r="A44">
            <v>1452206</v>
          </cell>
          <cell r="B44" t="str">
            <v>皇家花园酒店羽田</v>
          </cell>
          <cell r="C44" t="str">
            <v>DHB190226232532612</v>
          </cell>
          <cell r="D44" t="str">
            <v/>
          </cell>
          <cell r="E44" t="str">
            <v/>
          </cell>
          <cell r="F44" t="str">
            <v>869</v>
          </cell>
          <cell r="G44" t="str">
            <v>RMB</v>
          </cell>
          <cell r="H44" t="str">
            <v>1</v>
          </cell>
          <cell r="I44">
            <v>869</v>
          </cell>
          <cell r="J44" t="str">
            <v>RMB</v>
          </cell>
        </row>
        <row r="45">
          <cell r="A45">
            <v>1449085</v>
          </cell>
          <cell r="B45" t="str">
            <v>皇家花园酒店羽田</v>
          </cell>
          <cell r="C45" t="str">
            <v>DHB190220154929806</v>
          </cell>
          <cell r="D45" t="str">
            <v>100163788</v>
          </cell>
          <cell r="E45" t="str">
            <v/>
          </cell>
          <cell r="F45" t="str">
            <v>2578</v>
          </cell>
          <cell r="G45" t="str">
            <v>RMB</v>
          </cell>
          <cell r="H45" t="str">
            <v>1</v>
          </cell>
          <cell r="I45">
            <v>2578</v>
          </cell>
          <cell r="J45" t="str">
            <v>RMB</v>
          </cell>
        </row>
        <row r="46">
          <cell r="A46">
            <v>1448894</v>
          </cell>
          <cell r="B46" t="str">
            <v>皇家花园酒店羽田</v>
          </cell>
          <cell r="C46" t="str">
            <v>DHB190220092048437</v>
          </cell>
          <cell r="D46" t="str">
            <v>1201706445</v>
          </cell>
          <cell r="E46" t="str">
            <v/>
          </cell>
          <cell r="F46" t="str">
            <v>902</v>
          </cell>
          <cell r="G46" t="str">
            <v>RMB</v>
          </cell>
          <cell r="H46" t="str">
            <v>1</v>
          </cell>
          <cell r="I46">
            <v>902</v>
          </cell>
          <cell r="J46" t="str">
            <v>RMB</v>
          </cell>
        </row>
        <row r="47">
          <cell r="A47">
            <v>1447359</v>
          </cell>
          <cell r="B47" t="str">
            <v>东京赤坂维新酒店</v>
          </cell>
          <cell r="C47" t="str">
            <v>DHB190216180008861</v>
          </cell>
          <cell r="D47" t="str">
            <v>1199421236</v>
          </cell>
          <cell r="E47" t="str">
            <v/>
          </cell>
          <cell r="F47" t="str">
            <v>2208</v>
          </cell>
          <cell r="G47" t="str">
            <v>RMB</v>
          </cell>
          <cell r="H47" t="str">
            <v>1</v>
          </cell>
          <cell r="I47">
            <v>2208</v>
          </cell>
          <cell r="J47" t="str">
            <v>RMB</v>
          </cell>
        </row>
        <row r="48">
          <cell r="A48">
            <v>1448652</v>
          </cell>
          <cell r="B48" t="str">
            <v>东京东品川哈顿酒店</v>
          </cell>
          <cell r="C48" t="str">
            <v>DHB190219170438393</v>
          </cell>
          <cell r="D48" t="str">
            <v>952698</v>
          </cell>
          <cell r="E48" t="str">
            <v/>
          </cell>
          <cell r="F48" t="str">
            <v>960</v>
          </cell>
          <cell r="G48" t="str">
            <v>RMB</v>
          </cell>
          <cell r="H48" t="str">
            <v>1</v>
          </cell>
          <cell r="I48">
            <v>960</v>
          </cell>
          <cell r="J48" t="str">
            <v>RMB</v>
          </cell>
        </row>
        <row r="49">
          <cell r="A49">
            <v>1449732</v>
          </cell>
          <cell r="B49" t="str">
            <v>MYSTAYS 龟户酒店</v>
          </cell>
          <cell r="C49" t="str">
            <v>DHB190221215346704</v>
          </cell>
          <cell r="D49" t="str">
            <v>7173352</v>
          </cell>
          <cell r="E49" t="str">
            <v/>
          </cell>
          <cell r="F49" t="str">
            <v>1884</v>
          </cell>
          <cell r="G49" t="str">
            <v>RMB</v>
          </cell>
          <cell r="H49" t="str">
            <v>1</v>
          </cell>
          <cell r="I49">
            <v>1884</v>
          </cell>
          <cell r="J49" t="str">
            <v>RMB</v>
          </cell>
        </row>
        <row r="50">
          <cell r="A50">
            <v>1451028</v>
          </cell>
          <cell r="B50" t="str">
            <v>MYSTAYS 龟户酒店</v>
          </cell>
          <cell r="C50" t="str">
            <v>DHB190224183457495</v>
          </cell>
          <cell r="D50" t="str">
            <v>007173803</v>
          </cell>
          <cell r="E50" t="str">
            <v/>
          </cell>
          <cell r="F50" t="str">
            <v>243</v>
          </cell>
          <cell r="G50" t="str">
            <v>RMB</v>
          </cell>
          <cell r="H50" t="str">
            <v>1</v>
          </cell>
          <cell r="I50">
            <v>243</v>
          </cell>
          <cell r="J50" t="str">
            <v>RMB</v>
          </cell>
        </row>
        <row r="51">
          <cell r="A51">
            <v>1453690</v>
          </cell>
          <cell r="B51" t="str">
            <v>MYSTAYS 浅草酒店</v>
          </cell>
          <cell r="C51" t="str">
            <v>DHB190301142304154</v>
          </cell>
          <cell r="D51" t="str">
            <v/>
          </cell>
          <cell r="E51" t="str">
            <v/>
          </cell>
          <cell r="F51" t="str">
            <v>2832</v>
          </cell>
          <cell r="G51" t="str">
            <v>RMB</v>
          </cell>
          <cell r="H51" t="str">
            <v>1</v>
          </cell>
          <cell r="I51">
            <v>2832</v>
          </cell>
          <cell r="J51" t="str">
            <v>RMB</v>
          </cell>
        </row>
        <row r="52">
          <cell r="A52">
            <v>1449261</v>
          </cell>
          <cell r="B52" t="str">
            <v>东京新宿格拉斯丽酒店</v>
          </cell>
          <cell r="C52" t="str">
            <v>DHB190221084130932</v>
          </cell>
          <cell r="D52" t="str">
            <v>690857201</v>
          </cell>
          <cell r="E52" t="str">
            <v/>
          </cell>
          <cell r="F52" t="str">
            <v>7344</v>
          </cell>
          <cell r="G52" t="str">
            <v>RMB</v>
          </cell>
          <cell r="H52" t="str">
            <v>1</v>
          </cell>
          <cell r="I52">
            <v>7344</v>
          </cell>
          <cell r="J52" t="str">
            <v>RMB</v>
          </cell>
        </row>
        <row r="53">
          <cell r="A53">
            <v>1452755</v>
          </cell>
          <cell r="B53" t="str">
            <v>东京新宿格拉斯丽酒店</v>
          </cell>
          <cell r="C53" t="str">
            <v>DHB190228000014101</v>
          </cell>
          <cell r="D53" t="str">
            <v>690861133</v>
          </cell>
          <cell r="E53" t="str">
            <v/>
          </cell>
          <cell r="F53" t="str">
            <v>4782</v>
          </cell>
          <cell r="G53" t="str">
            <v>RMB</v>
          </cell>
          <cell r="H53" t="str">
            <v>1</v>
          </cell>
          <cell r="I53">
            <v>4782</v>
          </cell>
          <cell r="J53" t="str">
            <v>RMB</v>
          </cell>
        </row>
        <row r="54">
          <cell r="A54">
            <v>1450686</v>
          </cell>
          <cell r="B54" t="str">
            <v>东大门宜必思快捷大使酒店</v>
          </cell>
          <cell r="C54" t="str">
            <v>DHB190223213010557</v>
          </cell>
          <cell r="D54" t="str">
            <v>951583</v>
          </cell>
          <cell r="E54" t="str">
            <v/>
          </cell>
          <cell r="F54" t="str">
            <v>1635</v>
          </cell>
          <cell r="G54" t="str">
            <v>RMB</v>
          </cell>
          <cell r="H54" t="str">
            <v>1</v>
          </cell>
          <cell r="I54">
            <v>1635</v>
          </cell>
          <cell r="J54" t="str">
            <v>RMB</v>
          </cell>
        </row>
        <row r="55">
          <cell r="A55">
            <v>1447880</v>
          </cell>
          <cell r="B55" t="str">
            <v>三井花园饭店京都新町别邸</v>
          </cell>
          <cell r="C55" t="str">
            <v>DHB190217225821639</v>
          </cell>
          <cell r="D55" t="str">
            <v>1200031154</v>
          </cell>
          <cell r="E55" t="str">
            <v/>
          </cell>
          <cell r="F55" t="str">
            <v>1252</v>
          </cell>
          <cell r="G55" t="str">
            <v>RMB</v>
          </cell>
          <cell r="H55" t="str">
            <v>1</v>
          </cell>
          <cell r="I55">
            <v>1252</v>
          </cell>
          <cell r="J55" t="str">
            <v>RMB</v>
          </cell>
        </row>
        <row r="56">
          <cell r="A56">
            <v>1450171</v>
          </cell>
          <cell r="B56" t="str">
            <v>首尔蒂玛克格兰德酒店明洞</v>
          </cell>
          <cell r="C56" t="str">
            <v>DHB190222171109030</v>
          </cell>
          <cell r="D56" t="str">
            <v/>
          </cell>
          <cell r="E56" t="str">
            <v/>
          </cell>
          <cell r="F56" t="str">
            <v>728</v>
          </cell>
          <cell r="G56" t="str">
            <v>RMB</v>
          </cell>
          <cell r="H56" t="str">
            <v>1</v>
          </cell>
          <cell r="I56">
            <v>728</v>
          </cell>
          <cell r="J56" t="str">
            <v>RMB</v>
          </cell>
        </row>
        <row r="57">
          <cell r="A57">
            <v>1453497</v>
          </cell>
          <cell r="B57" t="str">
            <v>日星商务旅馆</v>
          </cell>
          <cell r="C57" t="str">
            <v>DHB190301013655778</v>
          </cell>
          <cell r="D57" t="str">
            <v/>
          </cell>
          <cell r="E57" t="str">
            <v/>
          </cell>
          <cell r="F57" t="str">
            <v>562</v>
          </cell>
          <cell r="G57" t="str">
            <v>RMB</v>
          </cell>
          <cell r="H57" t="str">
            <v>1</v>
          </cell>
          <cell r="I57">
            <v>562</v>
          </cell>
          <cell r="J57" t="str">
            <v>RMB</v>
          </cell>
        </row>
        <row r="58">
          <cell r="A58">
            <v>1449763</v>
          </cell>
          <cell r="B58" t="str">
            <v>南海大阪辉盛国际公寓</v>
          </cell>
          <cell r="C58" t="str">
            <v>DHB190221223542860</v>
          </cell>
          <cell r="D58" t="str">
            <v>302807</v>
          </cell>
          <cell r="E58" t="str">
            <v/>
          </cell>
          <cell r="F58" t="str">
            <v>8980</v>
          </cell>
          <cell r="G58" t="str">
            <v>RMB</v>
          </cell>
          <cell r="H58" t="str">
            <v>1</v>
          </cell>
          <cell r="I58">
            <v>8980</v>
          </cell>
          <cell r="J58" t="str">
            <v>RMB</v>
          </cell>
        </row>
        <row r="59">
          <cell r="A59">
            <v>1451796</v>
          </cell>
          <cell r="B59" t="str">
            <v>大阪格兰比亚大酒店</v>
          </cell>
          <cell r="C59" t="str">
            <v>DHB190226121946315</v>
          </cell>
          <cell r="D59" t="str">
            <v>A0012787911</v>
          </cell>
          <cell r="E59" t="str">
            <v/>
          </cell>
          <cell r="F59" t="str">
            <v>4086</v>
          </cell>
          <cell r="G59" t="str">
            <v>RMB</v>
          </cell>
          <cell r="H59" t="str">
            <v>1</v>
          </cell>
          <cell r="I59">
            <v>4086</v>
          </cell>
          <cell r="J59" t="str">
            <v>RMB</v>
          </cell>
        </row>
        <row r="60">
          <cell r="A60">
            <v>1448291</v>
          </cell>
          <cell r="B60" t="str">
            <v>大阪富士屋饭店</v>
          </cell>
          <cell r="C60" t="str">
            <v>DHB190218215723760</v>
          </cell>
          <cell r="D60" t="str">
            <v>1304472</v>
          </cell>
          <cell r="E60" t="str">
            <v/>
          </cell>
          <cell r="F60" t="str">
            <v>1388</v>
          </cell>
          <cell r="G60" t="str">
            <v>RMB</v>
          </cell>
          <cell r="H60" t="str">
            <v>1</v>
          </cell>
          <cell r="I60">
            <v>1388</v>
          </cell>
          <cell r="J60" t="str">
            <v>RMB</v>
          </cell>
        </row>
        <row r="61">
          <cell r="A61">
            <v>1450880</v>
          </cell>
          <cell r="B61" t="str">
            <v>大阪富士屋饭店</v>
          </cell>
          <cell r="C61" t="str">
            <v>DHB190224113023118</v>
          </cell>
          <cell r="D61" t="str">
            <v>1304929</v>
          </cell>
          <cell r="E61" t="str">
            <v/>
          </cell>
          <cell r="F61" t="str">
            <v>311</v>
          </cell>
          <cell r="G61" t="str">
            <v>RMB</v>
          </cell>
          <cell r="H61" t="str">
            <v>1</v>
          </cell>
          <cell r="I61">
            <v>311</v>
          </cell>
          <cell r="J61" t="str">
            <v>RMB</v>
          </cell>
        </row>
        <row r="62">
          <cell r="A62">
            <v>1453052</v>
          </cell>
          <cell r="B62" t="str">
            <v>大阪富士屋饭店</v>
          </cell>
          <cell r="C62" t="str">
            <v>DHB190228141439828</v>
          </cell>
          <cell r="D62" t="str">
            <v/>
          </cell>
          <cell r="E62" t="str">
            <v/>
          </cell>
          <cell r="F62" t="str">
            <v>1548</v>
          </cell>
          <cell r="G62" t="str">
            <v>RMB</v>
          </cell>
          <cell r="H62" t="str">
            <v>1</v>
          </cell>
          <cell r="I62">
            <v>1548</v>
          </cell>
          <cell r="J62" t="str">
            <v>RMB</v>
          </cell>
        </row>
        <row r="63">
          <cell r="A63">
            <v>1448853</v>
          </cell>
          <cell r="B63" t="str">
            <v>The bridge酒店心斋桥店</v>
          </cell>
          <cell r="C63" t="str">
            <v>DHB190220094315039</v>
          </cell>
          <cell r="D63" t="str">
            <v>73087</v>
          </cell>
          <cell r="E63" t="str">
            <v/>
          </cell>
          <cell r="F63" t="str">
            <v>1070</v>
          </cell>
          <cell r="G63" t="str">
            <v>RMB</v>
          </cell>
          <cell r="H63" t="str">
            <v>1</v>
          </cell>
          <cell r="I63">
            <v>1070</v>
          </cell>
          <cell r="J63" t="str">
            <v>RMB</v>
          </cell>
        </row>
        <row r="64">
          <cell r="A64">
            <v>1452576</v>
          </cell>
          <cell r="B64" t="str">
            <v>札幌蒙特利酒店</v>
          </cell>
          <cell r="C64" t="str">
            <v>DHB190227180004856</v>
          </cell>
          <cell r="D64" t="str">
            <v/>
          </cell>
          <cell r="E64" t="str">
            <v/>
          </cell>
          <cell r="F64" t="str">
            <v>515</v>
          </cell>
          <cell r="G64" t="str">
            <v>RMB</v>
          </cell>
          <cell r="H64" t="str">
            <v>1</v>
          </cell>
          <cell r="I64">
            <v>515</v>
          </cell>
          <cell r="J64" t="str">
            <v>RMB</v>
          </cell>
        </row>
        <row r="65">
          <cell r="A65">
            <v>1449408</v>
          </cell>
          <cell r="B65" t="str">
            <v>新横滨王子大饭店</v>
          </cell>
          <cell r="C65" t="str">
            <v>DHB190221105340073</v>
          </cell>
          <cell r="D65" t="str">
            <v>1202448020</v>
          </cell>
          <cell r="E65" t="str">
            <v/>
          </cell>
          <cell r="F65" t="str">
            <v>472</v>
          </cell>
          <cell r="G65" t="str">
            <v>RMB</v>
          </cell>
          <cell r="H65" t="str">
            <v>1</v>
          </cell>
          <cell r="I65">
            <v>472</v>
          </cell>
          <cell r="J65" t="str">
            <v>RMB</v>
          </cell>
        </row>
        <row r="66">
          <cell r="A66">
            <v>1449740</v>
          </cell>
          <cell r="B66" t="str">
            <v>迪拜峰会酒店</v>
          </cell>
          <cell r="C66" t="str">
            <v>DHB190222085409804</v>
          </cell>
          <cell r="D66" t="str">
            <v>38470</v>
          </cell>
          <cell r="E66" t="str">
            <v/>
          </cell>
          <cell r="F66" t="str">
            <v>850.78</v>
          </cell>
          <cell r="G66" t="str">
            <v>RMB</v>
          </cell>
          <cell r="H66" t="str">
            <v>1</v>
          </cell>
          <cell r="I66">
            <v>996</v>
          </cell>
          <cell r="J66" t="str">
            <v>HKD</v>
          </cell>
        </row>
        <row r="67">
          <cell r="A67">
            <v>1449571</v>
          </cell>
          <cell r="B67" t="str">
            <v>阿玛拉素万那普机场阿贝斯特韦斯特尊贵酒店</v>
          </cell>
          <cell r="C67" t="str">
            <v>DHB190221172459367</v>
          </cell>
          <cell r="D67" t="str">
            <v>21023</v>
          </cell>
          <cell r="E67" t="str">
            <v/>
          </cell>
          <cell r="F67" t="str">
            <v>2528</v>
          </cell>
          <cell r="G67" t="str">
            <v>RMB</v>
          </cell>
          <cell r="H67" t="str">
            <v>1</v>
          </cell>
          <cell r="I67">
            <v>2528</v>
          </cell>
          <cell r="J67" t="str">
            <v>RMB</v>
          </cell>
        </row>
        <row r="68">
          <cell r="A68">
            <v>1453062</v>
          </cell>
          <cell r="B68" t="str">
            <v>曼索尔副尔酒店</v>
          </cell>
          <cell r="C68" t="str">
            <v>DHB190228144605711</v>
          </cell>
          <cell r="D68" t="str">
            <v/>
          </cell>
          <cell r="E68" t="str">
            <v/>
          </cell>
          <cell r="F68" t="str">
            <v>1155</v>
          </cell>
          <cell r="G68" t="str">
            <v>RMB</v>
          </cell>
          <cell r="H68" t="str">
            <v>1</v>
          </cell>
          <cell r="I68">
            <v>1155</v>
          </cell>
          <cell r="J68" t="str">
            <v>RMB</v>
          </cell>
        </row>
        <row r="69">
          <cell r="A69">
            <v>1452852</v>
          </cell>
          <cell r="B69" t="str">
            <v>曼谷瑞士丽凯皇酒店</v>
          </cell>
          <cell r="C69" t="str">
            <v>DHB190228104202692</v>
          </cell>
          <cell r="D69" t="str">
            <v>1829893</v>
          </cell>
          <cell r="E69" t="str">
            <v/>
          </cell>
          <cell r="F69" t="str">
            <v>1304</v>
          </cell>
          <cell r="G69" t="str">
            <v>RMB</v>
          </cell>
          <cell r="H69" t="str">
            <v>1</v>
          </cell>
          <cell r="I69">
            <v>1304</v>
          </cell>
          <cell r="J69" t="str">
            <v>RMB</v>
          </cell>
        </row>
        <row r="70">
          <cell r="A70">
            <v>1448129</v>
          </cell>
          <cell r="B70" t="str">
            <v>萨默塞特苏安普卢公园酒店</v>
          </cell>
          <cell r="C70" t="str">
            <v>DHB190218165453522</v>
          </cell>
          <cell r="D70" t="str">
            <v>21117899</v>
          </cell>
          <cell r="E70" t="str">
            <v/>
          </cell>
          <cell r="F70" t="str">
            <v>1048</v>
          </cell>
          <cell r="G70" t="str">
            <v>RMB</v>
          </cell>
          <cell r="H70" t="str">
            <v>1</v>
          </cell>
          <cell r="I70">
            <v>1048</v>
          </cell>
          <cell r="J70" t="str">
            <v>RMB</v>
          </cell>
        </row>
        <row r="71">
          <cell r="A71">
            <v>1451888</v>
          </cell>
          <cell r="B71" t="str">
            <v>三井花园饭店京都四条</v>
          </cell>
          <cell r="C71" t="str">
            <v>DHB190226145633104</v>
          </cell>
          <cell r="D71" t="str">
            <v/>
          </cell>
          <cell r="E71" t="str">
            <v/>
          </cell>
          <cell r="F71" t="str">
            <v>1128</v>
          </cell>
          <cell r="G71" t="str">
            <v>RMB</v>
          </cell>
          <cell r="H71" t="str">
            <v>1</v>
          </cell>
          <cell r="I71">
            <v>1128</v>
          </cell>
          <cell r="J71" t="str">
            <v>RMB</v>
          </cell>
        </row>
        <row r="72">
          <cell r="A72">
            <v>1450085</v>
          </cell>
          <cell r="B72" t="str">
            <v>MYSTAYS 京都四条酒店</v>
          </cell>
          <cell r="C72" t="str">
            <v>DHB190222144651272</v>
          </cell>
          <cell r="D72" t="str">
            <v>021216579</v>
          </cell>
          <cell r="E72" t="str">
            <v/>
          </cell>
          <cell r="F72" t="str">
            <v>1581</v>
          </cell>
          <cell r="G72" t="str">
            <v>RMB</v>
          </cell>
          <cell r="H72" t="str">
            <v>1</v>
          </cell>
          <cell r="I72">
            <v>1581</v>
          </cell>
          <cell r="J72" t="str">
            <v>RMB</v>
          </cell>
        </row>
        <row r="73">
          <cell r="A73">
            <v>1449478</v>
          </cell>
          <cell r="B73" t="str">
            <v>MYSTAYS 京都四条酒店</v>
          </cell>
          <cell r="C73" t="str">
            <v>DHB190221131732985</v>
          </cell>
          <cell r="D73" t="str">
            <v>021216318</v>
          </cell>
          <cell r="E73" t="str">
            <v/>
          </cell>
          <cell r="F73" t="str">
            <v>1674</v>
          </cell>
          <cell r="G73" t="str">
            <v>RMB</v>
          </cell>
          <cell r="H73" t="str">
            <v>1</v>
          </cell>
          <cell r="I73">
            <v>1674</v>
          </cell>
          <cell r="J73" t="str">
            <v>RMB</v>
          </cell>
        </row>
        <row r="74">
          <cell r="A74">
            <v>1448908</v>
          </cell>
          <cell r="B74" t="str">
            <v>MYSTAYS 京都四条酒店</v>
          </cell>
          <cell r="C74" t="str">
            <v>DHB190220095939995</v>
          </cell>
          <cell r="D74" t="str">
            <v>1201726879</v>
          </cell>
          <cell r="E74" t="str">
            <v/>
          </cell>
          <cell r="F74" t="str">
            <v>377</v>
          </cell>
          <cell r="G74" t="str">
            <v>RMB</v>
          </cell>
          <cell r="H74" t="str">
            <v>1</v>
          </cell>
          <cell r="I74">
            <v>377</v>
          </cell>
          <cell r="J74" t="str">
            <v>RMB</v>
          </cell>
        </row>
        <row r="75">
          <cell r="A75">
            <v>1447358</v>
          </cell>
          <cell r="B75" t="str">
            <v>MYSTAYS 京都四条酒店</v>
          </cell>
          <cell r="C75" t="str">
            <v>DHB190216180018876</v>
          </cell>
          <cell r="D75" t="str">
            <v>1199421260</v>
          </cell>
          <cell r="E75" t="str">
            <v/>
          </cell>
          <cell r="F75" t="str">
            <v>2145</v>
          </cell>
          <cell r="G75" t="str">
            <v>RMB</v>
          </cell>
          <cell r="H75" t="str">
            <v>1</v>
          </cell>
          <cell r="I75">
            <v>2145</v>
          </cell>
          <cell r="J75" t="str">
            <v>RMB</v>
          </cell>
        </row>
        <row r="76">
          <cell r="A76">
            <v>1449068</v>
          </cell>
          <cell r="B76" t="str">
            <v>墨尔本机场宾乐雅酒店</v>
          </cell>
          <cell r="C76" t="str">
            <v>DHB190220162253762</v>
          </cell>
          <cell r="D76" t="str">
            <v>1087637</v>
          </cell>
          <cell r="E76" t="str">
            <v/>
          </cell>
          <cell r="F76" t="str">
            <v>1304</v>
          </cell>
          <cell r="G76" t="str">
            <v>RMB</v>
          </cell>
          <cell r="H76" t="str">
            <v>1</v>
          </cell>
          <cell r="I76">
            <v>1304</v>
          </cell>
          <cell r="J76" t="str">
            <v>RMB</v>
          </cell>
        </row>
        <row r="77">
          <cell r="A77">
            <v>1450192</v>
          </cell>
          <cell r="B77" t="str">
            <v>大叻西贡酒店</v>
          </cell>
          <cell r="C77" t="str">
            <v>DHB190222165722417</v>
          </cell>
          <cell r="D77" t="str">
            <v/>
          </cell>
          <cell r="E77" t="str">
            <v/>
          </cell>
          <cell r="F77" t="str">
            <v>315</v>
          </cell>
          <cell r="G77" t="str">
            <v>RMB</v>
          </cell>
          <cell r="H77" t="str">
            <v>1</v>
          </cell>
          <cell r="I77">
            <v>315</v>
          </cell>
          <cell r="J77" t="str">
            <v>RMB</v>
          </cell>
        </row>
        <row r="78">
          <cell r="A78">
            <v>1450193</v>
          </cell>
          <cell r="B78" t="str">
            <v>大叻西贡酒店</v>
          </cell>
          <cell r="C78" t="str">
            <v>DHB190222165758580</v>
          </cell>
          <cell r="D78" t="str">
            <v/>
          </cell>
          <cell r="E78" t="str">
            <v/>
          </cell>
          <cell r="F78" t="str">
            <v>315</v>
          </cell>
          <cell r="G78" t="str">
            <v>RMB</v>
          </cell>
          <cell r="H78" t="str">
            <v>1</v>
          </cell>
          <cell r="I78">
            <v>315</v>
          </cell>
          <cell r="J78" t="str">
            <v>RMB</v>
          </cell>
        </row>
        <row r="79">
          <cell r="A79">
            <v>1450422</v>
          </cell>
          <cell r="B79" t="str">
            <v>马尼拉马卡蒂红色星球酒店</v>
          </cell>
          <cell r="C79" t="str">
            <v>DHB190223111021753</v>
          </cell>
          <cell r="D79" t="str">
            <v>51089</v>
          </cell>
          <cell r="E79" t="str">
            <v/>
          </cell>
          <cell r="F79" t="str">
            <v>468</v>
          </cell>
          <cell r="G79" t="str">
            <v>RMB</v>
          </cell>
          <cell r="H79" t="str">
            <v>1</v>
          </cell>
          <cell r="I79">
            <v>468</v>
          </cell>
          <cell r="J79" t="str">
            <v>RMB</v>
          </cell>
        </row>
        <row r="80">
          <cell r="A80">
            <v>1450709</v>
          </cell>
          <cell r="B80" t="str">
            <v>马尼拉马卡蒂红色星球酒店</v>
          </cell>
          <cell r="C80" t="str">
            <v>DHB190224082058268</v>
          </cell>
          <cell r="D80" t="str">
            <v>EXP-1204242119</v>
          </cell>
          <cell r="E80" t="str">
            <v/>
          </cell>
          <cell r="F80" t="str">
            <v>232</v>
          </cell>
          <cell r="G80" t="str">
            <v>RMB</v>
          </cell>
          <cell r="H80" t="str">
            <v>1</v>
          </cell>
          <cell r="I80">
            <v>232</v>
          </cell>
          <cell r="J80" t="str">
            <v>RMB</v>
          </cell>
        </row>
        <row r="81">
          <cell r="A81">
            <v>1451091</v>
          </cell>
          <cell r="B81" t="str">
            <v>马尼拉马卡蒂红色星球酒店</v>
          </cell>
          <cell r="C81" t="str">
            <v>DHB190224220541494</v>
          </cell>
          <cell r="D81" t="str">
            <v>51266</v>
          </cell>
          <cell r="E81" t="str">
            <v/>
          </cell>
          <cell r="F81" t="str">
            <v>696</v>
          </cell>
          <cell r="G81" t="str">
            <v>RMB</v>
          </cell>
          <cell r="H81" t="str">
            <v>1</v>
          </cell>
          <cell r="I81">
            <v>696</v>
          </cell>
          <cell r="J81" t="str">
            <v>RMB</v>
          </cell>
        </row>
        <row r="82">
          <cell r="A82">
            <v>1453502</v>
          </cell>
          <cell r="B82" t="str">
            <v>马尼拉马卡蒂红色星球酒店</v>
          </cell>
          <cell r="C82" t="str">
            <v>DHB190301084518211</v>
          </cell>
          <cell r="D82" t="str">
            <v>51858</v>
          </cell>
          <cell r="E82" t="str">
            <v/>
          </cell>
          <cell r="F82" t="str">
            <v>250</v>
          </cell>
          <cell r="G82" t="str">
            <v>RMB</v>
          </cell>
          <cell r="H82" t="str">
            <v>1</v>
          </cell>
          <cell r="I82">
            <v>250</v>
          </cell>
          <cell r="J82" t="str">
            <v>RMB</v>
          </cell>
        </row>
        <row r="83">
          <cell r="A83">
            <v>1452356</v>
          </cell>
          <cell r="B83" t="str">
            <v>芽庄湾珍珠水疗度假村</v>
          </cell>
          <cell r="C83" t="str">
            <v>DHB190227104943250</v>
          </cell>
          <cell r="D83" t="str">
            <v>62731527</v>
          </cell>
          <cell r="E83" t="str">
            <v/>
          </cell>
          <cell r="F83" t="str">
            <v>8872</v>
          </cell>
          <cell r="G83" t="str">
            <v>RMB</v>
          </cell>
          <cell r="H83" t="str">
            <v>1</v>
          </cell>
          <cell r="I83">
            <v>8872</v>
          </cell>
          <cell r="J83" t="str">
            <v>RMB</v>
          </cell>
        </row>
        <row r="84">
          <cell r="A84">
            <v>1448648</v>
          </cell>
          <cell r="B84" t="str">
            <v>新加坡圣淘沙索菲特水疗度假酒店</v>
          </cell>
          <cell r="C84" t="str">
            <v>DHB190219174846650，DHB190219175033863</v>
          </cell>
          <cell r="D84" t="str">
            <v>1230177、1230076</v>
          </cell>
          <cell r="E84" t="str">
            <v/>
          </cell>
          <cell r="F84" t="str">
            <v>6701</v>
          </cell>
          <cell r="G84" t="str">
            <v>RMB</v>
          </cell>
          <cell r="H84" t="str">
            <v>1</v>
          </cell>
          <cell r="I84">
            <v>6701</v>
          </cell>
          <cell r="J84" t="str">
            <v>RMB</v>
          </cell>
        </row>
        <row r="85">
          <cell r="A85">
            <v>1450453</v>
          </cell>
          <cell r="B85" t="str">
            <v>新加坡威大酒店－明古连</v>
          </cell>
          <cell r="C85" t="str">
            <v>DHB190223131522295</v>
          </cell>
          <cell r="D85" t="str">
            <v>1203830160</v>
          </cell>
          <cell r="E85" t="str">
            <v/>
          </cell>
          <cell r="F85" t="str">
            <v>1486</v>
          </cell>
          <cell r="G85" t="str">
            <v>RMB</v>
          </cell>
          <cell r="H85" t="str">
            <v>1</v>
          </cell>
          <cell r="I85">
            <v>1486</v>
          </cell>
          <cell r="J85" t="str">
            <v>RMB</v>
          </cell>
        </row>
        <row r="86">
          <cell r="A86">
            <v>1451926</v>
          </cell>
          <cell r="B86" t="str">
            <v>新山乐高度假酒店</v>
          </cell>
          <cell r="C86" t="str">
            <v>DHB190226153657936</v>
          </cell>
          <cell r="D86" t="str">
            <v>15424779</v>
          </cell>
          <cell r="E86" t="str">
            <v/>
          </cell>
          <cell r="F86" t="str">
            <v>1303</v>
          </cell>
          <cell r="G86" t="str">
            <v>RMB</v>
          </cell>
          <cell r="H86" t="str">
            <v>1</v>
          </cell>
          <cell r="I86">
            <v>1303</v>
          </cell>
          <cell r="J86" t="str">
            <v>RMB</v>
          </cell>
        </row>
        <row r="87">
          <cell r="A87">
            <v>1451892</v>
          </cell>
          <cell r="B87" t="str">
            <v>新山香格里拉公主港今旅酒店</v>
          </cell>
          <cell r="C87" t="str">
            <v>DHB190226145816469</v>
          </cell>
          <cell r="D87" t="str">
            <v>149741852</v>
          </cell>
          <cell r="E87" t="str">
            <v/>
          </cell>
          <cell r="F87" t="str">
            <v>433</v>
          </cell>
          <cell r="G87" t="str">
            <v>RMB</v>
          </cell>
          <cell r="H87" t="str">
            <v>1</v>
          </cell>
          <cell r="I87">
            <v>433</v>
          </cell>
          <cell r="J87" t="str">
            <v>RMB</v>
          </cell>
        </row>
        <row r="88">
          <cell r="A88">
            <v>1451889</v>
          </cell>
          <cell r="B88" t="str">
            <v>新山香格里拉公主港今旅酒店</v>
          </cell>
          <cell r="C88" t="str">
            <v>DHB190226145551926</v>
          </cell>
          <cell r="D88" t="str">
            <v>149741835</v>
          </cell>
          <cell r="E88" t="str">
            <v/>
          </cell>
          <cell r="F88" t="str">
            <v>428</v>
          </cell>
          <cell r="G88" t="str">
            <v>RMB</v>
          </cell>
          <cell r="H88" t="str">
            <v>1</v>
          </cell>
          <cell r="I88">
            <v>428</v>
          </cell>
          <cell r="J88" t="str">
            <v>RMB</v>
          </cell>
        </row>
        <row r="89">
          <cell r="A89">
            <v>1453090</v>
          </cell>
          <cell r="B89" t="str">
            <v>墨尔本阿迪娜公寓酒店</v>
          </cell>
          <cell r="C89" t="str">
            <v>DHB190228155001108</v>
          </cell>
          <cell r="D89" t="str">
            <v>26015358</v>
          </cell>
          <cell r="E89" t="str">
            <v/>
          </cell>
          <cell r="F89" t="str">
            <v>1503</v>
          </cell>
          <cell r="G89" t="str">
            <v>RMB</v>
          </cell>
          <cell r="H89" t="str">
            <v>1</v>
          </cell>
          <cell r="I89">
            <v>1503</v>
          </cell>
          <cell r="J89" t="str">
            <v>RMB</v>
          </cell>
        </row>
        <row r="90">
          <cell r="A90">
            <v>1448928</v>
          </cell>
          <cell r="B90" t="str">
            <v>马酒店</v>
          </cell>
          <cell r="C90" t="str">
            <v>DHB190220113617396</v>
          </cell>
          <cell r="D90" t="str">
            <v>326832</v>
          </cell>
          <cell r="E90" t="str">
            <v/>
          </cell>
          <cell r="F90" t="str">
            <v>230</v>
          </cell>
          <cell r="G90" t="str">
            <v>RMB</v>
          </cell>
          <cell r="H90" t="str">
            <v>1</v>
          </cell>
          <cell r="I90">
            <v>230</v>
          </cell>
          <cell r="J90" t="str">
            <v>RMB</v>
          </cell>
        </row>
        <row r="91">
          <cell r="A91">
            <v>1453233</v>
          </cell>
          <cell r="B91" t="str">
            <v>东京京王广场酒店</v>
          </cell>
          <cell r="C91" t="str">
            <v>DHB190228200712299</v>
          </cell>
          <cell r="D91" t="str">
            <v/>
          </cell>
          <cell r="E91" t="str">
            <v/>
          </cell>
          <cell r="F91" t="str">
            <v>20316</v>
          </cell>
          <cell r="G91" t="str">
            <v>RMB</v>
          </cell>
          <cell r="H91" t="str">
            <v>1</v>
          </cell>
          <cell r="I91">
            <v>20316</v>
          </cell>
          <cell r="J91" t="str">
            <v>RMB</v>
          </cell>
        </row>
        <row r="92">
          <cell r="A92">
            <v>1452029</v>
          </cell>
          <cell r="B92" t="str">
            <v>瑞典酒店</v>
          </cell>
          <cell r="C92" t="str">
            <v>DHB190226193735271</v>
          </cell>
          <cell r="D92" t="str">
            <v>15249566</v>
          </cell>
          <cell r="E92" t="str">
            <v/>
          </cell>
          <cell r="F92" t="str">
            <v>435</v>
          </cell>
          <cell r="G92" t="str">
            <v>RMB</v>
          </cell>
          <cell r="H92" t="str">
            <v>1</v>
          </cell>
          <cell r="I92">
            <v>435</v>
          </cell>
          <cell r="J92" t="str">
            <v>RMB</v>
          </cell>
        </row>
        <row r="93">
          <cell r="A93">
            <v>1450939</v>
          </cell>
          <cell r="B93" t="str">
            <v>马尼拉奥提加斯红色星球酒店</v>
          </cell>
          <cell r="C93" t="str">
            <v>DHB190224144659149</v>
          </cell>
          <cell r="D93" t="str">
            <v>EXP-1204375105</v>
          </cell>
          <cell r="E93" t="str">
            <v/>
          </cell>
          <cell r="F93" t="str">
            <v>690</v>
          </cell>
          <cell r="G93" t="str">
            <v>RMB</v>
          </cell>
          <cell r="H93" t="str">
            <v>1</v>
          </cell>
          <cell r="I93">
            <v>690</v>
          </cell>
          <cell r="J93" t="str">
            <v>RMB</v>
          </cell>
        </row>
        <row r="94">
          <cell r="A94">
            <v>1449561</v>
          </cell>
          <cell r="B94" t="str">
            <v>马尼拉奥提加斯红色星球酒店</v>
          </cell>
          <cell r="C94" t="str">
            <v>DHB190221170839664</v>
          </cell>
          <cell r="D94" t="str">
            <v>34353,34354</v>
          </cell>
          <cell r="E94" t="str">
            <v/>
          </cell>
          <cell r="F94" t="str">
            <v>472</v>
          </cell>
          <cell r="G94" t="str">
            <v>RMB</v>
          </cell>
          <cell r="H94" t="str">
            <v>1</v>
          </cell>
          <cell r="I94">
            <v>472</v>
          </cell>
          <cell r="J94" t="str">
            <v>RMB</v>
          </cell>
        </row>
        <row r="95">
          <cell r="A95">
            <v>1453130</v>
          </cell>
          <cell r="B95" t="str">
            <v>马尼拉埃尔米塔红色星球酒店</v>
          </cell>
          <cell r="C95" t="str">
            <v>DHB190228161325105</v>
          </cell>
          <cell r="D95" t="str">
            <v>31996</v>
          </cell>
          <cell r="E95" t="str">
            <v/>
          </cell>
          <cell r="F95" t="str">
            <v>205</v>
          </cell>
          <cell r="G95" t="str">
            <v>RMB</v>
          </cell>
          <cell r="H95" t="str">
            <v>1</v>
          </cell>
          <cell r="I95">
            <v>205</v>
          </cell>
          <cell r="J95" t="str">
            <v>RMB</v>
          </cell>
        </row>
        <row r="96">
          <cell r="A96">
            <v>1453020</v>
          </cell>
          <cell r="B96" t="str">
            <v>马尼拉埃尔米塔红色星球酒店</v>
          </cell>
          <cell r="C96" t="str">
            <v>DHB190228142842436</v>
          </cell>
          <cell r="D96" t="str">
            <v/>
          </cell>
          <cell r="E96" t="str">
            <v/>
          </cell>
          <cell r="F96" t="str">
            <v>639</v>
          </cell>
          <cell r="G96" t="str">
            <v>RMB</v>
          </cell>
          <cell r="H96" t="str">
            <v>1</v>
          </cell>
          <cell r="I96">
            <v>639</v>
          </cell>
          <cell r="J96" t="str">
            <v>RMB</v>
          </cell>
        </row>
        <row r="97">
          <cell r="A97">
            <v>1450786</v>
          </cell>
          <cell r="B97" t="str">
            <v>哥打京那巴鲁亚庇凯城酒店</v>
          </cell>
          <cell r="C97" t="str">
            <v>DHB190224094356403</v>
          </cell>
          <cell r="D97" t="str">
            <v/>
          </cell>
          <cell r="E97" t="str">
            <v/>
          </cell>
          <cell r="F97" t="str">
            <v>1311</v>
          </cell>
          <cell r="G97" t="str">
            <v>RMB</v>
          </cell>
          <cell r="H97" t="str">
            <v>1</v>
          </cell>
          <cell r="I97">
            <v>1311</v>
          </cell>
          <cell r="J97" t="str">
            <v>RMB</v>
          </cell>
        </row>
        <row r="98">
          <cell r="A98">
            <v>1447386</v>
          </cell>
          <cell r="B98" t="str">
            <v>百乐达斯城</v>
          </cell>
          <cell r="C98" t="str">
            <v>DHB190216192320286</v>
          </cell>
          <cell r="D98" t="str">
            <v>333736</v>
          </cell>
          <cell r="E98" t="str">
            <v/>
          </cell>
          <cell r="F98" t="str">
            <v>3285</v>
          </cell>
          <cell r="G98" t="str">
            <v>RMB</v>
          </cell>
          <cell r="H98" t="str">
            <v>1</v>
          </cell>
          <cell r="I98">
            <v>3285</v>
          </cell>
          <cell r="J98" t="str">
            <v>RMB</v>
          </cell>
        </row>
        <row r="99">
          <cell r="A99">
            <v>1450341</v>
          </cell>
          <cell r="B99" t="str">
            <v>东京新宿格兰贝尔酒店</v>
          </cell>
          <cell r="C99" t="str">
            <v>DHB190222234555283</v>
          </cell>
          <cell r="D99" t="str">
            <v>451342</v>
          </cell>
          <cell r="E99" t="str">
            <v/>
          </cell>
          <cell r="F99" t="str">
            <v>1302</v>
          </cell>
          <cell r="G99" t="str">
            <v>RMB</v>
          </cell>
          <cell r="H99" t="str">
            <v>1</v>
          </cell>
          <cell r="I99">
            <v>1302</v>
          </cell>
          <cell r="J99" t="str">
            <v>RMB</v>
          </cell>
        </row>
        <row r="100">
          <cell r="A100">
            <v>1449817</v>
          </cell>
          <cell r="B100" t="str">
            <v>东京新宿格兰贝尔酒店</v>
          </cell>
          <cell r="C100" t="str">
            <v>DHB190221235448177</v>
          </cell>
          <cell r="D100" t="str">
            <v>451080,451079</v>
          </cell>
          <cell r="E100" t="str">
            <v/>
          </cell>
          <cell r="F100" t="str">
            <v>4524</v>
          </cell>
          <cell r="G100" t="str">
            <v>RMB</v>
          </cell>
          <cell r="H100" t="str">
            <v>1</v>
          </cell>
          <cell r="I100">
            <v>4524</v>
          </cell>
          <cell r="J100" t="str">
            <v>RMB</v>
          </cell>
        </row>
        <row r="101">
          <cell r="A101">
            <v>1447923</v>
          </cell>
          <cell r="B101" t="str">
            <v>东京第一酒店</v>
          </cell>
          <cell r="C101" t="str">
            <v>DHB190218042641878</v>
          </cell>
          <cell r="D101" t="str">
            <v>1200191245</v>
          </cell>
          <cell r="E101" t="str">
            <v/>
          </cell>
          <cell r="F101" t="str">
            <v>3322</v>
          </cell>
          <cell r="G101" t="str">
            <v>RMB</v>
          </cell>
          <cell r="H101" t="str">
            <v>1</v>
          </cell>
          <cell r="I101">
            <v>3322</v>
          </cell>
          <cell r="J101" t="str">
            <v>RMB</v>
          </cell>
        </row>
        <row r="102">
          <cell r="A102">
            <v>1448577</v>
          </cell>
          <cell r="B102" t="str">
            <v>东京第一酒店</v>
          </cell>
          <cell r="C102" t="str">
            <v>DHB190219144921056</v>
          </cell>
          <cell r="D102" t="str">
            <v>1015627863</v>
          </cell>
          <cell r="E102" t="str">
            <v/>
          </cell>
          <cell r="F102" t="str">
            <v>12240</v>
          </cell>
          <cell r="G102" t="str">
            <v>RMB</v>
          </cell>
          <cell r="H102" t="str">
            <v>1</v>
          </cell>
          <cell r="I102">
            <v>12240</v>
          </cell>
          <cell r="J102" t="str">
            <v>RMB</v>
          </cell>
        </row>
        <row r="103">
          <cell r="A103">
            <v>1448524</v>
          </cell>
          <cell r="B103" t="str">
            <v>成田机场旅馆</v>
          </cell>
          <cell r="C103" t="str">
            <v>DHB190219130725662</v>
          </cell>
          <cell r="D103" t="str">
            <v>2365065</v>
          </cell>
          <cell r="E103" t="str">
            <v/>
          </cell>
          <cell r="F103" t="str">
            <v>553</v>
          </cell>
          <cell r="G103" t="str">
            <v>RMB</v>
          </cell>
          <cell r="H103" t="str">
            <v>1</v>
          </cell>
          <cell r="I103">
            <v>553</v>
          </cell>
          <cell r="J103" t="str">
            <v>RMB</v>
          </cell>
        </row>
        <row r="104">
          <cell r="A104">
            <v>1453447</v>
          </cell>
          <cell r="B104" t="str">
            <v>成田机场旅馆</v>
          </cell>
          <cell r="C104" t="str">
            <v>DHB190228234147462</v>
          </cell>
          <cell r="D104" t="str">
            <v/>
          </cell>
          <cell r="E104" t="str">
            <v/>
          </cell>
          <cell r="F104" t="str">
            <v>664</v>
          </cell>
          <cell r="G104" t="str">
            <v>RMB</v>
          </cell>
          <cell r="H104" t="str">
            <v>1</v>
          </cell>
          <cell r="I104">
            <v>664</v>
          </cell>
          <cell r="J104" t="str">
            <v>RMB</v>
          </cell>
        </row>
        <row r="105">
          <cell r="A105">
            <v>1447482</v>
          </cell>
          <cell r="B105" t="str">
            <v>成田机场旅馆</v>
          </cell>
          <cell r="C105" t="str">
            <v>DHB190216223907038</v>
          </cell>
          <cell r="D105" t="str">
            <v>2364609</v>
          </cell>
          <cell r="E105" t="str">
            <v/>
          </cell>
          <cell r="F105" t="str">
            <v>554</v>
          </cell>
          <cell r="G105" t="str">
            <v>RMB</v>
          </cell>
          <cell r="H105" t="str">
            <v>1</v>
          </cell>
          <cell r="I105">
            <v>554</v>
          </cell>
          <cell r="J105" t="str">
            <v>RMB</v>
          </cell>
        </row>
        <row r="106">
          <cell r="A106">
            <v>1451088</v>
          </cell>
          <cell r="B106" t="str">
            <v>成田机场旅馆</v>
          </cell>
          <cell r="C106" t="str">
            <v>DHB190224215118488</v>
          </cell>
          <cell r="D106" t="str">
            <v>2366136</v>
          </cell>
          <cell r="E106" t="str">
            <v/>
          </cell>
          <cell r="F106" t="str">
            <v>644</v>
          </cell>
          <cell r="G106" t="str">
            <v>RMB</v>
          </cell>
          <cell r="H106" t="str">
            <v>1</v>
          </cell>
          <cell r="I106">
            <v>644</v>
          </cell>
          <cell r="J106" t="str">
            <v>RMB</v>
          </cell>
        </row>
        <row r="107">
          <cell r="A107">
            <v>1452309</v>
          </cell>
          <cell r="B107" t="str">
            <v>蓼科酒店</v>
          </cell>
          <cell r="C107" t="str">
            <v>DHB190227100041803</v>
          </cell>
          <cell r="D107" t="str">
            <v>1206258926001</v>
          </cell>
          <cell r="E107" t="str">
            <v/>
          </cell>
          <cell r="F107" t="str">
            <v>382</v>
          </cell>
          <cell r="G107" t="str">
            <v>RMB</v>
          </cell>
          <cell r="H107" t="str">
            <v>1</v>
          </cell>
          <cell r="I107">
            <v>382</v>
          </cell>
          <cell r="J107" t="str">
            <v>RMB</v>
          </cell>
        </row>
        <row r="108">
          <cell r="A108">
            <v>1449727</v>
          </cell>
          <cell r="B108" t="str">
            <v>蓼科酒店</v>
          </cell>
          <cell r="C108" t="str">
            <v>DHB190221214341746</v>
          </cell>
          <cell r="D108" t="str">
            <v>1202693040</v>
          </cell>
          <cell r="E108" t="str">
            <v/>
          </cell>
          <cell r="F108" t="str">
            <v>563</v>
          </cell>
          <cell r="G108" t="str">
            <v>RMB</v>
          </cell>
          <cell r="H108" t="str">
            <v>1</v>
          </cell>
          <cell r="I108">
            <v>563</v>
          </cell>
          <cell r="J108" t="str">
            <v>RMB</v>
          </cell>
        </row>
        <row r="109">
          <cell r="A109">
            <v>1452617</v>
          </cell>
          <cell r="B109" t="str">
            <v>蓼科酒店</v>
          </cell>
          <cell r="C109" t="str">
            <v>DHB190227194059309</v>
          </cell>
          <cell r="D109" t="str">
            <v>1206492870001,1206492871001</v>
          </cell>
          <cell r="E109" t="str">
            <v/>
          </cell>
          <cell r="F109" t="str">
            <v>1840</v>
          </cell>
          <cell r="G109" t="str">
            <v>RMB</v>
          </cell>
          <cell r="H109" t="str">
            <v>1</v>
          </cell>
          <cell r="I109">
            <v>1840</v>
          </cell>
          <cell r="J109" t="str">
            <v>RMB</v>
          </cell>
        </row>
        <row r="110">
          <cell r="A110">
            <v>1449220</v>
          </cell>
          <cell r="B110" t="str">
            <v>蓼科酒店</v>
          </cell>
          <cell r="C110" t="str">
            <v>DHB190220204234558</v>
          </cell>
          <cell r="D110" t="str">
            <v>1201972629001</v>
          </cell>
          <cell r="E110" t="str">
            <v/>
          </cell>
          <cell r="F110" t="str">
            <v>410</v>
          </cell>
          <cell r="G110" t="str">
            <v>RMB</v>
          </cell>
          <cell r="H110" t="str">
            <v>1</v>
          </cell>
          <cell r="I110">
            <v>410</v>
          </cell>
          <cell r="J110" t="str">
            <v>RMB</v>
          </cell>
        </row>
        <row r="111">
          <cell r="A111">
            <v>1448258</v>
          </cell>
          <cell r="B111" t="str">
            <v>瑞索尔函馆酒店 </v>
          </cell>
          <cell r="C111" t="str">
            <v>DHB190218205527788</v>
          </cell>
          <cell r="D111" t="str">
            <v>19021850037</v>
          </cell>
          <cell r="E111" t="str">
            <v/>
          </cell>
          <cell r="F111" t="str">
            <v>280</v>
          </cell>
          <cell r="G111" t="str">
            <v>RMB</v>
          </cell>
          <cell r="H111" t="str">
            <v>1</v>
          </cell>
          <cell r="I111">
            <v>280</v>
          </cell>
          <cell r="J111" t="str">
            <v>RMB</v>
          </cell>
        </row>
        <row r="112">
          <cell r="A112">
            <v>1448280</v>
          </cell>
          <cell r="B112" t="str">
            <v>瑞索尔函馆酒店 </v>
          </cell>
          <cell r="C112" t="str">
            <v>DHB190218213519655</v>
          </cell>
          <cell r="D112" t="str">
            <v/>
          </cell>
          <cell r="E112" t="str">
            <v/>
          </cell>
          <cell r="F112" t="str">
            <v>279</v>
          </cell>
          <cell r="G112" t="str">
            <v>RMB</v>
          </cell>
          <cell r="H112" t="str">
            <v>1</v>
          </cell>
          <cell r="I112">
            <v>279</v>
          </cell>
          <cell r="J112" t="str">
            <v>RMB</v>
          </cell>
        </row>
        <row r="113">
          <cell r="A113">
            <v>1450548</v>
          </cell>
          <cell r="B113" t="str">
            <v>北海道东横鄂霍次克网走站前旅馆</v>
          </cell>
          <cell r="C113" t="str">
            <v>DHB190223154818201</v>
          </cell>
          <cell r="D113" t="str">
            <v>1203870648</v>
          </cell>
          <cell r="E113" t="str">
            <v/>
          </cell>
          <cell r="F113" t="str">
            <v>384</v>
          </cell>
          <cell r="G113" t="str">
            <v>RMB</v>
          </cell>
          <cell r="H113" t="str">
            <v>1</v>
          </cell>
          <cell r="I113">
            <v>384</v>
          </cell>
          <cell r="J113" t="str">
            <v>RMB</v>
          </cell>
        </row>
        <row r="114">
          <cell r="A114">
            <v>1450674</v>
          </cell>
          <cell r="B114" t="str">
            <v>墨尔本曼特拉贝尔城市酒店</v>
          </cell>
          <cell r="C114" t="str">
            <v>DHB190223211315033</v>
          </cell>
          <cell r="D114" t="str">
            <v>1203950333</v>
          </cell>
          <cell r="E114" t="str">
            <v/>
          </cell>
          <cell r="F114" t="str">
            <v>507</v>
          </cell>
          <cell r="G114" t="str">
            <v>RMB</v>
          </cell>
          <cell r="H114" t="str">
            <v>1</v>
          </cell>
          <cell r="I114">
            <v>507</v>
          </cell>
          <cell r="J114" t="str">
            <v>RMB</v>
          </cell>
        </row>
        <row r="115">
          <cell r="A115">
            <v>1450672</v>
          </cell>
          <cell r="B115" t="str">
            <v>洛杉矶拉雷纳广场酒店</v>
          </cell>
          <cell r="C115" t="str">
            <v>DHB190223210822310</v>
          </cell>
          <cell r="D115" t="str">
            <v>12635</v>
          </cell>
          <cell r="E115" t="str">
            <v/>
          </cell>
          <cell r="F115" t="str">
            <v>1839</v>
          </cell>
          <cell r="G115" t="str">
            <v>RMB</v>
          </cell>
          <cell r="H115" t="str">
            <v>1</v>
          </cell>
          <cell r="I115">
            <v>1839</v>
          </cell>
          <cell r="J115" t="str">
            <v>RMB</v>
          </cell>
        </row>
        <row r="116">
          <cell r="A116">
            <v>1448175</v>
          </cell>
          <cell r="B116" t="str">
            <v>拜县温泉疗养度假村</v>
          </cell>
          <cell r="C116" t="str">
            <v>DHB190218180847318</v>
          </cell>
          <cell r="D116" t="str">
            <v>119542</v>
          </cell>
          <cell r="E116" t="str">
            <v/>
          </cell>
          <cell r="F116" t="str">
            <v>401</v>
          </cell>
          <cell r="G116" t="str">
            <v>RMB</v>
          </cell>
          <cell r="H116" t="str">
            <v>1</v>
          </cell>
          <cell r="I116">
            <v>401</v>
          </cell>
          <cell r="J116" t="str">
            <v>RMB</v>
          </cell>
        </row>
        <row r="117">
          <cell r="A117">
            <v>1450226</v>
          </cell>
          <cell r="B117" t="str">
            <v>上海静安洲际酒店(原浦西洲际酒店)</v>
          </cell>
          <cell r="C117" t="str">
            <v>DHB190222191216102</v>
          </cell>
          <cell r="D117" t="str">
            <v>41322534</v>
          </cell>
          <cell r="E117" t="str">
            <v/>
          </cell>
          <cell r="F117" t="str">
            <v>1996</v>
          </cell>
          <cell r="G117" t="str">
            <v>RMB</v>
          </cell>
          <cell r="H117" t="str">
            <v>1</v>
          </cell>
          <cell r="I117">
            <v>1996</v>
          </cell>
          <cell r="J117" t="str">
            <v>RMB</v>
          </cell>
        </row>
      </sheetData>
    </sheetDataSet>
  </externalBook>
</externalLink>
</file>

<file path=xl/tables/table1.xml><?xml version="1.0" encoding="utf-8"?>
<table xmlns="http://schemas.openxmlformats.org/spreadsheetml/2006/main" id="1" name="账单信息" displayName="账单信息" ref="A1:I2">
  <autoFilter ref="A1:I2"/>
  <tableColumns count="9">
    <tableColumn id="1" name="机构名" dataDxfId="0"/>
    <tableColumn id="2" name="机构ID" dataDxfId="1"/>
    <tableColumn id="3" name="账单ID" dataDxfId="2"/>
    <tableColumn id="4" name="账单货币" dataDxfId="3"/>
    <tableColumn id="5" name="账单总价" dataDxfId="4"/>
    <tableColumn id="6" name="账单描述" dataDxfId="5"/>
    <tableColumn id="7" name="收款账户户名" dataDxfId="6"/>
    <tableColumn id="8" name="开户行" dataDxfId="7"/>
    <tableColumn id="9" name="银行账号" dataDxfId="8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2" name="账单明细" displayName="账单明细" ref="A1:T111">
  <autoFilter ref="A1:T111"/>
  <tableColumns count="20">
    <tableColumn id="1" name="城市" dataDxfId="9"/>
    <tableColumn id="2" name="订单号" dataDxfId="10"/>
    <tableColumn id="3" name="机构ID" dataDxfId="11"/>
    <tableColumn id="4" name="机构名" dataDxfId="12"/>
    <tableColumn id="5" name="酒店名" dataDxfId="13"/>
    <tableColumn id="6" name="入住日期" dataDxfId="14"/>
    <tableColumn id="7" name="离店日期" dataDxfId="15"/>
    <tableColumn id="8" name="订单状态" dataDxfId="16"/>
    <tableColumn id="9" name="货币" dataDxfId="17"/>
    <tableColumn id="10" name="总价" dataDxfId="18"/>
    <tableColumn id="11" name="国籍" dataDxfId="19"/>
    <tableColumn id="12" name="下单日期" dataDxfId="20"/>
    <tableColumn id="13" name="房间数" dataDxfId="21"/>
    <tableColumn id="14" name="入住人" dataDxfId="22"/>
    <tableColumn id="15" name="客户订单号" dataDxfId="23"/>
    <tableColumn id="16" name="联系人" dataDxfId="24"/>
    <tableColumn id="17" name="机构操作人" dataDxfId="25"/>
    <tableColumn id="18" name="列1"/>
    <tableColumn id="19" name="列2"/>
    <tableColumn id="20" name="，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A1" sqref="A1"/>
    </sheetView>
  </sheetViews>
  <sheetFormatPr defaultColWidth="9" defaultRowHeight="1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</row>
  </sheetData>
  <pageMargins left="0.75" right="0.75" top="1" bottom="1" header="0.511805555555556" footer="0.511805555555556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9"/>
  <sheetViews>
    <sheetView tabSelected="1" topLeftCell="A90" workbookViewId="0">
      <selection activeCell="I115" sqref="I115"/>
    </sheetView>
  </sheetViews>
  <sheetFormatPr defaultColWidth="9" defaultRowHeight="15"/>
  <cols>
    <col min="16" max="16" width="11.1428571428571" customWidth="1"/>
    <col min="17" max="17" width="12"/>
    <col min="18" max="18" width="10.5714285714286"/>
  </cols>
  <sheetData>
    <row r="1" spans="1:20">
      <c r="A1" t="s">
        <v>18</v>
      </c>
      <c r="B1" t="s">
        <v>19</v>
      </c>
      <c r="C1" t="s">
        <v>1</v>
      </c>
      <c r="D1" t="s">
        <v>0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  <c r="O1" t="s">
        <v>30</v>
      </c>
      <c r="P1" t="s">
        <v>31</v>
      </c>
      <c r="Q1" t="s">
        <v>32</v>
      </c>
      <c r="R1" t="s">
        <v>33</v>
      </c>
      <c r="S1" t="s">
        <v>34</v>
      </c>
      <c r="T1" s="3" t="s">
        <v>35</v>
      </c>
    </row>
    <row r="2" spans="1:20">
      <c r="A2" t="s">
        <v>36</v>
      </c>
      <c r="B2" t="s">
        <v>37</v>
      </c>
      <c r="C2" t="s">
        <v>10</v>
      </c>
      <c r="D2" t="s">
        <v>9</v>
      </c>
      <c r="E2" t="s">
        <v>38</v>
      </c>
      <c r="F2" t="s">
        <v>39</v>
      </c>
      <c r="G2" t="s">
        <v>40</v>
      </c>
      <c r="H2" t="s">
        <v>41</v>
      </c>
      <c r="I2" t="s">
        <v>12</v>
      </c>
      <c r="J2">
        <v>2372</v>
      </c>
      <c r="K2" t="s">
        <v>42</v>
      </c>
      <c r="L2" t="s">
        <v>43</v>
      </c>
      <c r="M2" t="s">
        <v>44</v>
      </c>
      <c r="N2" t="s">
        <v>45</v>
      </c>
      <c r="O2">
        <v>1447102</v>
      </c>
      <c r="P2" t="s">
        <v>46</v>
      </c>
      <c r="R2">
        <f>VLOOKUP(O2,[1]应付款管理!$A$1:$J$65536,9,0)</f>
        <v>2372</v>
      </c>
      <c r="S2">
        <f>J2-R2</f>
        <v>0</v>
      </c>
      <c r="T2" t="str">
        <f>$T$1&amp;O2</f>
        <v>，1447102</v>
      </c>
    </row>
    <row r="3" spans="1:20">
      <c r="A3" t="s">
        <v>47</v>
      </c>
      <c r="B3" t="s">
        <v>48</v>
      </c>
      <c r="C3" t="s">
        <v>10</v>
      </c>
      <c r="D3" t="s">
        <v>9</v>
      </c>
      <c r="E3" t="s">
        <v>49</v>
      </c>
      <c r="F3" t="s">
        <v>50</v>
      </c>
      <c r="G3" t="s">
        <v>51</v>
      </c>
      <c r="H3" t="s">
        <v>41</v>
      </c>
      <c r="I3" t="s">
        <v>12</v>
      </c>
      <c r="J3">
        <v>2469</v>
      </c>
      <c r="K3" t="s">
        <v>42</v>
      </c>
      <c r="L3" t="s">
        <v>52</v>
      </c>
      <c r="M3" t="s">
        <v>44</v>
      </c>
      <c r="N3" t="s">
        <v>53</v>
      </c>
      <c r="O3">
        <v>1447154</v>
      </c>
      <c r="P3" t="s">
        <v>46</v>
      </c>
      <c r="R3">
        <f>VLOOKUP(O3,[1]应付款管理!$A$1:$J$65536,9,0)</f>
        <v>2469</v>
      </c>
      <c r="S3">
        <f t="shared" ref="S3:S34" si="0">J3-R3</f>
        <v>0</v>
      </c>
      <c r="T3" t="str">
        <f t="shared" ref="T3:T34" si="1">$T$1&amp;O3</f>
        <v>，1447154</v>
      </c>
    </row>
    <row r="4" spans="1:20">
      <c r="A4" t="s">
        <v>47</v>
      </c>
      <c r="B4" t="s">
        <v>54</v>
      </c>
      <c r="C4" t="s">
        <v>10</v>
      </c>
      <c r="D4" t="s">
        <v>9</v>
      </c>
      <c r="E4" t="s">
        <v>55</v>
      </c>
      <c r="F4" t="s">
        <v>56</v>
      </c>
      <c r="G4" t="s">
        <v>57</v>
      </c>
      <c r="H4" t="s">
        <v>41</v>
      </c>
      <c r="I4" t="s">
        <v>12</v>
      </c>
      <c r="J4">
        <v>2208</v>
      </c>
      <c r="K4" t="s">
        <v>42</v>
      </c>
      <c r="L4" t="s">
        <v>58</v>
      </c>
      <c r="M4" t="s">
        <v>44</v>
      </c>
      <c r="N4" t="s">
        <v>59</v>
      </c>
      <c r="O4">
        <v>1447359</v>
      </c>
      <c r="P4" t="s">
        <v>46</v>
      </c>
      <c r="R4">
        <f>VLOOKUP(O4,[1]应付款管理!$A$1:$J$65536,9,0)</f>
        <v>2208</v>
      </c>
      <c r="S4">
        <f t="shared" si="0"/>
        <v>0</v>
      </c>
      <c r="T4" t="str">
        <f t="shared" si="1"/>
        <v>，1447359</v>
      </c>
    </row>
    <row r="5" spans="1:20">
      <c r="A5" t="s">
        <v>60</v>
      </c>
      <c r="B5" t="s">
        <v>61</v>
      </c>
      <c r="C5" t="s">
        <v>10</v>
      </c>
      <c r="D5" t="s">
        <v>9</v>
      </c>
      <c r="E5" t="s">
        <v>62</v>
      </c>
      <c r="F5" t="s">
        <v>56</v>
      </c>
      <c r="G5" t="s">
        <v>63</v>
      </c>
      <c r="H5" t="s">
        <v>41</v>
      </c>
      <c r="I5" t="s">
        <v>12</v>
      </c>
      <c r="J5">
        <v>2145</v>
      </c>
      <c r="K5" t="s">
        <v>42</v>
      </c>
      <c r="L5" t="s">
        <v>64</v>
      </c>
      <c r="M5" t="s">
        <v>44</v>
      </c>
      <c r="N5" t="s">
        <v>65</v>
      </c>
      <c r="O5">
        <v>1447358</v>
      </c>
      <c r="P5" t="s">
        <v>46</v>
      </c>
      <c r="R5">
        <f>VLOOKUP(O5,[1]应付款管理!$A$1:$J$65536,9,0)</f>
        <v>2145</v>
      </c>
      <c r="S5">
        <f t="shared" si="0"/>
        <v>0</v>
      </c>
      <c r="T5" t="str">
        <f t="shared" si="1"/>
        <v>，1447358</v>
      </c>
    </row>
    <row r="6" spans="1:20">
      <c r="A6" t="s">
        <v>66</v>
      </c>
      <c r="B6" t="s">
        <v>67</v>
      </c>
      <c r="C6" t="s">
        <v>10</v>
      </c>
      <c r="D6" t="s">
        <v>9</v>
      </c>
      <c r="E6" t="s">
        <v>68</v>
      </c>
      <c r="F6" t="s">
        <v>69</v>
      </c>
      <c r="G6" t="s">
        <v>70</v>
      </c>
      <c r="H6" t="s">
        <v>41</v>
      </c>
      <c r="I6" t="s">
        <v>12</v>
      </c>
      <c r="J6">
        <v>3285</v>
      </c>
      <c r="K6" t="s">
        <v>42</v>
      </c>
      <c r="L6" t="s">
        <v>71</v>
      </c>
      <c r="M6" t="s">
        <v>72</v>
      </c>
      <c r="N6" t="s">
        <v>73</v>
      </c>
      <c r="O6">
        <v>1447386</v>
      </c>
      <c r="P6" t="s">
        <v>74</v>
      </c>
      <c r="Q6" t="s">
        <v>74</v>
      </c>
      <c r="R6">
        <f>VLOOKUP(O6,[1]应付款管理!$A$1:$J$65536,9,0)</f>
        <v>3285</v>
      </c>
      <c r="S6">
        <f t="shared" si="0"/>
        <v>0</v>
      </c>
      <c r="T6" t="str">
        <f t="shared" si="1"/>
        <v>，1447386</v>
      </c>
    </row>
    <row r="7" spans="1:20">
      <c r="A7" t="s">
        <v>47</v>
      </c>
      <c r="B7" t="s">
        <v>75</v>
      </c>
      <c r="C7" t="s">
        <v>10</v>
      </c>
      <c r="D7" t="s">
        <v>9</v>
      </c>
      <c r="E7" t="s">
        <v>76</v>
      </c>
      <c r="F7" t="s">
        <v>77</v>
      </c>
      <c r="G7" t="s">
        <v>78</v>
      </c>
      <c r="H7" t="s">
        <v>41</v>
      </c>
      <c r="I7" t="s">
        <v>12</v>
      </c>
      <c r="J7">
        <v>1245</v>
      </c>
      <c r="K7" t="s">
        <v>42</v>
      </c>
      <c r="L7" t="s">
        <v>79</v>
      </c>
      <c r="M7" t="s">
        <v>44</v>
      </c>
      <c r="N7" t="s">
        <v>80</v>
      </c>
      <c r="O7">
        <v>1447419</v>
      </c>
      <c r="P7" t="s">
        <v>46</v>
      </c>
      <c r="R7">
        <f>VLOOKUP(O7,[1]应付款管理!$A$1:$J$65536,9,0)</f>
        <v>1245</v>
      </c>
      <c r="S7">
        <f t="shared" si="0"/>
        <v>0</v>
      </c>
      <c r="T7" t="str">
        <f t="shared" si="1"/>
        <v>，1447419</v>
      </c>
    </row>
    <row r="8" spans="1:20">
      <c r="A8" t="s">
        <v>81</v>
      </c>
      <c r="B8" t="s">
        <v>82</v>
      </c>
      <c r="C8" t="s">
        <v>10</v>
      </c>
      <c r="D8" t="s">
        <v>9</v>
      </c>
      <c r="E8" t="s">
        <v>83</v>
      </c>
      <c r="F8" t="s">
        <v>84</v>
      </c>
      <c r="G8" t="s">
        <v>85</v>
      </c>
      <c r="H8" t="s">
        <v>41</v>
      </c>
      <c r="I8" t="s">
        <v>12</v>
      </c>
      <c r="J8">
        <v>554</v>
      </c>
      <c r="K8" t="s">
        <v>42</v>
      </c>
      <c r="L8" t="s">
        <v>86</v>
      </c>
      <c r="M8" t="s">
        <v>44</v>
      </c>
      <c r="N8" t="s">
        <v>87</v>
      </c>
      <c r="O8">
        <v>1447482</v>
      </c>
      <c r="P8" t="s">
        <v>46</v>
      </c>
      <c r="R8">
        <f>VLOOKUP(O8,[1]应付款管理!$A$1:$J$65536,9,0)</f>
        <v>554</v>
      </c>
      <c r="S8">
        <f t="shared" si="0"/>
        <v>0</v>
      </c>
      <c r="T8" t="str">
        <f t="shared" si="1"/>
        <v>，1447482</v>
      </c>
    </row>
    <row r="9" spans="1:20">
      <c r="A9" t="s">
        <v>47</v>
      </c>
      <c r="B9" t="s">
        <v>88</v>
      </c>
      <c r="C9" t="s">
        <v>10</v>
      </c>
      <c r="D9" t="s">
        <v>9</v>
      </c>
      <c r="E9" t="s">
        <v>89</v>
      </c>
      <c r="F9" t="s">
        <v>57</v>
      </c>
      <c r="G9" t="s">
        <v>90</v>
      </c>
      <c r="H9" t="s">
        <v>41</v>
      </c>
      <c r="I9" t="s">
        <v>12</v>
      </c>
      <c r="J9">
        <v>1546</v>
      </c>
      <c r="K9" t="s">
        <v>42</v>
      </c>
      <c r="L9" t="s">
        <v>91</v>
      </c>
      <c r="M9" t="s">
        <v>44</v>
      </c>
      <c r="N9" t="s">
        <v>92</v>
      </c>
      <c r="O9">
        <v>1447753</v>
      </c>
      <c r="P9" t="s">
        <v>46</v>
      </c>
      <c r="R9">
        <f>VLOOKUP(O9,[1]应付款管理!$A$1:$J$65536,9,0)</f>
        <v>1546</v>
      </c>
      <c r="S9">
        <f t="shared" si="0"/>
        <v>0</v>
      </c>
      <c r="T9" t="str">
        <f t="shared" si="1"/>
        <v>，1447753</v>
      </c>
    </row>
    <row r="10" spans="1:20">
      <c r="A10" t="s">
        <v>60</v>
      </c>
      <c r="B10" t="s">
        <v>93</v>
      </c>
      <c r="C10" t="s">
        <v>10</v>
      </c>
      <c r="D10" t="s">
        <v>9</v>
      </c>
      <c r="E10" t="s">
        <v>94</v>
      </c>
      <c r="F10" t="s">
        <v>39</v>
      </c>
      <c r="G10" t="s">
        <v>40</v>
      </c>
      <c r="H10" t="s">
        <v>41</v>
      </c>
      <c r="I10" t="s">
        <v>12</v>
      </c>
      <c r="J10">
        <v>1252</v>
      </c>
      <c r="K10" t="s">
        <v>42</v>
      </c>
      <c r="L10" t="s">
        <v>95</v>
      </c>
      <c r="M10" t="s">
        <v>44</v>
      </c>
      <c r="N10" t="s">
        <v>96</v>
      </c>
      <c r="O10">
        <v>1447880</v>
      </c>
      <c r="P10" t="s">
        <v>46</v>
      </c>
      <c r="R10">
        <f>VLOOKUP(O10,[1]应付款管理!$A$1:$J$65536,9,0)</f>
        <v>1252</v>
      </c>
      <c r="S10">
        <f t="shared" si="0"/>
        <v>0</v>
      </c>
      <c r="T10" t="str">
        <f t="shared" si="1"/>
        <v>，1447880</v>
      </c>
    </row>
    <row r="11" spans="1:20">
      <c r="A11" t="s">
        <v>47</v>
      </c>
      <c r="B11" t="s">
        <v>97</v>
      </c>
      <c r="C11" t="s">
        <v>10</v>
      </c>
      <c r="D11" t="s">
        <v>9</v>
      </c>
      <c r="E11" t="s">
        <v>98</v>
      </c>
      <c r="F11" t="s">
        <v>99</v>
      </c>
      <c r="G11" t="s">
        <v>100</v>
      </c>
      <c r="H11" t="s">
        <v>41</v>
      </c>
      <c r="I11" t="s">
        <v>12</v>
      </c>
      <c r="J11">
        <v>3322</v>
      </c>
      <c r="K11" t="s">
        <v>42</v>
      </c>
      <c r="L11" t="s">
        <v>101</v>
      </c>
      <c r="M11" t="s">
        <v>44</v>
      </c>
      <c r="N11" t="s">
        <v>102</v>
      </c>
      <c r="O11">
        <v>1447923</v>
      </c>
      <c r="P11" t="s">
        <v>46</v>
      </c>
      <c r="R11">
        <f>VLOOKUP(O11,[1]应付款管理!$A$1:$J$65536,9,0)</f>
        <v>3322</v>
      </c>
      <c r="S11">
        <f t="shared" si="0"/>
        <v>0</v>
      </c>
      <c r="T11" t="str">
        <f t="shared" si="1"/>
        <v>，1447923</v>
      </c>
    </row>
    <row r="12" spans="1:20">
      <c r="A12" t="s">
        <v>103</v>
      </c>
      <c r="B12" t="s">
        <v>104</v>
      </c>
      <c r="C12" t="s">
        <v>10</v>
      </c>
      <c r="D12" t="s">
        <v>9</v>
      </c>
      <c r="E12" t="s">
        <v>105</v>
      </c>
      <c r="F12" t="s">
        <v>99</v>
      </c>
      <c r="G12" t="s">
        <v>100</v>
      </c>
      <c r="H12" t="s">
        <v>41</v>
      </c>
      <c r="I12" t="s">
        <v>12</v>
      </c>
      <c r="J12">
        <v>12372</v>
      </c>
      <c r="K12" t="s">
        <v>42</v>
      </c>
      <c r="L12" t="s">
        <v>106</v>
      </c>
      <c r="M12" t="s">
        <v>72</v>
      </c>
      <c r="N12" t="s">
        <v>107</v>
      </c>
      <c r="O12">
        <v>1448041</v>
      </c>
      <c r="P12" t="s">
        <v>74</v>
      </c>
      <c r="Q12" t="s">
        <v>74</v>
      </c>
      <c r="R12">
        <f>VLOOKUP(O12,[1]应付款管理!$A$1:$J$65536,9,0)</f>
        <v>12372</v>
      </c>
      <c r="S12">
        <f t="shared" si="0"/>
        <v>0</v>
      </c>
      <c r="T12" t="str">
        <f t="shared" si="1"/>
        <v>，1448041</v>
      </c>
    </row>
    <row r="13" spans="1:20">
      <c r="A13" t="s">
        <v>108</v>
      </c>
      <c r="B13" t="s">
        <v>109</v>
      </c>
      <c r="C13" t="s">
        <v>10</v>
      </c>
      <c r="D13" t="s">
        <v>9</v>
      </c>
      <c r="E13" t="s">
        <v>110</v>
      </c>
      <c r="F13" t="s">
        <v>100</v>
      </c>
      <c r="G13" t="s">
        <v>111</v>
      </c>
      <c r="H13" t="s">
        <v>41</v>
      </c>
      <c r="I13" t="s">
        <v>12</v>
      </c>
      <c r="J13">
        <v>1048</v>
      </c>
      <c r="K13" t="s">
        <v>42</v>
      </c>
      <c r="L13" t="s">
        <v>112</v>
      </c>
      <c r="M13" t="s">
        <v>44</v>
      </c>
      <c r="N13" t="s">
        <v>113</v>
      </c>
      <c r="O13">
        <v>1448129</v>
      </c>
      <c r="P13" t="s">
        <v>46</v>
      </c>
      <c r="R13">
        <f>VLOOKUP(O13,[1]应付款管理!$A$1:$J$65536,9,0)</f>
        <v>1048</v>
      </c>
      <c r="S13">
        <f t="shared" si="0"/>
        <v>0</v>
      </c>
      <c r="T13" t="str">
        <f t="shared" si="1"/>
        <v>，1448129</v>
      </c>
    </row>
    <row r="14" spans="1:20">
      <c r="A14" t="s">
        <v>114</v>
      </c>
      <c r="B14" t="s">
        <v>115</v>
      </c>
      <c r="C14" t="s">
        <v>10</v>
      </c>
      <c r="D14" t="s">
        <v>9</v>
      </c>
      <c r="E14" t="s">
        <v>116</v>
      </c>
      <c r="F14" t="s">
        <v>117</v>
      </c>
      <c r="G14" t="s">
        <v>118</v>
      </c>
      <c r="H14" t="s">
        <v>41</v>
      </c>
      <c r="I14" t="s">
        <v>12</v>
      </c>
      <c r="J14">
        <v>401</v>
      </c>
      <c r="K14" t="s">
        <v>42</v>
      </c>
      <c r="L14" t="s">
        <v>119</v>
      </c>
      <c r="M14" t="s">
        <v>44</v>
      </c>
      <c r="N14" t="s">
        <v>120</v>
      </c>
      <c r="O14">
        <v>1448175</v>
      </c>
      <c r="P14" t="s">
        <v>74</v>
      </c>
      <c r="Q14" t="s">
        <v>74</v>
      </c>
      <c r="R14">
        <f>VLOOKUP(O14,[1]应付款管理!$A$1:$J$65536,9,0)</f>
        <v>401</v>
      </c>
      <c r="S14">
        <f t="shared" si="0"/>
        <v>0</v>
      </c>
      <c r="T14" t="str">
        <f t="shared" si="1"/>
        <v>，1448175</v>
      </c>
    </row>
    <row r="15" spans="1:20">
      <c r="A15" t="s">
        <v>121</v>
      </c>
      <c r="B15" t="s">
        <v>122</v>
      </c>
      <c r="C15" t="s">
        <v>10</v>
      </c>
      <c r="D15" t="s">
        <v>9</v>
      </c>
      <c r="E15" t="s">
        <v>123</v>
      </c>
      <c r="F15" t="s">
        <v>70</v>
      </c>
      <c r="G15" t="s">
        <v>124</v>
      </c>
      <c r="H15" t="s">
        <v>41</v>
      </c>
      <c r="I15" t="s">
        <v>12</v>
      </c>
      <c r="J15">
        <v>280</v>
      </c>
      <c r="K15" t="s">
        <v>42</v>
      </c>
      <c r="L15" t="s">
        <v>125</v>
      </c>
      <c r="M15" t="s">
        <v>44</v>
      </c>
      <c r="N15" t="s">
        <v>126</v>
      </c>
      <c r="O15">
        <v>1448258</v>
      </c>
      <c r="P15" t="s">
        <v>46</v>
      </c>
      <c r="R15">
        <f>VLOOKUP(O15,[1]应付款管理!$A$1:$J$65536,9,0)</f>
        <v>280</v>
      </c>
      <c r="S15">
        <f t="shared" si="0"/>
        <v>0</v>
      </c>
      <c r="T15" t="str">
        <f t="shared" si="1"/>
        <v>，1448258</v>
      </c>
    </row>
    <row r="16" spans="1:20">
      <c r="A16" t="s">
        <v>121</v>
      </c>
      <c r="B16" t="s">
        <v>127</v>
      </c>
      <c r="C16" t="s">
        <v>10</v>
      </c>
      <c r="D16" t="s">
        <v>9</v>
      </c>
      <c r="E16" t="s">
        <v>123</v>
      </c>
      <c r="F16" t="s">
        <v>69</v>
      </c>
      <c r="G16" t="s">
        <v>70</v>
      </c>
      <c r="H16" t="s">
        <v>41</v>
      </c>
      <c r="I16" t="s">
        <v>12</v>
      </c>
      <c r="J16">
        <v>279</v>
      </c>
      <c r="K16" t="s">
        <v>42</v>
      </c>
      <c r="L16" t="s">
        <v>128</v>
      </c>
      <c r="M16" t="s">
        <v>44</v>
      </c>
      <c r="N16" t="s">
        <v>129</v>
      </c>
      <c r="O16">
        <v>1448280</v>
      </c>
      <c r="P16" t="s">
        <v>46</v>
      </c>
      <c r="R16">
        <f>VLOOKUP(O16,[1]应付款管理!$A$1:$J$65536,9,0)</f>
        <v>279</v>
      </c>
      <c r="S16">
        <f t="shared" si="0"/>
        <v>0</v>
      </c>
      <c r="T16" t="str">
        <f t="shared" si="1"/>
        <v>，1448280</v>
      </c>
    </row>
    <row r="17" spans="1:20">
      <c r="A17" t="s">
        <v>130</v>
      </c>
      <c r="B17" t="s">
        <v>131</v>
      </c>
      <c r="C17" t="s">
        <v>10</v>
      </c>
      <c r="D17" t="s">
        <v>9</v>
      </c>
      <c r="E17" t="s">
        <v>132</v>
      </c>
      <c r="F17" t="s">
        <v>39</v>
      </c>
      <c r="G17" t="s">
        <v>133</v>
      </c>
      <c r="H17" t="s">
        <v>41</v>
      </c>
      <c r="I17" t="s">
        <v>12</v>
      </c>
      <c r="J17">
        <v>1388</v>
      </c>
      <c r="K17" t="s">
        <v>42</v>
      </c>
      <c r="L17" t="s">
        <v>134</v>
      </c>
      <c r="M17" t="s">
        <v>44</v>
      </c>
      <c r="N17" t="s">
        <v>135</v>
      </c>
      <c r="O17">
        <v>1448291</v>
      </c>
      <c r="P17" t="s">
        <v>46</v>
      </c>
      <c r="R17">
        <f>VLOOKUP(O17,[1]应付款管理!$A$1:$J$65536,9,0)</f>
        <v>1388</v>
      </c>
      <c r="S17">
        <f t="shared" si="0"/>
        <v>0</v>
      </c>
      <c r="T17" t="str">
        <f t="shared" si="1"/>
        <v>，1448291</v>
      </c>
    </row>
    <row r="18" spans="1:20">
      <c r="A18" t="s">
        <v>47</v>
      </c>
      <c r="B18" t="s">
        <v>136</v>
      </c>
      <c r="C18" t="s">
        <v>10</v>
      </c>
      <c r="D18" t="s">
        <v>9</v>
      </c>
      <c r="E18" t="s">
        <v>137</v>
      </c>
      <c r="F18" t="s">
        <v>138</v>
      </c>
      <c r="G18" t="s">
        <v>63</v>
      </c>
      <c r="H18" t="s">
        <v>41</v>
      </c>
      <c r="I18" t="s">
        <v>12</v>
      </c>
      <c r="J18">
        <v>2592</v>
      </c>
      <c r="K18" t="s">
        <v>42</v>
      </c>
      <c r="L18" t="s">
        <v>139</v>
      </c>
      <c r="M18" t="s">
        <v>44</v>
      </c>
      <c r="N18" t="s">
        <v>140</v>
      </c>
      <c r="O18">
        <v>1448281</v>
      </c>
      <c r="P18" t="s">
        <v>74</v>
      </c>
      <c r="Q18" t="s">
        <v>74</v>
      </c>
      <c r="R18">
        <f>VLOOKUP(O18,[1]应付款管理!$A$1:$J$65536,9,0)</f>
        <v>2592</v>
      </c>
      <c r="S18">
        <f t="shared" si="0"/>
        <v>0</v>
      </c>
      <c r="T18" t="str">
        <f t="shared" si="1"/>
        <v>，1448281</v>
      </c>
    </row>
    <row r="19" spans="1:20">
      <c r="A19" t="s">
        <v>130</v>
      </c>
      <c r="B19" t="s">
        <v>141</v>
      </c>
      <c r="C19" t="s">
        <v>10</v>
      </c>
      <c r="D19" t="s">
        <v>9</v>
      </c>
      <c r="E19" t="s">
        <v>142</v>
      </c>
      <c r="F19" t="s">
        <v>143</v>
      </c>
      <c r="G19" t="s">
        <v>144</v>
      </c>
      <c r="H19" t="s">
        <v>41</v>
      </c>
      <c r="I19" t="s">
        <v>12</v>
      </c>
      <c r="J19">
        <v>3129</v>
      </c>
      <c r="K19" t="s">
        <v>42</v>
      </c>
      <c r="L19" t="s">
        <v>145</v>
      </c>
      <c r="M19" t="s">
        <v>44</v>
      </c>
      <c r="N19" t="s">
        <v>146</v>
      </c>
      <c r="O19">
        <v>1448442</v>
      </c>
      <c r="P19" t="s">
        <v>74</v>
      </c>
      <c r="Q19" t="s">
        <v>74</v>
      </c>
      <c r="R19">
        <f>VLOOKUP(O19,[1]应付款管理!$A$1:$J$65536,9,0)</f>
        <v>3129</v>
      </c>
      <c r="S19">
        <f t="shared" si="0"/>
        <v>0</v>
      </c>
      <c r="T19" t="str">
        <f t="shared" si="1"/>
        <v>，1448442</v>
      </c>
    </row>
    <row r="20" spans="1:20">
      <c r="A20" t="s">
        <v>36</v>
      </c>
      <c r="B20" t="s">
        <v>147</v>
      </c>
      <c r="C20" t="s">
        <v>10</v>
      </c>
      <c r="D20" t="s">
        <v>9</v>
      </c>
      <c r="E20" t="s">
        <v>148</v>
      </c>
      <c r="F20" t="s">
        <v>149</v>
      </c>
      <c r="G20" t="s">
        <v>117</v>
      </c>
      <c r="H20" t="s">
        <v>41</v>
      </c>
      <c r="I20" t="s">
        <v>12</v>
      </c>
      <c r="J20">
        <v>2470</v>
      </c>
      <c r="K20" t="s">
        <v>42</v>
      </c>
      <c r="L20" t="s">
        <v>150</v>
      </c>
      <c r="M20" t="s">
        <v>44</v>
      </c>
      <c r="N20" t="s">
        <v>151</v>
      </c>
      <c r="O20">
        <v>1448463</v>
      </c>
      <c r="P20" t="s">
        <v>46</v>
      </c>
      <c r="R20">
        <f>VLOOKUP(O20,[1]应付款管理!$A$1:$J$65536,9,0)</f>
        <v>2470</v>
      </c>
      <c r="S20">
        <f t="shared" si="0"/>
        <v>0</v>
      </c>
      <c r="T20" t="str">
        <f t="shared" si="1"/>
        <v>，1448463</v>
      </c>
    </row>
    <row r="21" spans="1:20">
      <c r="A21" t="s">
        <v>47</v>
      </c>
      <c r="B21" t="s">
        <v>152</v>
      </c>
      <c r="C21" t="s">
        <v>10</v>
      </c>
      <c r="D21" t="s">
        <v>9</v>
      </c>
      <c r="E21" t="s">
        <v>153</v>
      </c>
      <c r="F21" t="s">
        <v>154</v>
      </c>
      <c r="G21" t="s">
        <v>155</v>
      </c>
      <c r="H21" t="s">
        <v>41</v>
      </c>
      <c r="I21" t="s">
        <v>12</v>
      </c>
      <c r="J21">
        <v>2372</v>
      </c>
      <c r="K21" t="s">
        <v>42</v>
      </c>
      <c r="L21" t="s">
        <v>156</v>
      </c>
      <c r="M21" t="s">
        <v>44</v>
      </c>
      <c r="N21" t="s">
        <v>157</v>
      </c>
      <c r="O21">
        <v>1448496</v>
      </c>
      <c r="P21" t="s">
        <v>46</v>
      </c>
      <c r="R21">
        <f>VLOOKUP(O21,[1]应付款管理!$A$1:$J$65536,9,0)</f>
        <v>2372</v>
      </c>
      <c r="S21">
        <f t="shared" si="0"/>
        <v>0</v>
      </c>
      <c r="T21" t="str">
        <f t="shared" si="1"/>
        <v>，1448496</v>
      </c>
    </row>
    <row r="22" spans="1:20">
      <c r="A22" t="s">
        <v>81</v>
      </c>
      <c r="B22" t="s">
        <v>158</v>
      </c>
      <c r="C22" t="s">
        <v>10</v>
      </c>
      <c r="D22" t="s">
        <v>9</v>
      </c>
      <c r="E22" t="s">
        <v>83</v>
      </c>
      <c r="F22" t="s">
        <v>159</v>
      </c>
      <c r="G22" t="s">
        <v>133</v>
      </c>
      <c r="H22" t="s">
        <v>41</v>
      </c>
      <c r="I22" t="s">
        <v>12</v>
      </c>
      <c r="J22">
        <v>553</v>
      </c>
      <c r="K22" t="s">
        <v>42</v>
      </c>
      <c r="L22" t="s">
        <v>160</v>
      </c>
      <c r="M22" t="s">
        <v>44</v>
      </c>
      <c r="N22" t="s">
        <v>161</v>
      </c>
      <c r="O22">
        <v>1448524</v>
      </c>
      <c r="P22" t="s">
        <v>46</v>
      </c>
      <c r="R22">
        <f>VLOOKUP(O22,[1]应付款管理!$A$1:$J$65536,9,0)</f>
        <v>553</v>
      </c>
      <c r="S22">
        <f t="shared" si="0"/>
        <v>0</v>
      </c>
      <c r="T22" t="str">
        <f t="shared" si="1"/>
        <v>，1448524</v>
      </c>
    </row>
    <row r="23" spans="1:20">
      <c r="A23" t="s">
        <v>47</v>
      </c>
      <c r="B23" t="s">
        <v>162</v>
      </c>
      <c r="C23" t="s">
        <v>10</v>
      </c>
      <c r="D23" t="s">
        <v>9</v>
      </c>
      <c r="E23" t="s">
        <v>98</v>
      </c>
      <c r="F23" t="s">
        <v>99</v>
      </c>
      <c r="G23" t="s">
        <v>63</v>
      </c>
      <c r="H23" t="s">
        <v>41</v>
      </c>
      <c r="I23" t="s">
        <v>12</v>
      </c>
      <c r="J23">
        <v>12240</v>
      </c>
      <c r="K23" t="s">
        <v>42</v>
      </c>
      <c r="L23" t="s">
        <v>163</v>
      </c>
      <c r="M23" t="s">
        <v>44</v>
      </c>
      <c r="N23" t="s">
        <v>164</v>
      </c>
      <c r="O23">
        <v>1448577</v>
      </c>
      <c r="P23" t="s">
        <v>46</v>
      </c>
      <c r="R23">
        <f>VLOOKUP(O23,[1]应付款管理!$A$1:$J$65536,9,0)</f>
        <v>12240</v>
      </c>
      <c r="S23">
        <f t="shared" si="0"/>
        <v>0</v>
      </c>
      <c r="T23" t="str">
        <f t="shared" si="1"/>
        <v>，1448577</v>
      </c>
    </row>
    <row r="24" spans="1:20">
      <c r="A24" t="s">
        <v>47</v>
      </c>
      <c r="B24" t="s">
        <v>165</v>
      </c>
      <c r="C24" t="s">
        <v>10</v>
      </c>
      <c r="D24" t="s">
        <v>9</v>
      </c>
      <c r="E24" t="s">
        <v>166</v>
      </c>
      <c r="F24" t="s">
        <v>167</v>
      </c>
      <c r="G24" t="s">
        <v>168</v>
      </c>
      <c r="H24" t="s">
        <v>41</v>
      </c>
      <c r="I24" t="s">
        <v>12</v>
      </c>
      <c r="J24">
        <v>960</v>
      </c>
      <c r="K24" t="s">
        <v>42</v>
      </c>
      <c r="L24" t="s">
        <v>169</v>
      </c>
      <c r="M24" t="s">
        <v>44</v>
      </c>
      <c r="N24" t="s">
        <v>170</v>
      </c>
      <c r="O24">
        <v>1448652</v>
      </c>
      <c r="P24" t="s">
        <v>46</v>
      </c>
      <c r="R24">
        <f>VLOOKUP(O24,[1]应付款管理!$A$1:$J$65536,9,0)</f>
        <v>960</v>
      </c>
      <c r="S24">
        <f t="shared" si="0"/>
        <v>0</v>
      </c>
      <c r="T24" t="str">
        <f t="shared" si="1"/>
        <v>，1448652</v>
      </c>
    </row>
    <row r="25" spans="1:20">
      <c r="A25" t="s">
        <v>171</v>
      </c>
      <c r="B25" t="s">
        <v>172</v>
      </c>
      <c r="C25" t="s">
        <v>10</v>
      </c>
      <c r="D25" t="s">
        <v>9</v>
      </c>
      <c r="E25" t="s">
        <v>173</v>
      </c>
      <c r="F25" t="s">
        <v>174</v>
      </c>
      <c r="G25" t="s">
        <v>175</v>
      </c>
      <c r="H25" t="s">
        <v>41</v>
      </c>
      <c r="I25" t="s">
        <v>12</v>
      </c>
      <c r="J25">
        <v>3332</v>
      </c>
      <c r="K25" t="s">
        <v>42</v>
      </c>
      <c r="L25" t="s">
        <v>176</v>
      </c>
      <c r="M25" t="s">
        <v>44</v>
      </c>
      <c r="N25" t="s">
        <v>177</v>
      </c>
      <c r="O25" s="2">
        <v>1448648</v>
      </c>
      <c r="P25" t="s">
        <v>178</v>
      </c>
      <c r="Q25" t="s">
        <v>178</v>
      </c>
      <c r="R25">
        <f>VLOOKUP(O25,[1]应付款管理!$A$1:$J$65536,9,0)</f>
        <v>6701</v>
      </c>
      <c r="S25">
        <f t="shared" si="0"/>
        <v>-3369</v>
      </c>
      <c r="T25" t="str">
        <f t="shared" si="1"/>
        <v>，1448648</v>
      </c>
    </row>
    <row r="26" spans="1:20">
      <c r="A26" t="s">
        <v>171</v>
      </c>
      <c r="B26" t="s">
        <v>179</v>
      </c>
      <c r="C26" t="s">
        <v>10</v>
      </c>
      <c r="D26" t="s">
        <v>9</v>
      </c>
      <c r="E26" t="s">
        <v>173</v>
      </c>
      <c r="F26" t="s">
        <v>174</v>
      </c>
      <c r="G26" t="s">
        <v>175</v>
      </c>
      <c r="H26" t="s">
        <v>41</v>
      </c>
      <c r="I26" t="s">
        <v>12</v>
      </c>
      <c r="J26">
        <v>3369</v>
      </c>
      <c r="K26" t="s">
        <v>42</v>
      </c>
      <c r="L26" t="s">
        <v>180</v>
      </c>
      <c r="M26" t="s">
        <v>44</v>
      </c>
      <c r="N26" t="s">
        <v>181</v>
      </c>
      <c r="O26" s="2">
        <v>1448648</v>
      </c>
      <c r="P26" t="s">
        <v>178</v>
      </c>
      <c r="Q26" t="s">
        <v>178</v>
      </c>
      <c r="R26">
        <v>0</v>
      </c>
      <c r="S26">
        <f t="shared" si="0"/>
        <v>3369</v>
      </c>
      <c r="T26" t="str">
        <f t="shared" si="1"/>
        <v>，1448648</v>
      </c>
    </row>
    <row r="27" spans="1:20">
      <c r="A27" t="s">
        <v>182</v>
      </c>
      <c r="B27" t="s">
        <v>183</v>
      </c>
      <c r="C27" t="s">
        <v>10</v>
      </c>
      <c r="D27" t="s">
        <v>9</v>
      </c>
      <c r="E27" t="s">
        <v>184</v>
      </c>
      <c r="F27" t="s">
        <v>100</v>
      </c>
      <c r="G27" t="s">
        <v>63</v>
      </c>
      <c r="H27" t="s">
        <v>41</v>
      </c>
      <c r="I27" t="s">
        <v>12</v>
      </c>
      <c r="J27">
        <v>3536</v>
      </c>
      <c r="K27" t="s">
        <v>42</v>
      </c>
      <c r="L27" t="s">
        <v>185</v>
      </c>
      <c r="M27" t="s">
        <v>44</v>
      </c>
      <c r="N27" t="s">
        <v>186</v>
      </c>
      <c r="O27">
        <v>1448806</v>
      </c>
      <c r="P27" t="s">
        <v>46</v>
      </c>
      <c r="R27">
        <f>VLOOKUP(O27,[1]应付款管理!$A$1:$J$65536,9,0)</f>
        <v>3536</v>
      </c>
      <c r="S27">
        <f t="shared" si="0"/>
        <v>0</v>
      </c>
      <c r="T27" t="str">
        <f t="shared" si="1"/>
        <v>，1448806</v>
      </c>
    </row>
    <row r="28" spans="1:20">
      <c r="A28" t="s">
        <v>47</v>
      </c>
      <c r="B28" t="s">
        <v>187</v>
      </c>
      <c r="C28" t="s">
        <v>10</v>
      </c>
      <c r="D28" t="s">
        <v>9</v>
      </c>
      <c r="E28" t="s">
        <v>188</v>
      </c>
      <c r="F28" t="s">
        <v>159</v>
      </c>
      <c r="G28" t="s">
        <v>189</v>
      </c>
      <c r="H28" t="s">
        <v>41</v>
      </c>
      <c r="I28" t="s">
        <v>12</v>
      </c>
      <c r="J28">
        <v>898</v>
      </c>
      <c r="K28" t="s">
        <v>42</v>
      </c>
      <c r="L28" t="s">
        <v>190</v>
      </c>
      <c r="M28" t="s">
        <v>44</v>
      </c>
      <c r="N28" t="s">
        <v>191</v>
      </c>
      <c r="O28">
        <v>1448840</v>
      </c>
      <c r="P28" t="s">
        <v>46</v>
      </c>
      <c r="R28">
        <f>VLOOKUP(O28,[1]应付款管理!$A$1:$J$65536,9,0)</f>
        <v>898</v>
      </c>
      <c r="S28">
        <f t="shared" si="0"/>
        <v>0</v>
      </c>
      <c r="T28" t="str">
        <f t="shared" si="1"/>
        <v>，1448840</v>
      </c>
    </row>
    <row r="29" spans="1:20">
      <c r="A29" t="s">
        <v>47</v>
      </c>
      <c r="B29" t="s">
        <v>192</v>
      </c>
      <c r="C29" t="s">
        <v>10</v>
      </c>
      <c r="D29" t="s">
        <v>9</v>
      </c>
      <c r="E29" t="s">
        <v>193</v>
      </c>
      <c r="F29" t="s">
        <v>117</v>
      </c>
      <c r="G29" t="s">
        <v>118</v>
      </c>
      <c r="H29" t="s">
        <v>41</v>
      </c>
      <c r="I29" t="s">
        <v>12</v>
      </c>
      <c r="J29">
        <v>902</v>
      </c>
      <c r="K29" t="s">
        <v>42</v>
      </c>
      <c r="L29" t="s">
        <v>194</v>
      </c>
      <c r="M29" t="s">
        <v>44</v>
      </c>
      <c r="N29" t="s">
        <v>195</v>
      </c>
      <c r="O29">
        <v>1448894</v>
      </c>
      <c r="P29" t="s">
        <v>46</v>
      </c>
      <c r="R29">
        <f>VLOOKUP(O29,[1]应付款管理!$A$1:$J$65536,9,0)</f>
        <v>902</v>
      </c>
      <c r="S29">
        <f t="shared" si="0"/>
        <v>0</v>
      </c>
      <c r="T29" t="str">
        <f t="shared" si="1"/>
        <v>，1448894</v>
      </c>
    </row>
    <row r="30" spans="1:20">
      <c r="A30" t="s">
        <v>130</v>
      </c>
      <c r="B30" t="s">
        <v>196</v>
      </c>
      <c r="C30" t="s">
        <v>10</v>
      </c>
      <c r="D30" t="s">
        <v>9</v>
      </c>
      <c r="E30" t="s">
        <v>197</v>
      </c>
      <c r="F30" t="s">
        <v>124</v>
      </c>
      <c r="G30" t="s">
        <v>99</v>
      </c>
      <c r="H30" t="s">
        <v>41</v>
      </c>
      <c r="I30" t="s">
        <v>12</v>
      </c>
      <c r="J30">
        <v>1070</v>
      </c>
      <c r="K30" t="s">
        <v>42</v>
      </c>
      <c r="L30" t="s">
        <v>198</v>
      </c>
      <c r="M30" t="s">
        <v>44</v>
      </c>
      <c r="N30" t="s">
        <v>199</v>
      </c>
      <c r="O30">
        <v>1448853</v>
      </c>
      <c r="P30" t="s">
        <v>74</v>
      </c>
      <c r="Q30" t="s">
        <v>74</v>
      </c>
      <c r="R30">
        <f>VLOOKUP(O30,[1]应付款管理!$A$1:$J$65536,9,0)</f>
        <v>1070</v>
      </c>
      <c r="S30">
        <f t="shared" si="0"/>
        <v>0</v>
      </c>
      <c r="T30" t="str">
        <f t="shared" si="1"/>
        <v>，1448853</v>
      </c>
    </row>
    <row r="31" spans="1:20">
      <c r="A31" t="s">
        <v>60</v>
      </c>
      <c r="B31" t="s">
        <v>200</v>
      </c>
      <c r="C31" t="s">
        <v>10</v>
      </c>
      <c r="D31" t="s">
        <v>9</v>
      </c>
      <c r="E31" t="s">
        <v>62</v>
      </c>
      <c r="F31" t="s">
        <v>201</v>
      </c>
      <c r="G31" t="s">
        <v>117</v>
      </c>
      <c r="H31" t="s">
        <v>41</v>
      </c>
      <c r="I31" t="s">
        <v>12</v>
      </c>
      <c r="J31">
        <v>377</v>
      </c>
      <c r="K31" t="s">
        <v>42</v>
      </c>
      <c r="L31" t="s">
        <v>202</v>
      </c>
      <c r="M31" t="s">
        <v>44</v>
      </c>
      <c r="N31" t="s">
        <v>203</v>
      </c>
      <c r="O31">
        <v>1448908</v>
      </c>
      <c r="P31" t="s">
        <v>46</v>
      </c>
      <c r="R31">
        <f>VLOOKUP(O31,[1]应付款管理!$A$1:$J$65536,9,0)</f>
        <v>377</v>
      </c>
      <c r="S31">
        <f t="shared" si="0"/>
        <v>0</v>
      </c>
      <c r="T31" t="str">
        <f t="shared" si="1"/>
        <v>，1448908</v>
      </c>
    </row>
    <row r="32" spans="1:20">
      <c r="A32" t="s">
        <v>108</v>
      </c>
      <c r="B32" t="s">
        <v>204</v>
      </c>
      <c r="C32" t="s">
        <v>10</v>
      </c>
      <c r="D32" t="s">
        <v>9</v>
      </c>
      <c r="E32" t="s">
        <v>205</v>
      </c>
      <c r="F32" t="s">
        <v>56</v>
      </c>
      <c r="G32" t="s">
        <v>100</v>
      </c>
      <c r="H32" t="s">
        <v>41</v>
      </c>
      <c r="I32" t="s">
        <v>12</v>
      </c>
      <c r="J32">
        <v>230</v>
      </c>
      <c r="K32" t="s">
        <v>42</v>
      </c>
      <c r="L32" t="s">
        <v>206</v>
      </c>
      <c r="M32" t="s">
        <v>44</v>
      </c>
      <c r="N32" t="s">
        <v>207</v>
      </c>
      <c r="O32">
        <v>1448928</v>
      </c>
      <c r="P32" t="s">
        <v>74</v>
      </c>
      <c r="Q32" t="s">
        <v>74</v>
      </c>
      <c r="R32">
        <f>VLOOKUP(O32,[1]应付款管理!$A$1:$J$65536,9,0)</f>
        <v>230</v>
      </c>
      <c r="S32">
        <f t="shared" si="0"/>
        <v>0</v>
      </c>
      <c r="T32" t="str">
        <f t="shared" si="1"/>
        <v>，1448928</v>
      </c>
    </row>
    <row r="33" spans="1:20">
      <c r="A33" t="s">
        <v>47</v>
      </c>
      <c r="B33" t="s">
        <v>208</v>
      </c>
      <c r="C33" t="s">
        <v>10</v>
      </c>
      <c r="D33" t="s">
        <v>9</v>
      </c>
      <c r="E33" t="s">
        <v>193</v>
      </c>
      <c r="F33" t="s">
        <v>124</v>
      </c>
      <c r="G33" t="s">
        <v>99</v>
      </c>
      <c r="H33" t="s">
        <v>41</v>
      </c>
      <c r="I33" t="s">
        <v>12</v>
      </c>
      <c r="J33">
        <v>2578</v>
      </c>
      <c r="K33" t="s">
        <v>42</v>
      </c>
      <c r="L33" t="s">
        <v>209</v>
      </c>
      <c r="M33" t="s">
        <v>44</v>
      </c>
      <c r="N33" t="s">
        <v>210</v>
      </c>
      <c r="O33">
        <v>1449085</v>
      </c>
      <c r="P33" t="s">
        <v>46</v>
      </c>
      <c r="R33">
        <f>VLOOKUP(O33,[1]应付款管理!$A$1:$J$65536,9,0)</f>
        <v>2578</v>
      </c>
      <c r="S33">
        <f t="shared" si="0"/>
        <v>0</v>
      </c>
      <c r="T33" t="str">
        <f t="shared" si="1"/>
        <v>，1449085</v>
      </c>
    </row>
    <row r="34" spans="1:20">
      <c r="A34" t="s">
        <v>211</v>
      </c>
      <c r="B34" t="s">
        <v>212</v>
      </c>
      <c r="C34" t="s">
        <v>10</v>
      </c>
      <c r="D34" t="s">
        <v>9</v>
      </c>
      <c r="E34" t="s">
        <v>213</v>
      </c>
      <c r="F34" t="s">
        <v>84</v>
      </c>
      <c r="G34" t="s">
        <v>85</v>
      </c>
      <c r="H34" t="s">
        <v>41</v>
      </c>
      <c r="I34" t="s">
        <v>12</v>
      </c>
      <c r="J34">
        <v>1304</v>
      </c>
      <c r="K34" t="s">
        <v>42</v>
      </c>
      <c r="L34" t="s">
        <v>214</v>
      </c>
      <c r="M34" t="s">
        <v>44</v>
      </c>
      <c r="N34" t="s">
        <v>215</v>
      </c>
      <c r="O34">
        <v>1449068</v>
      </c>
      <c r="P34" t="s">
        <v>74</v>
      </c>
      <c r="Q34" t="s">
        <v>74</v>
      </c>
      <c r="R34">
        <f>VLOOKUP(O34,[1]应付款管理!$A$1:$J$65536,9,0)</f>
        <v>1304</v>
      </c>
      <c r="S34">
        <f t="shared" si="0"/>
        <v>0</v>
      </c>
      <c r="T34" t="str">
        <f t="shared" si="1"/>
        <v>，1449068</v>
      </c>
    </row>
    <row r="35" spans="1:20">
      <c r="A35" t="s">
        <v>216</v>
      </c>
      <c r="B35" t="s">
        <v>217</v>
      </c>
      <c r="C35" t="s">
        <v>10</v>
      </c>
      <c r="D35" t="s">
        <v>9</v>
      </c>
      <c r="E35" t="s">
        <v>218</v>
      </c>
      <c r="F35" t="s">
        <v>219</v>
      </c>
      <c r="G35" t="s">
        <v>220</v>
      </c>
      <c r="H35" t="s">
        <v>41</v>
      </c>
      <c r="I35" t="s">
        <v>12</v>
      </c>
      <c r="J35">
        <v>4896</v>
      </c>
      <c r="K35" t="s">
        <v>42</v>
      </c>
      <c r="L35" t="s">
        <v>221</v>
      </c>
      <c r="M35" t="s">
        <v>222</v>
      </c>
      <c r="N35" t="s">
        <v>223</v>
      </c>
      <c r="O35">
        <v>1449160</v>
      </c>
      <c r="P35" t="s">
        <v>74</v>
      </c>
      <c r="Q35" t="s">
        <v>74</v>
      </c>
      <c r="R35">
        <f>VLOOKUP(O35,[1]应付款管理!$A$1:$J$65536,9,0)</f>
        <v>4896</v>
      </c>
      <c r="S35">
        <f t="shared" ref="S35:S66" si="2">J35-R35</f>
        <v>0</v>
      </c>
      <c r="T35" t="str">
        <f t="shared" ref="T35:T66" si="3">$T$1&amp;O35</f>
        <v>，1449160</v>
      </c>
    </row>
    <row r="36" spans="1:20">
      <c r="A36" t="s">
        <v>47</v>
      </c>
      <c r="B36" t="s">
        <v>224</v>
      </c>
      <c r="C36" t="s">
        <v>10</v>
      </c>
      <c r="D36" t="s">
        <v>9</v>
      </c>
      <c r="E36" t="s">
        <v>225</v>
      </c>
      <c r="F36" t="s">
        <v>99</v>
      </c>
      <c r="G36" t="s">
        <v>56</v>
      </c>
      <c r="H36" t="s">
        <v>41</v>
      </c>
      <c r="I36" t="s">
        <v>12</v>
      </c>
      <c r="J36">
        <v>410</v>
      </c>
      <c r="K36" t="s">
        <v>42</v>
      </c>
      <c r="L36" t="s">
        <v>226</v>
      </c>
      <c r="M36" t="s">
        <v>44</v>
      </c>
      <c r="N36" t="s">
        <v>227</v>
      </c>
      <c r="O36">
        <v>1449220</v>
      </c>
      <c r="P36" t="s">
        <v>46</v>
      </c>
      <c r="R36">
        <f>VLOOKUP(O36,[1]应付款管理!$A$1:$J$65536,9,0)</f>
        <v>410</v>
      </c>
      <c r="S36">
        <f t="shared" si="2"/>
        <v>0</v>
      </c>
      <c r="T36" t="str">
        <f t="shared" si="3"/>
        <v>，1449220</v>
      </c>
    </row>
    <row r="37" spans="1:20">
      <c r="A37" t="s">
        <v>108</v>
      </c>
      <c r="B37" t="s">
        <v>228</v>
      </c>
      <c r="C37" t="s">
        <v>10</v>
      </c>
      <c r="D37" t="s">
        <v>9</v>
      </c>
      <c r="E37" t="s">
        <v>229</v>
      </c>
      <c r="F37" t="s">
        <v>85</v>
      </c>
      <c r="G37" t="s">
        <v>39</v>
      </c>
      <c r="H37" t="s">
        <v>41</v>
      </c>
      <c r="I37" t="s">
        <v>12</v>
      </c>
      <c r="J37">
        <v>702</v>
      </c>
      <c r="K37" t="s">
        <v>42</v>
      </c>
      <c r="L37" t="s">
        <v>230</v>
      </c>
      <c r="M37" t="s">
        <v>44</v>
      </c>
      <c r="N37" t="s">
        <v>231</v>
      </c>
      <c r="O37">
        <v>1449308</v>
      </c>
      <c r="P37" t="s">
        <v>74</v>
      </c>
      <c r="Q37" t="s">
        <v>74</v>
      </c>
      <c r="R37">
        <f>VLOOKUP(O37,[1]应付款管理!$A$1:$J$65536,9,0)</f>
        <v>702</v>
      </c>
      <c r="S37">
        <f t="shared" si="2"/>
        <v>0</v>
      </c>
      <c r="T37" t="str">
        <f t="shared" si="3"/>
        <v>，1449308</v>
      </c>
    </row>
    <row r="38" spans="1:20">
      <c r="A38" t="s">
        <v>232</v>
      </c>
      <c r="B38" t="s">
        <v>233</v>
      </c>
      <c r="C38" t="s">
        <v>10</v>
      </c>
      <c r="D38" t="s">
        <v>9</v>
      </c>
      <c r="E38" t="s">
        <v>234</v>
      </c>
      <c r="F38" t="s">
        <v>167</v>
      </c>
      <c r="G38" t="s">
        <v>235</v>
      </c>
      <c r="H38" t="s">
        <v>41</v>
      </c>
      <c r="I38" t="s">
        <v>12</v>
      </c>
      <c r="J38">
        <v>401</v>
      </c>
      <c r="K38" t="s">
        <v>42</v>
      </c>
      <c r="L38" t="s">
        <v>236</v>
      </c>
      <c r="M38" t="s">
        <v>44</v>
      </c>
      <c r="N38" t="s">
        <v>237</v>
      </c>
      <c r="O38" s="2">
        <v>1449337</v>
      </c>
      <c r="P38" t="s">
        <v>74</v>
      </c>
      <c r="Q38" t="s">
        <v>74</v>
      </c>
      <c r="R38">
        <f>VLOOKUP(O38,[1]应付款管理!$A$1:$J$65536,9,0)</f>
        <v>401</v>
      </c>
      <c r="S38">
        <f t="shared" si="2"/>
        <v>0</v>
      </c>
      <c r="T38" t="str">
        <f t="shared" si="3"/>
        <v>，1449337</v>
      </c>
    </row>
    <row r="39" s="1" customFormat="1" spans="1:20">
      <c r="A39" s="1" t="s">
        <v>238</v>
      </c>
      <c r="B39" s="1" t="s">
        <v>239</v>
      </c>
      <c r="C39" s="1" t="s">
        <v>10</v>
      </c>
      <c r="D39" s="1" t="s">
        <v>9</v>
      </c>
      <c r="E39" s="1" t="s">
        <v>240</v>
      </c>
      <c r="F39" s="1" t="s">
        <v>138</v>
      </c>
      <c r="G39" s="1" t="s">
        <v>63</v>
      </c>
      <c r="H39" s="1" t="s">
        <v>241</v>
      </c>
      <c r="I39" s="1" t="s">
        <v>12</v>
      </c>
      <c r="J39" s="1">
        <v>-476</v>
      </c>
      <c r="K39" s="1" t="s">
        <v>42</v>
      </c>
      <c r="L39" s="1" t="s">
        <v>242</v>
      </c>
      <c r="M39" s="1" t="s">
        <v>44</v>
      </c>
      <c r="N39" s="1" t="s">
        <v>243</v>
      </c>
      <c r="O39" s="1">
        <v>1449356</v>
      </c>
      <c r="P39" s="1" t="s">
        <v>244</v>
      </c>
      <c r="Q39" s="1" t="s">
        <v>244</v>
      </c>
      <c r="R39" s="1">
        <v>-476</v>
      </c>
      <c r="S39" s="1">
        <f t="shared" si="2"/>
        <v>0</v>
      </c>
      <c r="T39" t="str">
        <f t="shared" si="3"/>
        <v>，1449356</v>
      </c>
    </row>
    <row r="40" spans="1:20">
      <c r="A40" t="s">
        <v>245</v>
      </c>
      <c r="B40" t="s">
        <v>246</v>
      </c>
      <c r="C40" t="s">
        <v>10</v>
      </c>
      <c r="D40" t="s">
        <v>9</v>
      </c>
      <c r="E40" t="s">
        <v>247</v>
      </c>
      <c r="F40" t="s">
        <v>111</v>
      </c>
      <c r="G40" t="s">
        <v>57</v>
      </c>
      <c r="H40" t="s">
        <v>41</v>
      </c>
      <c r="I40" t="s">
        <v>12</v>
      </c>
      <c r="J40">
        <v>472</v>
      </c>
      <c r="K40" t="s">
        <v>42</v>
      </c>
      <c r="L40" t="s">
        <v>248</v>
      </c>
      <c r="M40" t="s">
        <v>44</v>
      </c>
      <c r="N40" t="s">
        <v>249</v>
      </c>
      <c r="O40">
        <v>1449408</v>
      </c>
      <c r="P40" t="s">
        <v>46</v>
      </c>
      <c r="R40">
        <f>VLOOKUP(O40,[1]应付款管理!$A$1:$J$65536,9,0)</f>
        <v>472</v>
      </c>
      <c r="S40">
        <f t="shared" si="2"/>
        <v>0</v>
      </c>
      <c r="T40" t="str">
        <f t="shared" si="3"/>
        <v>，1449408</v>
      </c>
    </row>
    <row r="41" spans="1:20">
      <c r="A41" t="s">
        <v>250</v>
      </c>
      <c r="B41" t="s">
        <v>251</v>
      </c>
      <c r="C41" t="s">
        <v>10</v>
      </c>
      <c r="D41" t="s">
        <v>9</v>
      </c>
      <c r="E41" t="s">
        <v>252</v>
      </c>
      <c r="F41" t="s">
        <v>99</v>
      </c>
      <c r="G41" t="s">
        <v>56</v>
      </c>
      <c r="H41" t="s">
        <v>41</v>
      </c>
      <c r="I41" t="s">
        <v>12</v>
      </c>
      <c r="J41">
        <v>375</v>
      </c>
      <c r="K41" t="s">
        <v>42</v>
      </c>
      <c r="L41" t="s">
        <v>253</v>
      </c>
      <c r="M41" t="s">
        <v>44</v>
      </c>
      <c r="N41" t="s">
        <v>254</v>
      </c>
      <c r="O41">
        <v>1449400</v>
      </c>
      <c r="P41" t="s">
        <v>74</v>
      </c>
      <c r="Q41" t="s">
        <v>74</v>
      </c>
      <c r="R41">
        <f>VLOOKUP(O41,[1]应付款管理!$A$1:$J$65536,9,0)</f>
        <v>375</v>
      </c>
      <c r="S41">
        <f t="shared" si="2"/>
        <v>0</v>
      </c>
      <c r="T41" t="str">
        <f t="shared" si="3"/>
        <v>，1449400</v>
      </c>
    </row>
    <row r="42" spans="1:20">
      <c r="A42" t="s">
        <v>60</v>
      </c>
      <c r="B42" t="s">
        <v>255</v>
      </c>
      <c r="C42" t="s">
        <v>10</v>
      </c>
      <c r="D42" t="s">
        <v>9</v>
      </c>
      <c r="E42" t="s">
        <v>62</v>
      </c>
      <c r="F42" t="s">
        <v>154</v>
      </c>
      <c r="G42" t="s">
        <v>256</v>
      </c>
      <c r="H42" t="s">
        <v>41</v>
      </c>
      <c r="I42" t="s">
        <v>12</v>
      </c>
      <c r="J42">
        <v>1674</v>
      </c>
      <c r="K42" t="s">
        <v>42</v>
      </c>
      <c r="L42" t="s">
        <v>257</v>
      </c>
      <c r="M42" t="s">
        <v>44</v>
      </c>
      <c r="N42" t="s">
        <v>258</v>
      </c>
      <c r="O42">
        <v>1449478</v>
      </c>
      <c r="P42" t="s">
        <v>46</v>
      </c>
      <c r="R42">
        <f>VLOOKUP(O42,[1]应付款管理!$A$1:$J$65536,9,0)</f>
        <v>1674</v>
      </c>
      <c r="S42">
        <f t="shared" si="2"/>
        <v>0</v>
      </c>
      <c r="T42" t="str">
        <f t="shared" si="3"/>
        <v>，1449478</v>
      </c>
    </row>
    <row r="43" spans="1:20">
      <c r="A43" t="s">
        <v>47</v>
      </c>
      <c r="B43" t="s">
        <v>259</v>
      </c>
      <c r="C43" t="s">
        <v>10</v>
      </c>
      <c r="D43" t="s">
        <v>9</v>
      </c>
      <c r="E43" t="s">
        <v>260</v>
      </c>
      <c r="F43" t="s">
        <v>261</v>
      </c>
      <c r="G43" t="s">
        <v>262</v>
      </c>
      <c r="H43" t="s">
        <v>41</v>
      </c>
      <c r="I43" t="s">
        <v>12</v>
      </c>
      <c r="J43">
        <v>701</v>
      </c>
      <c r="K43" t="s">
        <v>42</v>
      </c>
      <c r="L43" t="s">
        <v>263</v>
      </c>
      <c r="M43" t="s">
        <v>44</v>
      </c>
      <c r="N43" t="s">
        <v>264</v>
      </c>
      <c r="O43">
        <v>1449530</v>
      </c>
      <c r="P43" t="s">
        <v>46</v>
      </c>
      <c r="R43">
        <f>VLOOKUP(O43,[1]应付款管理!$A$1:$J$65536,9,0)</f>
        <v>701</v>
      </c>
      <c r="S43">
        <f t="shared" si="2"/>
        <v>0</v>
      </c>
      <c r="T43" t="str">
        <f t="shared" si="3"/>
        <v>，1449530</v>
      </c>
    </row>
    <row r="44" spans="1:20">
      <c r="A44" t="s">
        <v>47</v>
      </c>
      <c r="B44" t="s">
        <v>265</v>
      </c>
      <c r="C44" t="s">
        <v>10</v>
      </c>
      <c r="D44" t="s">
        <v>9</v>
      </c>
      <c r="E44" t="s">
        <v>266</v>
      </c>
      <c r="F44" t="s">
        <v>39</v>
      </c>
      <c r="G44" t="s">
        <v>40</v>
      </c>
      <c r="H44" t="s">
        <v>41</v>
      </c>
      <c r="I44" t="s">
        <v>12</v>
      </c>
      <c r="J44">
        <v>1346</v>
      </c>
      <c r="K44" t="s">
        <v>42</v>
      </c>
      <c r="L44" t="s">
        <v>267</v>
      </c>
      <c r="M44" t="s">
        <v>44</v>
      </c>
      <c r="N44" t="s">
        <v>268</v>
      </c>
      <c r="O44">
        <v>1449535</v>
      </c>
      <c r="P44" t="s">
        <v>46</v>
      </c>
      <c r="R44">
        <f>VLOOKUP(O44,[1]应付款管理!$A$1:$J$65536,9,0)</f>
        <v>1346</v>
      </c>
      <c r="S44">
        <f t="shared" si="2"/>
        <v>0</v>
      </c>
      <c r="T44" t="str">
        <f t="shared" si="3"/>
        <v>，1449535</v>
      </c>
    </row>
    <row r="45" spans="1:20">
      <c r="A45" t="s">
        <v>269</v>
      </c>
      <c r="B45" t="s">
        <v>270</v>
      </c>
      <c r="C45" t="s">
        <v>10</v>
      </c>
      <c r="D45" t="s">
        <v>9</v>
      </c>
      <c r="E45" t="s">
        <v>271</v>
      </c>
      <c r="F45" t="s">
        <v>57</v>
      </c>
      <c r="G45" t="s">
        <v>63</v>
      </c>
      <c r="H45" t="s">
        <v>41</v>
      </c>
      <c r="I45" t="s">
        <v>12</v>
      </c>
      <c r="J45">
        <v>3664</v>
      </c>
      <c r="K45" t="s">
        <v>42</v>
      </c>
      <c r="L45" t="s">
        <v>272</v>
      </c>
      <c r="M45" t="s">
        <v>273</v>
      </c>
      <c r="N45" t="s">
        <v>274</v>
      </c>
      <c r="O45">
        <v>1449567</v>
      </c>
      <c r="P45" t="s">
        <v>74</v>
      </c>
      <c r="Q45" t="s">
        <v>74</v>
      </c>
      <c r="R45">
        <f>VLOOKUP(O45,[1]应付款管理!$A$1:$J$65536,9,0)</f>
        <v>3664</v>
      </c>
      <c r="S45">
        <f t="shared" si="2"/>
        <v>0</v>
      </c>
      <c r="T45" t="str">
        <f t="shared" si="3"/>
        <v>，1449567</v>
      </c>
    </row>
    <row r="46" spans="1:20">
      <c r="A46" t="s">
        <v>275</v>
      </c>
      <c r="B46" t="s">
        <v>276</v>
      </c>
      <c r="C46" t="s">
        <v>10</v>
      </c>
      <c r="D46" t="s">
        <v>9</v>
      </c>
      <c r="E46" t="s">
        <v>277</v>
      </c>
      <c r="F46" t="s">
        <v>56</v>
      </c>
      <c r="G46" t="s">
        <v>100</v>
      </c>
      <c r="H46" t="s">
        <v>41</v>
      </c>
      <c r="I46" t="s">
        <v>12</v>
      </c>
      <c r="J46">
        <v>472</v>
      </c>
      <c r="K46" t="s">
        <v>42</v>
      </c>
      <c r="L46" t="s">
        <v>278</v>
      </c>
      <c r="M46" t="s">
        <v>222</v>
      </c>
      <c r="N46" t="s">
        <v>279</v>
      </c>
      <c r="O46">
        <v>1449561</v>
      </c>
      <c r="P46" t="s">
        <v>74</v>
      </c>
      <c r="Q46" t="s">
        <v>74</v>
      </c>
      <c r="R46">
        <f>VLOOKUP(O46,[1]应付款管理!$A$1:$J$65536,9,0)</f>
        <v>472</v>
      </c>
      <c r="S46">
        <f t="shared" si="2"/>
        <v>0</v>
      </c>
      <c r="T46" t="str">
        <f t="shared" si="3"/>
        <v>，1449561</v>
      </c>
    </row>
    <row r="47" spans="1:20">
      <c r="A47" t="s">
        <v>280</v>
      </c>
      <c r="B47" t="s">
        <v>281</v>
      </c>
      <c r="C47" t="s">
        <v>10</v>
      </c>
      <c r="D47" t="s">
        <v>9</v>
      </c>
      <c r="E47" t="s">
        <v>282</v>
      </c>
      <c r="F47" t="s">
        <v>63</v>
      </c>
      <c r="G47" t="s">
        <v>90</v>
      </c>
      <c r="H47" t="s">
        <v>41</v>
      </c>
      <c r="I47" t="s">
        <v>12</v>
      </c>
      <c r="J47">
        <v>2528</v>
      </c>
      <c r="K47" t="s">
        <v>42</v>
      </c>
      <c r="L47" t="s">
        <v>283</v>
      </c>
      <c r="M47" t="s">
        <v>273</v>
      </c>
      <c r="N47" t="s">
        <v>284</v>
      </c>
      <c r="O47">
        <v>1449571</v>
      </c>
      <c r="P47" t="s">
        <v>74</v>
      </c>
      <c r="Q47" t="s">
        <v>74</v>
      </c>
      <c r="R47">
        <f>VLOOKUP(O47,[1]应付款管理!$A$1:$J$65536,9,0)</f>
        <v>2528</v>
      </c>
      <c r="S47">
        <f t="shared" si="2"/>
        <v>0</v>
      </c>
      <c r="T47" t="str">
        <f t="shared" si="3"/>
        <v>，1449571</v>
      </c>
    </row>
    <row r="48" spans="1:20">
      <c r="A48" t="s">
        <v>47</v>
      </c>
      <c r="B48" t="s">
        <v>285</v>
      </c>
      <c r="C48" t="s">
        <v>10</v>
      </c>
      <c r="D48" t="s">
        <v>9</v>
      </c>
      <c r="E48" t="s">
        <v>286</v>
      </c>
      <c r="F48" t="s">
        <v>56</v>
      </c>
      <c r="G48" t="s">
        <v>138</v>
      </c>
      <c r="H48" t="s">
        <v>41</v>
      </c>
      <c r="I48" t="s">
        <v>12</v>
      </c>
      <c r="J48">
        <v>4802</v>
      </c>
      <c r="K48" t="s">
        <v>42</v>
      </c>
      <c r="L48" t="s">
        <v>287</v>
      </c>
      <c r="M48" t="s">
        <v>44</v>
      </c>
      <c r="N48" t="s">
        <v>288</v>
      </c>
      <c r="O48">
        <v>1449621</v>
      </c>
      <c r="P48" t="s">
        <v>74</v>
      </c>
      <c r="Q48" t="s">
        <v>74</v>
      </c>
      <c r="R48">
        <f>VLOOKUP(O48,[1]应付款管理!$A$1:$J$65536,9,0)</f>
        <v>4802</v>
      </c>
      <c r="S48">
        <f t="shared" si="2"/>
        <v>0</v>
      </c>
      <c r="T48" t="str">
        <f t="shared" si="3"/>
        <v>，1449621</v>
      </c>
    </row>
    <row r="49" spans="1:20">
      <c r="A49" t="s">
        <v>47</v>
      </c>
      <c r="B49" t="s">
        <v>289</v>
      </c>
      <c r="C49" t="s">
        <v>10</v>
      </c>
      <c r="D49" t="s">
        <v>9</v>
      </c>
      <c r="E49" t="s">
        <v>225</v>
      </c>
      <c r="F49" t="s">
        <v>99</v>
      </c>
      <c r="G49" t="s">
        <v>56</v>
      </c>
      <c r="H49" t="s">
        <v>41</v>
      </c>
      <c r="I49" t="s">
        <v>12</v>
      </c>
      <c r="J49">
        <v>563</v>
      </c>
      <c r="K49" t="s">
        <v>42</v>
      </c>
      <c r="L49" t="s">
        <v>290</v>
      </c>
      <c r="M49" t="s">
        <v>44</v>
      </c>
      <c r="N49" t="s">
        <v>291</v>
      </c>
      <c r="O49">
        <v>1449727</v>
      </c>
      <c r="P49" t="s">
        <v>46</v>
      </c>
      <c r="R49">
        <f>VLOOKUP(O49,[1]应付款管理!$A$1:$J$65536,9,0)</f>
        <v>563</v>
      </c>
      <c r="S49">
        <f t="shared" si="2"/>
        <v>0</v>
      </c>
      <c r="T49" t="str">
        <f t="shared" si="3"/>
        <v>，1449727</v>
      </c>
    </row>
    <row r="50" spans="1:20">
      <c r="A50" t="s">
        <v>47</v>
      </c>
      <c r="B50" t="s">
        <v>292</v>
      </c>
      <c r="C50" t="s">
        <v>10</v>
      </c>
      <c r="D50" t="s">
        <v>9</v>
      </c>
      <c r="E50" t="s">
        <v>293</v>
      </c>
      <c r="F50" t="s">
        <v>294</v>
      </c>
      <c r="G50" t="s">
        <v>295</v>
      </c>
      <c r="H50" t="s">
        <v>41</v>
      </c>
      <c r="I50" t="s">
        <v>12</v>
      </c>
      <c r="J50">
        <v>1884</v>
      </c>
      <c r="K50" t="s">
        <v>42</v>
      </c>
      <c r="L50" t="s">
        <v>296</v>
      </c>
      <c r="M50" t="s">
        <v>44</v>
      </c>
      <c r="N50" t="s">
        <v>297</v>
      </c>
      <c r="O50">
        <v>1449732</v>
      </c>
      <c r="P50" t="s">
        <v>46</v>
      </c>
      <c r="R50">
        <f>VLOOKUP(O50,[1]应付款管理!$A$1:$J$65536,9,0)</f>
        <v>1884</v>
      </c>
      <c r="S50">
        <f t="shared" si="2"/>
        <v>0</v>
      </c>
      <c r="T50" t="str">
        <f t="shared" si="3"/>
        <v>，1449732</v>
      </c>
    </row>
    <row r="51" spans="1:20">
      <c r="A51" t="s">
        <v>47</v>
      </c>
      <c r="B51" t="s">
        <v>298</v>
      </c>
      <c r="C51" t="s">
        <v>10</v>
      </c>
      <c r="D51" t="s">
        <v>9</v>
      </c>
      <c r="E51" t="s">
        <v>299</v>
      </c>
      <c r="F51" t="s">
        <v>56</v>
      </c>
      <c r="G51" t="s">
        <v>111</v>
      </c>
      <c r="H51" t="s">
        <v>41</v>
      </c>
      <c r="I51" t="s">
        <v>12</v>
      </c>
      <c r="J51">
        <v>1347</v>
      </c>
      <c r="K51" t="s">
        <v>42</v>
      </c>
      <c r="L51" t="s">
        <v>300</v>
      </c>
      <c r="M51" t="s">
        <v>44</v>
      </c>
      <c r="N51" t="s">
        <v>301</v>
      </c>
      <c r="O51">
        <v>1449738</v>
      </c>
      <c r="P51" t="s">
        <v>46</v>
      </c>
      <c r="R51">
        <f>VLOOKUP(O51,[1]应付款管理!$A$1:$J$65536,9,0)</f>
        <v>1347</v>
      </c>
      <c r="S51">
        <f t="shared" si="2"/>
        <v>0</v>
      </c>
      <c r="T51" t="str">
        <f t="shared" si="3"/>
        <v>，1449738</v>
      </c>
    </row>
    <row r="52" spans="1:20">
      <c r="A52" t="s">
        <v>130</v>
      </c>
      <c r="B52" t="s">
        <v>302</v>
      </c>
      <c r="C52" t="s">
        <v>10</v>
      </c>
      <c r="D52" t="s">
        <v>9</v>
      </c>
      <c r="E52" t="s">
        <v>303</v>
      </c>
      <c r="F52" t="s">
        <v>304</v>
      </c>
      <c r="G52" t="s">
        <v>305</v>
      </c>
      <c r="H52" t="s">
        <v>41</v>
      </c>
      <c r="I52" t="s">
        <v>12</v>
      </c>
      <c r="J52">
        <v>8980</v>
      </c>
      <c r="K52" t="s">
        <v>42</v>
      </c>
      <c r="L52" t="s">
        <v>306</v>
      </c>
      <c r="M52" t="s">
        <v>44</v>
      </c>
      <c r="N52" t="s">
        <v>307</v>
      </c>
      <c r="O52">
        <v>1449763</v>
      </c>
      <c r="P52" t="s">
        <v>46</v>
      </c>
      <c r="R52">
        <f>VLOOKUP(O52,[1]应付款管理!$A$1:$J$65536,9,0)</f>
        <v>8980</v>
      </c>
      <c r="S52">
        <f t="shared" si="2"/>
        <v>0</v>
      </c>
      <c r="T52" t="str">
        <f t="shared" si="3"/>
        <v>，1449763</v>
      </c>
    </row>
    <row r="53" spans="1:20">
      <c r="A53" t="s">
        <v>47</v>
      </c>
      <c r="B53" t="s">
        <v>308</v>
      </c>
      <c r="C53" t="s">
        <v>10</v>
      </c>
      <c r="D53" t="s">
        <v>9</v>
      </c>
      <c r="E53" t="s">
        <v>309</v>
      </c>
      <c r="F53" t="s">
        <v>90</v>
      </c>
      <c r="G53" t="s">
        <v>85</v>
      </c>
      <c r="H53" t="s">
        <v>41</v>
      </c>
      <c r="I53" t="s">
        <v>12</v>
      </c>
      <c r="J53">
        <v>4524</v>
      </c>
      <c r="K53" t="s">
        <v>42</v>
      </c>
      <c r="L53" t="s">
        <v>310</v>
      </c>
      <c r="M53" t="s">
        <v>222</v>
      </c>
      <c r="N53" t="s">
        <v>311</v>
      </c>
      <c r="O53">
        <v>1449817</v>
      </c>
      <c r="P53" t="s">
        <v>46</v>
      </c>
      <c r="R53">
        <f>VLOOKUP(O53,[1]应付款管理!$A$1:$J$65536,9,0)</f>
        <v>4524</v>
      </c>
      <c r="S53">
        <f t="shared" si="2"/>
        <v>0</v>
      </c>
      <c r="T53" t="str">
        <f t="shared" si="3"/>
        <v>，1449817</v>
      </c>
    </row>
    <row r="54" spans="1:20">
      <c r="A54" t="s">
        <v>312</v>
      </c>
      <c r="B54" t="s">
        <v>313</v>
      </c>
      <c r="C54" t="s">
        <v>10</v>
      </c>
      <c r="D54" t="s">
        <v>9</v>
      </c>
      <c r="E54" t="s">
        <v>314</v>
      </c>
      <c r="F54" t="s">
        <v>100</v>
      </c>
      <c r="G54" t="s">
        <v>57</v>
      </c>
      <c r="H54" t="s">
        <v>41</v>
      </c>
      <c r="I54" t="s">
        <v>12</v>
      </c>
      <c r="J54">
        <v>996</v>
      </c>
      <c r="K54" t="s">
        <v>42</v>
      </c>
      <c r="L54" t="s">
        <v>315</v>
      </c>
      <c r="M54" t="s">
        <v>44</v>
      </c>
      <c r="N54" t="s">
        <v>316</v>
      </c>
      <c r="O54">
        <v>1449740</v>
      </c>
      <c r="P54" t="s">
        <v>74</v>
      </c>
      <c r="Q54" t="s">
        <v>74</v>
      </c>
      <c r="R54">
        <f>VLOOKUP(O54,[1]应付款管理!$A$1:$J$65536,9,0)</f>
        <v>996</v>
      </c>
      <c r="S54">
        <f t="shared" si="2"/>
        <v>0</v>
      </c>
      <c r="T54" t="str">
        <f t="shared" si="3"/>
        <v>，1449740</v>
      </c>
    </row>
    <row r="55" spans="1:20">
      <c r="A55" t="s">
        <v>108</v>
      </c>
      <c r="B55" t="s">
        <v>317</v>
      </c>
      <c r="C55" t="s">
        <v>10</v>
      </c>
      <c r="D55" t="s">
        <v>9</v>
      </c>
      <c r="E55" t="s">
        <v>229</v>
      </c>
      <c r="F55" t="s">
        <v>90</v>
      </c>
      <c r="G55" t="s">
        <v>84</v>
      </c>
      <c r="H55" t="s">
        <v>41</v>
      </c>
      <c r="I55" t="s">
        <v>12</v>
      </c>
      <c r="J55">
        <v>316</v>
      </c>
      <c r="K55" t="s">
        <v>42</v>
      </c>
      <c r="L55" t="s">
        <v>318</v>
      </c>
      <c r="M55" t="s">
        <v>44</v>
      </c>
      <c r="N55" t="s">
        <v>319</v>
      </c>
      <c r="O55">
        <v>1449748</v>
      </c>
      <c r="P55" t="s">
        <v>244</v>
      </c>
      <c r="Q55" t="s">
        <v>244</v>
      </c>
      <c r="R55">
        <f>VLOOKUP(O55,[1]应付款管理!$A$1:$J$65536,9,0)</f>
        <v>316</v>
      </c>
      <c r="S55">
        <f t="shared" si="2"/>
        <v>0</v>
      </c>
      <c r="T55" t="str">
        <f t="shared" si="3"/>
        <v>，1449748</v>
      </c>
    </row>
    <row r="56" spans="1:20">
      <c r="A56" t="s">
        <v>60</v>
      </c>
      <c r="B56" t="s">
        <v>320</v>
      </c>
      <c r="C56" t="s">
        <v>10</v>
      </c>
      <c r="D56" t="s">
        <v>9</v>
      </c>
      <c r="E56" t="s">
        <v>62</v>
      </c>
      <c r="F56" t="s">
        <v>90</v>
      </c>
      <c r="G56" t="s">
        <v>321</v>
      </c>
      <c r="H56" t="s">
        <v>41</v>
      </c>
      <c r="I56" t="s">
        <v>12</v>
      </c>
      <c r="J56">
        <v>1581</v>
      </c>
      <c r="K56" t="s">
        <v>42</v>
      </c>
      <c r="L56" t="s">
        <v>322</v>
      </c>
      <c r="M56" t="s">
        <v>44</v>
      </c>
      <c r="N56" t="s">
        <v>323</v>
      </c>
      <c r="O56">
        <v>1450085</v>
      </c>
      <c r="P56" t="s">
        <v>46</v>
      </c>
      <c r="R56">
        <f>VLOOKUP(O56,[1]应付款管理!$A$1:$J$65536,9,0)</f>
        <v>1581</v>
      </c>
      <c r="S56">
        <f t="shared" si="2"/>
        <v>0</v>
      </c>
      <c r="T56" t="str">
        <f t="shared" si="3"/>
        <v>，1450085</v>
      </c>
    </row>
    <row r="57" spans="1:20">
      <c r="A57" t="s">
        <v>47</v>
      </c>
      <c r="B57" t="s">
        <v>324</v>
      </c>
      <c r="C57" t="s">
        <v>10</v>
      </c>
      <c r="D57" t="s">
        <v>9</v>
      </c>
      <c r="E57" t="s">
        <v>325</v>
      </c>
      <c r="F57" t="s">
        <v>326</v>
      </c>
      <c r="G57" t="s">
        <v>327</v>
      </c>
      <c r="H57" t="s">
        <v>41</v>
      </c>
      <c r="I57" t="s">
        <v>12</v>
      </c>
      <c r="J57">
        <v>852</v>
      </c>
      <c r="K57" t="s">
        <v>42</v>
      </c>
      <c r="L57" t="s">
        <v>328</v>
      </c>
      <c r="M57" t="s">
        <v>44</v>
      </c>
      <c r="N57" t="s">
        <v>329</v>
      </c>
      <c r="O57">
        <v>1450129</v>
      </c>
      <c r="P57" t="s">
        <v>46</v>
      </c>
      <c r="R57">
        <f>VLOOKUP(O57,[1]应付款管理!$A$1:$J$65536,9,0)</f>
        <v>852</v>
      </c>
      <c r="S57">
        <f t="shared" si="2"/>
        <v>0</v>
      </c>
      <c r="T57" t="str">
        <f t="shared" si="3"/>
        <v>，1450129</v>
      </c>
    </row>
    <row r="58" spans="1:20">
      <c r="A58" t="s">
        <v>330</v>
      </c>
      <c r="B58" t="s">
        <v>331</v>
      </c>
      <c r="C58" t="s">
        <v>10</v>
      </c>
      <c r="D58" t="s">
        <v>9</v>
      </c>
      <c r="E58" t="s">
        <v>332</v>
      </c>
      <c r="F58" t="s">
        <v>256</v>
      </c>
      <c r="G58" t="s">
        <v>155</v>
      </c>
      <c r="H58" t="s">
        <v>41</v>
      </c>
      <c r="I58" t="s">
        <v>12</v>
      </c>
      <c r="J58">
        <v>315</v>
      </c>
      <c r="K58" t="s">
        <v>42</v>
      </c>
      <c r="L58" t="s">
        <v>333</v>
      </c>
      <c r="M58" t="s">
        <v>44</v>
      </c>
      <c r="N58" t="s">
        <v>334</v>
      </c>
      <c r="O58">
        <v>1450192</v>
      </c>
      <c r="P58" t="s">
        <v>46</v>
      </c>
      <c r="R58">
        <f>VLOOKUP(O58,[1]应付款管理!$A$1:$J$65536,9,0)</f>
        <v>315</v>
      </c>
      <c r="S58">
        <f t="shared" si="2"/>
        <v>0</v>
      </c>
      <c r="T58" t="str">
        <f t="shared" si="3"/>
        <v>，1450192</v>
      </c>
    </row>
    <row r="59" spans="1:20">
      <c r="A59" t="s">
        <v>330</v>
      </c>
      <c r="B59" t="s">
        <v>335</v>
      </c>
      <c r="C59" t="s">
        <v>10</v>
      </c>
      <c r="D59" t="s">
        <v>9</v>
      </c>
      <c r="E59" t="s">
        <v>332</v>
      </c>
      <c r="F59" t="s">
        <v>256</v>
      </c>
      <c r="G59" t="s">
        <v>155</v>
      </c>
      <c r="H59" t="s">
        <v>41</v>
      </c>
      <c r="I59" t="s">
        <v>12</v>
      </c>
      <c r="J59">
        <v>315</v>
      </c>
      <c r="K59" t="s">
        <v>42</v>
      </c>
      <c r="L59" t="s">
        <v>336</v>
      </c>
      <c r="M59" t="s">
        <v>44</v>
      </c>
      <c r="N59" t="s">
        <v>337</v>
      </c>
      <c r="O59">
        <v>1450193</v>
      </c>
      <c r="P59" t="s">
        <v>46</v>
      </c>
      <c r="R59">
        <f>VLOOKUP(O59,[1]应付款管理!$A$1:$J$65536,9,0)</f>
        <v>315</v>
      </c>
      <c r="S59">
        <f t="shared" si="2"/>
        <v>0</v>
      </c>
      <c r="T59" t="str">
        <f t="shared" si="3"/>
        <v>，1450193</v>
      </c>
    </row>
    <row r="60" spans="1:20">
      <c r="A60" t="s">
        <v>238</v>
      </c>
      <c r="B60" t="s">
        <v>338</v>
      </c>
      <c r="C60" t="s">
        <v>10</v>
      </c>
      <c r="D60" t="s">
        <v>9</v>
      </c>
      <c r="E60" t="s">
        <v>339</v>
      </c>
      <c r="F60" t="s">
        <v>159</v>
      </c>
      <c r="G60" t="s">
        <v>133</v>
      </c>
      <c r="H60" t="s">
        <v>41</v>
      </c>
      <c r="I60" t="s">
        <v>12</v>
      </c>
      <c r="J60">
        <v>728</v>
      </c>
      <c r="K60" t="s">
        <v>42</v>
      </c>
      <c r="L60" t="s">
        <v>340</v>
      </c>
      <c r="M60" t="s">
        <v>44</v>
      </c>
      <c r="N60" t="s">
        <v>341</v>
      </c>
      <c r="O60">
        <v>1450171</v>
      </c>
      <c r="P60" t="s">
        <v>74</v>
      </c>
      <c r="Q60" t="s">
        <v>74</v>
      </c>
      <c r="R60">
        <f>VLOOKUP(O60,[1]应付款管理!$A$1:$J$65536,9,0)</f>
        <v>728</v>
      </c>
      <c r="S60">
        <f t="shared" si="2"/>
        <v>0</v>
      </c>
      <c r="T60" t="str">
        <f t="shared" si="3"/>
        <v>，1450171</v>
      </c>
    </row>
    <row r="61" spans="1:20">
      <c r="A61" t="s">
        <v>342</v>
      </c>
      <c r="B61" t="s">
        <v>343</v>
      </c>
      <c r="C61" t="s">
        <v>10</v>
      </c>
      <c r="D61" t="s">
        <v>9</v>
      </c>
      <c r="E61" t="s">
        <v>344</v>
      </c>
      <c r="F61" t="s">
        <v>100</v>
      </c>
      <c r="G61" t="s">
        <v>111</v>
      </c>
      <c r="H61" t="s">
        <v>41</v>
      </c>
      <c r="I61" t="s">
        <v>12</v>
      </c>
      <c r="J61">
        <v>1996</v>
      </c>
      <c r="K61" t="s">
        <v>42</v>
      </c>
      <c r="L61" t="s">
        <v>345</v>
      </c>
      <c r="M61" t="s">
        <v>44</v>
      </c>
      <c r="N61" t="s">
        <v>346</v>
      </c>
      <c r="O61">
        <v>1450226</v>
      </c>
      <c r="P61" t="s">
        <v>74</v>
      </c>
      <c r="Q61" t="s">
        <v>74</v>
      </c>
      <c r="R61">
        <f>VLOOKUP(O61,[1]应付款管理!$A$1:$J$65536,9,0)</f>
        <v>1996</v>
      </c>
      <c r="S61">
        <f t="shared" si="2"/>
        <v>0</v>
      </c>
      <c r="T61" t="str">
        <f t="shared" si="3"/>
        <v>，1450226</v>
      </c>
    </row>
    <row r="62" spans="1:20">
      <c r="A62" t="s">
        <v>47</v>
      </c>
      <c r="B62" t="s">
        <v>347</v>
      </c>
      <c r="C62" t="s">
        <v>10</v>
      </c>
      <c r="D62" t="s">
        <v>9</v>
      </c>
      <c r="E62" t="s">
        <v>309</v>
      </c>
      <c r="F62" t="s">
        <v>63</v>
      </c>
      <c r="G62" t="s">
        <v>84</v>
      </c>
      <c r="H62" t="s">
        <v>41</v>
      </c>
      <c r="I62" t="s">
        <v>12</v>
      </c>
      <c r="J62">
        <v>1302</v>
      </c>
      <c r="K62" t="s">
        <v>42</v>
      </c>
      <c r="L62" t="s">
        <v>348</v>
      </c>
      <c r="M62" t="s">
        <v>44</v>
      </c>
      <c r="N62" t="s">
        <v>349</v>
      </c>
      <c r="O62">
        <v>1450341</v>
      </c>
      <c r="P62" t="s">
        <v>46</v>
      </c>
      <c r="R62">
        <f>VLOOKUP(O62,[1]应付款管理!$A$1:$J$65536,9,0)</f>
        <v>1302</v>
      </c>
      <c r="S62">
        <f t="shared" si="2"/>
        <v>0</v>
      </c>
      <c r="T62" t="str">
        <f t="shared" si="3"/>
        <v>，1450341</v>
      </c>
    </row>
    <row r="63" spans="1:20">
      <c r="A63" t="s">
        <v>47</v>
      </c>
      <c r="B63" t="s">
        <v>350</v>
      </c>
      <c r="C63" t="s">
        <v>10</v>
      </c>
      <c r="D63" t="s">
        <v>9</v>
      </c>
      <c r="E63" t="s">
        <v>299</v>
      </c>
      <c r="F63" t="s">
        <v>100</v>
      </c>
      <c r="G63" t="s">
        <v>111</v>
      </c>
      <c r="H63" t="s">
        <v>41</v>
      </c>
      <c r="I63" t="s">
        <v>12</v>
      </c>
      <c r="J63">
        <v>696</v>
      </c>
      <c r="K63" t="s">
        <v>42</v>
      </c>
      <c r="L63" t="s">
        <v>351</v>
      </c>
      <c r="M63" t="s">
        <v>44</v>
      </c>
      <c r="N63" t="s">
        <v>352</v>
      </c>
      <c r="O63">
        <v>1450417</v>
      </c>
      <c r="P63" t="s">
        <v>46</v>
      </c>
      <c r="R63">
        <f>VLOOKUP(O63,[1]应付款管理!$A$1:$J$65536,9,0)</f>
        <v>696</v>
      </c>
      <c r="S63">
        <f t="shared" si="2"/>
        <v>0</v>
      </c>
      <c r="T63" t="str">
        <f t="shared" si="3"/>
        <v>，1450417</v>
      </c>
    </row>
    <row r="64" spans="1:20">
      <c r="A64" t="s">
        <v>353</v>
      </c>
      <c r="B64" t="s">
        <v>354</v>
      </c>
      <c r="C64" t="s">
        <v>10</v>
      </c>
      <c r="D64" t="s">
        <v>9</v>
      </c>
      <c r="E64" t="s">
        <v>355</v>
      </c>
      <c r="F64" t="s">
        <v>85</v>
      </c>
      <c r="G64" t="s">
        <v>39</v>
      </c>
      <c r="H64" t="s">
        <v>41</v>
      </c>
      <c r="I64" t="s">
        <v>12</v>
      </c>
      <c r="J64">
        <v>468</v>
      </c>
      <c r="K64" t="s">
        <v>42</v>
      </c>
      <c r="L64" t="s">
        <v>356</v>
      </c>
      <c r="M64" t="s">
        <v>44</v>
      </c>
      <c r="N64" t="s">
        <v>357</v>
      </c>
      <c r="O64">
        <v>1450422</v>
      </c>
      <c r="P64" t="s">
        <v>46</v>
      </c>
      <c r="R64">
        <f>VLOOKUP(O64,[1]应付款管理!$A$1:$J$65536,9,0)</f>
        <v>468</v>
      </c>
      <c r="S64">
        <f t="shared" si="2"/>
        <v>0</v>
      </c>
      <c r="T64" t="str">
        <f t="shared" si="3"/>
        <v>，1450422</v>
      </c>
    </row>
    <row r="65" spans="1:20">
      <c r="A65" t="s">
        <v>130</v>
      </c>
      <c r="B65" t="s">
        <v>358</v>
      </c>
      <c r="C65" t="s">
        <v>10</v>
      </c>
      <c r="D65" t="s">
        <v>9</v>
      </c>
      <c r="E65" t="s">
        <v>359</v>
      </c>
      <c r="F65" t="s">
        <v>100</v>
      </c>
      <c r="G65" t="s">
        <v>138</v>
      </c>
      <c r="H65" t="s">
        <v>41</v>
      </c>
      <c r="I65" t="s">
        <v>12</v>
      </c>
      <c r="J65">
        <v>516</v>
      </c>
      <c r="K65" t="s">
        <v>42</v>
      </c>
      <c r="L65" t="s">
        <v>360</v>
      </c>
      <c r="M65" t="s">
        <v>44</v>
      </c>
      <c r="N65" t="s">
        <v>361</v>
      </c>
      <c r="O65">
        <v>1450437</v>
      </c>
      <c r="P65" t="s">
        <v>46</v>
      </c>
      <c r="R65">
        <f>VLOOKUP(O65,[1]应付款管理!$A$1:$J$65536,9,0)</f>
        <v>516</v>
      </c>
      <c r="S65">
        <f t="shared" si="2"/>
        <v>0</v>
      </c>
      <c r="T65" t="str">
        <f t="shared" si="3"/>
        <v>，1450437</v>
      </c>
    </row>
    <row r="66" spans="1:20">
      <c r="A66" t="s">
        <v>171</v>
      </c>
      <c r="B66" t="s">
        <v>362</v>
      </c>
      <c r="C66" t="s">
        <v>10</v>
      </c>
      <c r="D66" t="s">
        <v>9</v>
      </c>
      <c r="E66" t="s">
        <v>363</v>
      </c>
      <c r="F66" t="s">
        <v>138</v>
      </c>
      <c r="G66" t="s">
        <v>57</v>
      </c>
      <c r="H66" t="s">
        <v>41</v>
      </c>
      <c r="I66" t="s">
        <v>12</v>
      </c>
      <c r="J66">
        <v>1486</v>
      </c>
      <c r="K66" t="s">
        <v>42</v>
      </c>
      <c r="L66" t="s">
        <v>364</v>
      </c>
      <c r="M66" t="s">
        <v>44</v>
      </c>
      <c r="N66" t="s">
        <v>365</v>
      </c>
      <c r="O66">
        <v>1450453</v>
      </c>
      <c r="P66" t="s">
        <v>244</v>
      </c>
      <c r="Q66" t="s">
        <v>244</v>
      </c>
      <c r="R66">
        <f>VLOOKUP(O66,[1]应付款管理!$A$1:$J$65536,9,0)</f>
        <v>1486</v>
      </c>
      <c r="S66">
        <f t="shared" si="2"/>
        <v>0</v>
      </c>
      <c r="T66" t="str">
        <f t="shared" si="3"/>
        <v>，1450453</v>
      </c>
    </row>
    <row r="67" spans="1:20">
      <c r="A67" t="s">
        <v>366</v>
      </c>
      <c r="B67" t="s">
        <v>367</v>
      </c>
      <c r="C67" t="s">
        <v>10</v>
      </c>
      <c r="D67" t="s">
        <v>9</v>
      </c>
      <c r="E67" t="s">
        <v>368</v>
      </c>
      <c r="F67" t="s">
        <v>84</v>
      </c>
      <c r="G67" t="s">
        <v>85</v>
      </c>
      <c r="H67" t="s">
        <v>41</v>
      </c>
      <c r="I67" t="s">
        <v>12</v>
      </c>
      <c r="J67">
        <v>384</v>
      </c>
      <c r="K67" t="s">
        <v>42</v>
      </c>
      <c r="L67" t="s">
        <v>369</v>
      </c>
      <c r="M67" t="s">
        <v>44</v>
      </c>
      <c r="N67" t="s">
        <v>370</v>
      </c>
      <c r="O67">
        <v>1450548</v>
      </c>
      <c r="P67" t="s">
        <v>46</v>
      </c>
      <c r="R67">
        <f>VLOOKUP(O67,[1]应付款管理!$A$1:$J$65536,9,0)</f>
        <v>384</v>
      </c>
      <c r="S67">
        <f t="shared" ref="S67:S98" si="4">J67-R67</f>
        <v>0</v>
      </c>
      <c r="T67" t="str">
        <f t="shared" ref="T67:T98" si="5">$T$1&amp;O67</f>
        <v>，1450548</v>
      </c>
    </row>
    <row r="68" spans="1:20">
      <c r="A68" t="s">
        <v>81</v>
      </c>
      <c r="B68" t="s">
        <v>371</v>
      </c>
      <c r="C68" t="s">
        <v>10</v>
      </c>
      <c r="D68" t="s">
        <v>9</v>
      </c>
      <c r="E68" t="s">
        <v>372</v>
      </c>
      <c r="F68" t="s">
        <v>138</v>
      </c>
      <c r="G68" t="s">
        <v>111</v>
      </c>
      <c r="H68" t="s">
        <v>41</v>
      </c>
      <c r="I68" t="s">
        <v>12</v>
      </c>
      <c r="J68">
        <v>404</v>
      </c>
      <c r="K68" t="s">
        <v>42</v>
      </c>
      <c r="L68" t="s">
        <v>373</v>
      </c>
      <c r="M68" t="s">
        <v>44</v>
      </c>
      <c r="N68" t="s">
        <v>374</v>
      </c>
      <c r="O68">
        <v>1450628</v>
      </c>
      <c r="P68" t="s">
        <v>46</v>
      </c>
      <c r="R68">
        <f>VLOOKUP(O68,[1]应付款管理!$A$1:$J$65536,9,0)</f>
        <v>404</v>
      </c>
      <c r="S68">
        <f t="shared" si="4"/>
        <v>0</v>
      </c>
      <c r="T68" t="str">
        <f t="shared" si="5"/>
        <v>，1450628</v>
      </c>
    </row>
    <row r="69" spans="1:20">
      <c r="A69" t="s">
        <v>375</v>
      </c>
      <c r="B69" t="s">
        <v>376</v>
      </c>
      <c r="C69" t="s">
        <v>10</v>
      </c>
      <c r="D69" t="s">
        <v>9</v>
      </c>
      <c r="E69" t="s">
        <v>377</v>
      </c>
      <c r="F69" t="s">
        <v>84</v>
      </c>
      <c r="G69" t="s">
        <v>39</v>
      </c>
      <c r="H69" t="s">
        <v>41</v>
      </c>
      <c r="I69" t="s">
        <v>12</v>
      </c>
      <c r="J69">
        <v>1688</v>
      </c>
      <c r="K69" t="s">
        <v>42</v>
      </c>
      <c r="L69" t="s">
        <v>378</v>
      </c>
      <c r="M69" t="s">
        <v>44</v>
      </c>
      <c r="N69" t="s">
        <v>379</v>
      </c>
      <c r="O69">
        <v>1450655</v>
      </c>
      <c r="P69" t="s">
        <v>46</v>
      </c>
      <c r="R69">
        <f>VLOOKUP(O69,[1]应付款管理!$A$1:$J$65536,9,0)</f>
        <v>1688.01</v>
      </c>
      <c r="S69">
        <f t="shared" si="4"/>
        <v>-0.00999999999999091</v>
      </c>
      <c r="T69" t="str">
        <f t="shared" si="5"/>
        <v>，1450655</v>
      </c>
    </row>
    <row r="70" spans="1:20">
      <c r="A70" t="s">
        <v>380</v>
      </c>
      <c r="B70" t="s">
        <v>381</v>
      </c>
      <c r="C70" t="s">
        <v>10</v>
      </c>
      <c r="D70" t="s">
        <v>9</v>
      </c>
      <c r="E70" t="s">
        <v>382</v>
      </c>
      <c r="F70" t="s">
        <v>189</v>
      </c>
      <c r="G70" t="s">
        <v>149</v>
      </c>
      <c r="H70" t="s">
        <v>41</v>
      </c>
      <c r="I70" t="s">
        <v>12</v>
      </c>
      <c r="J70">
        <v>1839</v>
      </c>
      <c r="K70" t="s">
        <v>42</v>
      </c>
      <c r="L70" t="s">
        <v>383</v>
      </c>
      <c r="M70" t="s">
        <v>44</v>
      </c>
      <c r="N70" t="s">
        <v>384</v>
      </c>
      <c r="O70">
        <v>1450672</v>
      </c>
      <c r="P70" t="s">
        <v>74</v>
      </c>
      <c r="Q70" t="s">
        <v>74</v>
      </c>
      <c r="R70">
        <f>VLOOKUP(O70,[1]应付款管理!$A$1:$J$65536,9,0)</f>
        <v>1839</v>
      </c>
      <c r="S70">
        <f t="shared" si="4"/>
        <v>0</v>
      </c>
      <c r="T70" t="str">
        <f t="shared" si="5"/>
        <v>，1450672</v>
      </c>
    </row>
    <row r="71" spans="1:20">
      <c r="A71" t="s">
        <v>385</v>
      </c>
      <c r="B71" t="s">
        <v>386</v>
      </c>
      <c r="C71" t="s">
        <v>10</v>
      </c>
      <c r="D71" t="s">
        <v>9</v>
      </c>
      <c r="E71" t="s">
        <v>387</v>
      </c>
      <c r="F71" t="s">
        <v>100</v>
      </c>
      <c r="G71" t="s">
        <v>138</v>
      </c>
      <c r="H71" t="s">
        <v>41</v>
      </c>
      <c r="I71" t="s">
        <v>12</v>
      </c>
      <c r="J71">
        <v>507</v>
      </c>
      <c r="K71" t="s">
        <v>42</v>
      </c>
      <c r="L71" t="s">
        <v>388</v>
      </c>
      <c r="M71" t="s">
        <v>44</v>
      </c>
      <c r="N71" t="s">
        <v>389</v>
      </c>
      <c r="O71">
        <v>1450674</v>
      </c>
      <c r="P71" t="s">
        <v>74</v>
      </c>
      <c r="Q71" t="s">
        <v>74</v>
      </c>
      <c r="R71">
        <f>VLOOKUP(O71,[1]应付款管理!$A$1:$J$65536,9,0)</f>
        <v>507</v>
      </c>
      <c r="S71">
        <f t="shared" si="4"/>
        <v>0</v>
      </c>
      <c r="T71" t="str">
        <f t="shared" si="5"/>
        <v>，1450674</v>
      </c>
    </row>
    <row r="72" spans="1:20">
      <c r="A72" t="s">
        <v>238</v>
      </c>
      <c r="B72" t="s">
        <v>390</v>
      </c>
      <c r="C72" t="s">
        <v>10</v>
      </c>
      <c r="D72" t="s">
        <v>9</v>
      </c>
      <c r="E72" t="s">
        <v>391</v>
      </c>
      <c r="F72" t="s">
        <v>159</v>
      </c>
      <c r="G72" t="s">
        <v>149</v>
      </c>
      <c r="H72" t="s">
        <v>41</v>
      </c>
      <c r="I72" t="s">
        <v>12</v>
      </c>
      <c r="J72">
        <v>1635</v>
      </c>
      <c r="K72" t="s">
        <v>42</v>
      </c>
      <c r="L72" t="s">
        <v>392</v>
      </c>
      <c r="M72" t="s">
        <v>44</v>
      </c>
      <c r="N72" t="s">
        <v>393</v>
      </c>
      <c r="O72">
        <v>1450686</v>
      </c>
      <c r="P72" t="s">
        <v>46</v>
      </c>
      <c r="R72">
        <f>VLOOKUP(O72,[1]应付款管理!$A$1:$J$65536,9,0)</f>
        <v>1635</v>
      </c>
      <c r="S72">
        <f t="shared" si="4"/>
        <v>0</v>
      </c>
      <c r="T72" t="str">
        <f t="shared" si="5"/>
        <v>，1450686</v>
      </c>
    </row>
    <row r="73" spans="1:20">
      <c r="A73" t="s">
        <v>47</v>
      </c>
      <c r="B73" t="s">
        <v>394</v>
      </c>
      <c r="C73" t="s">
        <v>10</v>
      </c>
      <c r="D73" t="s">
        <v>9</v>
      </c>
      <c r="E73" t="s">
        <v>395</v>
      </c>
      <c r="F73" t="s">
        <v>321</v>
      </c>
      <c r="G73" t="s">
        <v>39</v>
      </c>
      <c r="H73" t="s">
        <v>41</v>
      </c>
      <c r="I73" t="s">
        <v>12</v>
      </c>
      <c r="J73">
        <v>1583</v>
      </c>
      <c r="K73" t="s">
        <v>42</v>
      </c>
      <c r="L73" t="s">
        <v>396</v>
      </c>
      <c r="M73" t="s">
        <v>44</v>
      </c>
      <c r="N73" t="s">
        <v>397</v>
      </c>
      <c r="O73">
        <v>1450817</v>
      </c>
      <c r="P73" t="s">
        <v>46</v>
      </c>
      <c r="R73">
        <f>VLOOKUP(O73,[1]应付款管理!$A$1:$J$65536,9,0)</f>
        <v>1583</v>
      </c>
      <c r="S73">
        <f t="shared" si="4"/>
        <v>0</v>
      </c>
      <c r="T73" t="str">
        <f t="shared" si="5"/>
        <v>，1450817</v>
      </c>
    </row>
    <row r="74" spans="1:20">
      <c r="A74" t="s">
        <v>353</v>
      </c>
      <c r="B74" t="s">
        <v>398</v>
      </c>
      <c r="C74" t="s">
        <v>10</v>
      </c>
      <c r="D74" t="s">
        <v>9</v>
      </c>
      <c r="E74" t="s">
        <v>355</v>
      </c>
      <c r="F74" t="s">
        <v>57</v>
      </c>
      <c r="G74" t="s">
        <v>63</v>
      </c>
      <c r="H74" t="s">
        <v>41</v>
      </c>
      <c r="I74" t="s">
        <v>12</v>
      </c>
      <c r="J74">
        <v>232</v>
      </c>
      <c r="K74" t="s">
        <v>42</v>
      </c>
      <c r="L74" t="s">
        <v>399</v>
      </c>
      <c r="M74" t="s">
        <v>44</v>
      </c>
      <c r="N74" t="s">
        <v>400</v>
      </c>
      <c r="O74">
        <v>1450709</v>
      </c>
      <c r="P74" t="s">
        <v>46</v>
      </c>
      <c r="R74">
        <f>VLOOKUP(O74,[1]应付款管理!$A$1:$J$65536,9,0)</f>
        <v>232</v>
      </c>
      <c r="S74">
        <f t="shared" si="4"/>
        <v>0</v>
      </c>
      <c r="T74" t="str">
        <f t="shared" si="5"/>
        <v>，1450709</v>
      </c>
    </row>
    <row r="75" spans="1:20">
      <c r="A75" t="s">
        <v>401</v>
      </c>
      <c r="B75" t="s">
        <v>402</v>
      </c>
      <c r="C75" t="s">
        <v>10</v>
      </c>
      <c r="D75" t="s">
        <v>9</v>
      </c>
      <c r="E75" t="s">
        <v>403</v>
      </c>
      <c r="F75" t="s">
        <v>326</v>
      </c>
      <c r="G75" t="s">
        <v>295</v>
      </c>
      <c r="H75" t="s">
        <v>41</v>
      </c>
      <c r="I75" t="s">
        <v>12</v>
      </c>
      <c r="J75">
        <v>1311</v>
      </c>
      <c r="K75" t="s">
        <v>42</v>
      </c>
      <c r="L75" t="s">
        <v>404</v>
      </c>
      <c r="M75" t="s">
        <v>44</v>
      </c>
      <c r="N75" t="s">
        <v>405</v>
      </c>
      <c r="O75" s="2">
        <v>1450786</v>
      </c>
      <c r="P75" t="s">
        <v>178</v>
      </c>
      <c r="Q75" t="s">
        <v>178</v>
      </c>
      <c r="R75">
        <f>VLOOKUP(O75,[1]应付款管理!$A$1:$J$65536,9,0)</f>
        <v>1311</v>
      </c>
      <c r="S75">
        <f t="shared" si="4"/>
        <v>0</v>
      </c>
      <c r="T75" t="str">
        <f t="shared" si="5"/>
        <v>，1450786</v>
      </c>
    </row>
    <row r="76" spans="1:20">
      <c r="A76" t="s">
        <v>130</v>
      </c>
      <c r="B76" t="s">
        <v>406</v>
      </c>
      <c r="C76" t="s">
        <v>10</v>
      </c>
      <c r="D76" t="s">
        <v>9</v>
      </c>
      <c r="E76" t="s">
        <v>132</v>
      </c>
      <c r="F76" t="s">
        <v>57</v>
      </c>
      <c r="G76" t="s">
        <v>63</v>
      </c>
      <c r="H76" t="s">
        <v>41</v>
      </c>
      <c r="I76" t="s">
        <v>12</v>
      </c>
      <c r="J76">
        <v>311</v>
      </c>
      <c r="K76" t="s">
        <v>42</v>
      </c>
      <c r="L76" t="s">
        <v>407</v>
      </c>
      <c r="M76" t="s">
        <v>44</v>
      </c>
      <c r="N76" t="s">
        <v>408</v>
      </c>
      <c r="O76">
        <v>1450880</v>
      </c>
      <c r="P76" t="s">
        <v>46</v>
      </c>
      <c r="R76">
        <f>VLOOKUP(O76,[1]应付款管理!$A$1:$J$65536,9,0)</f>
        <v>311</v>
      </c>
      <c r="S76">
        <f t="shared" si="4"/>
        <v>0</v>
      </c>
      <c r="T76" t="str">
        <f t="shared" si="5"/>
        <v>，1450880</v>
      </c>
    </row>
    <row r="77" spans="1:20">
      <c r="A77" t="s">
        <v>275</v>
      </c>
      <c r="B77" t="s">
        <v>409</v>
      </c>
      <c r="C77" t="s">
        <v>10</v>
      </c>
      <c r="D77" t="s">
        <v>9</v>
      </c>
      <c r="E77" t="s">
        <v>277</v>
      </c>
      <c r="F77" t="s">
        <v>138</v>
      </c>
      <c r="G77" t="s">
        <v>63</v>
      </c>
      <c r="H77" t="s">
        <v>41</v>
      </c>
      <c r="I77" t="s">
        <v>12</v>
      </c>
      <c r="J77">
        <v>690</v>
      </c>
      <c r="K77" t="s">
        <v>42</v>
      </c>
      <c r="L77" t="s">
        <v>410</v>
      </c>
      <c r="M77" t="s">
        <v>44</v>
      </c>
      <c r="N77" t="s">
        <v>411</v>
      </c>
      <c r="O77" s="2">
        <v>1450939</v>
      </c>
      <c r="P77" t="s">
        <v>178</v>
      </c>
      <c r="Q77" t="s">
        <v>178</v>
      </c>
      <c r="R77">
        <f>VLOOKUP(O77,[1]应付款管理!$A$1:$J$65536,9,0)</f>
        <v>690</v>
      </c>
      <c r="S77">
        <f t="shared" si="4"/>
        <v>0</v>
      </c>
      <c r="T77" t="str">
        <f t="shared" si="5"/>
        <v>，1450939</v>
      </c>
    </row>
    <row r="78" spans="1:20">
      <c r="A78" t="s">
        <v>47</v>
      </c>
      <c r="B78" t="s">
        <v>412</v>
      </c>
      <c r="C78" t="s">
        <v>10</v>
      </c>
      <c r="D78" t="s">
        <v>9</v>
      </c>
      <c r="E78" t="s">
        <v>293</v>
      </c>
      <c r="F78" t="s">
        <v>138</v>
      </c>
      <c r="G78" t="s">
        <v>111</v>
      </c>
      <c r="H78" t="s">
        <v>41</v>
      </c>
      <c r="I78" t="s">
        <v>12</v>
      </c>
      <c r="J78">
        <v>243</v>
      </c>
      <c r="K78" t="s">
        <v>42</v>
      </c>
      <c r="L78" t="s">
        <v>413</v>
      </c>
      <c r="M78" t="s">
        <v>44</v>
      </c>
      <c r="N78" t="s">
        <v>414</v>
      </c>
      <c r="O78">
        <v>1451028</v>
      </c>
      <c r="P78" t="s">
        <v>46</v>
      </c>
      <c r="R78">
        <f>VLOOKUP(O78,[1]应付款管理!$A$1:$J$65536,9,0)</f>
        <v>243</v>
      </c>
      <c r="S78">
        <f t="shared" si="4"/>
        <v>0</v>
      </c>
      <c r="T78" t="str">
        <f t="shared" si="5"/>
        <v>，1451028</v>
      </c>
    </row>
    <row r="79" spans="1:20">
      <c r="A79" t="s">
        <v>81</v>
      </c>
      <c r="B79" t="s">
        <v>415</v>
      </c>
      <c r="C79" t="s">
        <v>10</v>
      </c>
      <c r="D79" t="s">
        <v>9</v>
      </c>
      <c r="E79" t="s">
        <v>83</v>
      </c>
      <c r="F79" t="s">
        <v>149</v>
      </c>
      <c r="G79" t="s">
        <v>201</v>
      </c>
      <c r="H79" t="s">
        <v>41</v>
      </c>
      <c r="I79" t="s">
        <v>12</v>
      </c>
      <c r="J79">
        <v>644</v>
      </c>
      <c r="K79" t="s">
        <v>42</v>
      </c>
      <c r="L79" t="s">
        <v>416</v>
      </c>
      <c r="M79" t="s">
        <v>44</v>
      </c>
      <c r="N79" t="s">
        <v>417</v>
      </c>
      <c r="O79">
        <v>1451088</v>
      </c>
      <c r="P79" t="s">
        <v>46</v>
      </c>
      <c r="R79">
        <f>VLOOKUP(O79,[1]应付款管理!$A$1:$J$65536,9,0)</f>
        <v>644</v>
      </c>
      <c r="S79">
        <f t="shared" si="4"/>
        <v>0</v>
      </c>
      <c r="T79" t="str">
        <f t="shared" si="5"/>
        <v>，1451088</v>
      </c>
    </row>
    <row r="80" spans="1:20">
      <c r="A80" t="s">
        <v>353</v>
      </c>
      <c r="B80" t="s">
        <v>418</v>
      </c>
      <c r="C80" t="s">
        <v>10</v>
      </c>
      <c r="D80" t="s">
        <v>9</v>
      </c>
      <c r="E80" t="s">
        <v>355</v>
      </c>
      <c r="F80" t="s">
        <v>111</v>
      </c>
      <c r="G80" t="s">
        <v>90</v>
      </c>
      <c r="H80" t="s">
        <v>41</v>
      </c>
      <c r="I80" t="s">
        <v>12</v>
      </c>
      <c r="J80">
        <v>696</v>
      </c>
      <c r="K80" t="s">
        <v>42</v>
      </c>
      <c r="L80" t="s">
        <v>419</v>
      </c>
      <c r="M80" t="s">
        <v>44</v>
      </c>
      <c r="N80" t="s">
        <v>420</v>
      </c>
      <c r="O80">
        <v>1451091</v>
      </c>
      <c r="P80" t="s">
        <v>46</v>
      </c>
      <c r="R80">
        <f>VLOOKUP(O80,[1]应付款管理!$A$1:$J$65536,9,0)</f>
        <v>696</v>
      </c>
      <c r="S80">
        <f t="shared" si="4"/>
        <v>0</v>
      </c>
      <c r="T80" t="str">
        <f t="shared" si="5"/>
        <v>，1451091</v>
      </c>
    </row>
    <row r="81" spans="1:20">
      <c r="A81" t="s">
        <v>47</v>
      </c>
      <c r="B81" t="s">
        <v>421</v>
      </c>
      <c r="C81" t="s">
        <v>10</v>
      </c>
      <c r="D81" t="s">
        <v>9</v>
      </c>
      <c r="E81" t="s">
        <v>395</v>
      </c>
      <c r="F81" t="s">
        <v>39</v>
      </c>
      <c r="G81" t="s">
        <v>133</v>
      </c>
      <c r="H81" t="s">
        <v>41</v>
      </c>
      <c r="I81" t="s">
        <v>12</v>
      </c>
      <c r="J81">
        <v>5440</v>
      </c>
      <c r="K81" t="s">
        <v>42</v>
      </c>
      <c r="L81" t="s">
        <v>422</v>
      </c>
      <c r="M81" t="s">
        <v>44</v>
      </c>
      <c r="N81" t="s">
        <v>397</v>
      </c>
      <c r="O81">
        <v>1451203</v>
      </c>
      <c r="P81" t="s">
        <v>46</v>
      </c>
      <c r="R81">
        <f>VLOOKUP(O81,[1]应付款管理!$A$1:$J$65536,9,0)</f>
        <v>5440</v>
      </c>
      <c r="S81">
        <f t="shared" si="4"/>
        <v>0</v>
      </c>
      <c r="T81" t="str">
        <f t="shared" si="5"/>
        <v>，1451203</v>
      </c>
    </row>
    <row r="82" spans="1:20">
      <c r="A82" t="s">
        <v>108</v>
      </c>
      <c r="B82" t="s">
        <v>423</v>
      </c>
      <c r="C82" t="s">
        <v>10</v>
      </c>
      <c r="D82" t="s">
        <v>9</v>
      </c>
      <c r="E82" t="s">
        <v>424</v>
      </c>
      <c r="F82" t="s">
        <v>425</v>
      </c>
      <c r="G82" t="s">
        <v>426</v>
      </c>
      <c r="H82" t="s">
        <v>41</v>
      </c>
      <c r="I82" t="s">
        <v>12</v>
      </c>
      <c r="J82">
        <v>4822</v>
      </c>
      <c r="K82" t="s">
        <v>42</v>
      </c>
      <c r="L82" t="s">
        <v>427</v>
      </c>
      <c r="M82" t="s">
        <v>44</v>
      </c>
      <c r="N82" t="s">
        <v>428</v>
      </c>
      <c r="O82">
        <v>1451299</v>
      </c>
      <c r="P82" t="s">
        <v>46</v>
      </c>
      <c r="R82">
        <f>VLOOKUP(O82,[1]应付款管理!$A$1:$J$65536,9,0)</f>
        <v>4822</v>
      </c>
      <c r="S82">
        <f t="shared" si="4"/>
        <v>0</v>
      </c>
      <c r="T82" t="str">
        <f t="shared" si="5"/>
        <v>，1451299</v>
      </c>
    </row>
    <row r="83" spans="1:20">
      <c r="A83" t="s">
        <v>47</v>
      </c>
      <c r="B83" t="s">
        <v>429</v>
      </c>
      <c r="C83" t="s">
        <v>10</v>
      </c>
      <c r="D83" t="s">
        <v>9</v>
      </c>
      <c r="E83" t="s">
        <v>430</v>
      </c>
      <c r="F83" t="s">
        <v>90</v>
      </c>
      <c r="G83" t="s">
        <v>84</v>
      </c>
      <c r="H83" t="s">
        <v>41</v>
      </c>
      <c r="I83" t="s">
        <v>12</v>
      </c>
      <c r="J83">
        <v>379</v>
      </c>
      <c r="K83" t="s">
        <v>42</v>
      </c>
      <c r="L83" t="s">
        <v>431</v>
      </c>
      <c r="M83" t="s">
        <v>44</v>
      </c>
      <c r="N83" t="s">
        <v>432</v>
      </c>
      <c r="O83">
        <v>1451358</v>
      </c>
      <c r="P83" t="s">
        <v>46</v>
      </c>
      <c r="R83">
        <f>VLOOKUP(O83,[1]应付款管理!$A$1:$J$65536,9,0)</f>
        <v>379</v>
      </c>
      <c r="S83">
        <f t="shared" si="4"/>
        <v>0</v>
      </c>
      <c r="T83" t="str">
        <f t="shared" si="5"/>
        <v>，1451358</v>
      </c>
    </row>
    <row r="84" spans="1:20">
      <c r="A84" t="s">
        <v>108</v>
      </c>
      <c r="B84" t="s">
        <v>433</v>
      </c>
      <c r="C84" t="s">
        <v>10</v>
      </c>
      <c r="D84" t="s">
        <v>9</v>
      </c>
      <c r="E84" t="s">
        <v>434</v>
      </c>
      <c r="F84" t="s">
        <v>321</v>
      </c>
      <c r="G84" t="s">
        <v>40</v>
      </c>
      <c r="H84" t="s">
        <v>41</v>
      </c>
      <c r="I84" t="s">
        <v>12</v>
      </c>
      <c r="J84">
        <v>3066</v>
      </c>
      <c r="K84" t="s">
        <v>42</v>
      </c>
      <c r="L84" t="s">
        <v>435</v>
      </c>
      <c r="M84" t="s">
        <v>44</v>
      </c>
      <c r="N84" t="s">
        <v>436</v>
      </c>
      <c r="O84" s="2">
        <v>1452004</v>
      </c>
      <c r="P84" t="s">
        <v>437</v>
      </c>
      <c r="Q84" t="s">
        <v>437</v>
      </c>
      <c r="R84">
        <f>VLOOKUP(O84,[1]应付款管理!$A$1:$J$65536,9,0)</f>
        <v>3066</v>
      </c>
      <c r="S84">
        <f t="shared" si="4"/>
        <v>0</v>
      </c>
      <c r="T84" t="str">
        <f t="shared" si="5"/>
        <v>，1452004</v>
      </c>
    </row>
    <row r="85" spans="1:20">
      <c r="A85" t="s">
        <v>108</v>
      </c>
      <c r="B85" t="s">
        <v>438</v>
      </c>
      <c r="C85" t="s">
        <v>10</v>
      </c>
      <c r="D85" t="s">
        <v>9</v>
      </c>
      <c r="E85" t="s">
        <v>434</v>
      </c>
      <c r="F85" t="s">
        <v>321</v>
      </c>
      <c r="G85" t="s">
        <v>40</v>
      </c>
      <c r="H85" t="s">
        <v>41</v>
      </c>
      <c r="I85" t="s">
        <v>12</v>
      </c>
      <c r="J85">
        <v>3066</v>
      </c>
      <c r="K85" t="s">
        <v>42</v>
      </c>
      <c r="L85" t="s">
        <v>439</v>
      </c>
      <c r="M85" t="s">
        <v>44</v>
      </c>
      <c r="N85" t="s">
        <v>440</v>
      </c>
      <c r="O85">
        <v>1451762</v>
      </c>
      <c r="P85" t="s">
        <v>437</v>
      </c>
      <c r="Q85" t="s">
        <v>437</v>
      </c>
      <c r="R85">
        <f>VLOOKUP(O85,[1]应付款管理!$A$1:$J$65536,9,0)</f>
        <v>3066</v>
      </c>
      <c r="S85">
        <f t="shared" si="4"/>
        <v>0</v>
      </c>
      <c r="T85" t="str">
        <f t="shared" si="5"/>
        <v>，1451762</v>
      </c>
    </row>
    <row r="86" spans="1:20">
      <c r="A86" t="s">
        <v>130</v>
      </c>
      <c r="B86" t="s">
        <v>441</v>
      </c>
      <c r="C86" t="s">
        <v>10</v>
      </c>
      <c r="D86" t="s">
        <v>9</v>
      </c>
      <c r="E86" t="s">
        <v>442</v>
      </c>
      <c r="F86" t="s">
        <v>111</v>
      </c>
      <c r="G86" t="s">
        <v>57</v>
      </c>
      <c r="H86" t="s">
        <v>41</v>
      </c>
      <c r="I86" t="s">
        <v>12</v>
      </c>
      <c r="J86">
        <v>222</v>
      </c>
      <c r="K86" t="s">
        <v>42</v>
      </c>
      <c r="L86" t="s">
        <v>443</v>
      </c>
      <c r="M86" t="s">
        <v>44</v>
      </c>
      <c r="N86" t="s">
        <v>444</v>
      </c>
      <c r="O86">
        <v>1451540</v>
      </c>
      <c r="P86" t="s">
        <v>46</v>
      </c>
      <c r="R86">
        <f>VLOOKUP(O86,[1]应付款管理!$A$1:$J$65536,9,0)</f>
        <v>222</v>
      </c>
      <c r="S86">
        <f t="shared" si="4"/>
        <v>0</v>
      </c>
      <c r="T86" t="str">
        <f t="shared" si="5"/>
        <v>，1451540</v>
      </c>
    </row>
    <row r="87" spans="1:20">
      <c r="A87" t="s">
        <v>47</v>
      </c>
      <c r="B87" t="s">
        <v>445</v>
      </c>
      <c r="C87" t="s">
        <v>10</v>
      </c>
      <c r="D87" t="s">
        <v>9</v>
      </c>
      <c r="E87" t="s">
        <v>446</v>
      </c>
      <c r="F87" t="s">
        <v>447</v>
      </c>
      <c r="G87" t="s">
        <v>448</v>
      </c>
      <c r="H87" t="s">
        <v>41</v>
      </c>
      <c r="I87" t="s">
        <v>12</v>
      </c>
      <c r="J87">
        <v>2676</v>
      </c>
      <c r="K87" t="s">
        <v>42</v>
      </c>
      <c r="L87" t="s">
        <v>449</v>
      </c>
      <c r="M87" t="s">
        <v>44</v>
      </c>
      <c r="N87" t="s">
        <v>450</v>
      </c>
      <c r="O87">
        <v>1451758</v>
      </c>
      <c r="P87" t="s">
        <v>46</v>
      </c>
      <c r="R87">
        <f>VLOOKUP(O87,[1]应付款管理!$A$1:$J$65536,9,0)</f>
        <v>2676</v>
      </c>
      <c r="S87">
        <f t="shared" si="4"/>
        <v>0</v>
      </c>
      <c r="T87" t="str">
        <f t="shared" si="5"/>
        <v>，1451758</v>
      </c>
    </row>
    <row r="88" spans="1:20">
      <c r="A88" t="s">
        <v>130</v>
      </c>
      <c r="B88" t="s">
        <v>451</v>
      </c>
      <c r="C88" t="s">
        <v>10</v>
      </c>
      <c r="D88" t="s">
        <v>9</v>
      </c>
      <c r="E88" t="s">
        <v>452</v>
      </c>
      <c r="F88" t="s">
        <v>453</v>
      </c>
      <c r="G88" t="s">
        <v>454</v>
      </c>
      <c r="H88" t="s">
        <v>41</v>
      </c>
      <c r="I88" t="s">
        <v>12</v>
      </c>
      <c r="J88">
        <v>4086</v>
      </c>
      <c r="K88" t="s">
        <v>42</v>
      </c>
      <c r="L88" t="s">
        <v>455</v>
      </c>
      <c r="M88" t="s">
        <v>44</v>
      </c>
      <c r="N88" t="s">
        <v>456</v>
      </c>
      <c r="O88">
        <v>1451796</v>
      </c>
      <c r="P88" t="s">
        <v>46</v>
      </c>
      <c r="R88">
        <f>VLOOKUP(O88,[1]应付款管理!$A$1:$J$65536,9,0)</f>
        <v>4086</v>
      </c>
      <c r="S88">
        <f t="shared" si="4"/>
        <v>0</v>
      </c>
      <c r="T88" t="str">
        <f t="shared" si="5"/>
        <v>，1451796</v>
      </c>
    </row>
    <row r="89" spans="1:20">
      <c r="A89" t="s">
        <v>457</v>
      </c>
      <c r="B89" t="s">
        <v>458</v>
      </c>
      <c r="C89" t="s">
        <v>10</v>
      </c>
      <c r="D89" t="s">
        <v>9</v>
      </c>
      <c r="E89" t="s">
        <v>459</v>
      </c>
      <c r="F89" t="s">
        <v>460</v>
      </c>
      <c r="G89" t="s">
        <v>461</v>
      </c>
      <c r="H89" t="s">
        <v>41</v>
      </c>
      <c r="I89" t="s">
        <v>12</v>
      </c>
      <c r="J89">
        <v>428</v>
      </c>
      <c r="K89" t="s">
        <v>42</v>
      </c>
      <c r="L89" t="s">
        <v>462</v>
      </c>
      <c r="M89" t="s">
        <v>44</v>
      </c>
      <c r="N89" t="s">
        <v>463</v>
      </c>
      <c r="O89">
        <v>1451889</v>
      </c>
      <c r="P89" t="s">
        <v>46</v>
      </c>
      <c r="R89">
        <f>VLOOKUP(O89,[1]应付款管理!$A$1:$J$65536,9,0)</f>
        <v>428</v>
      </c>
      <c r="S89">
        <f t="shared" si="4"/>
        <v>0</v>
      </c>
      <c r="T89" t="str">
        <f t="shared" si="5"/>
        <v>，1451889</v>
      </c>
    </row>
    <row r="90" spans="1:20">
      <c r="A90" t="s">
        <v>60</v>
      </c>
      <c r="B90" t="s">
        <v>464</v>
      </c>
      <c r="C90" t="s">
        <v>10</v>
      </c>
      <c r="D90" t="s">
        <v>9</v>
      </c>
      <c r="E90" t="s">
        <v>465</v>
      </c>
      <c r="F90" t="s">
        <v>466</v>
      </c>
      <c r="G90" t="s">
        <v>467</v>
      </c>
      <c r="H90" t="s">
        <v>41</v>
      </c>
      <c r="I90" t="s">
        <v>12</v>
      </c>
      <c r="J90">
        <v>1128</v>
      </c>
      <c r="K90" t="s">
        <v>42</v>
      </c>
      <c r="L90" t="s">
        <v>468</v>
      </c>
      <c r="M90" t="s">
        <v>44</v>
      </c>
      <c r="N90" t="s">
        <v>469</v>
      </c>
      <c r="O90">
        <v>1451888</v>
      </c>
      <c r="P90" t="s">
        <v>46</v>
      </c>
      <c r="R90">
        <f>VLOOKUP(O90,[1]应付款管理!$A$1:$J$65536,9,0)</f>
        <v>1128</v>
      </c>
      <c r="S90">
        <f t="shared" si="4"/>
        <v>0</v>
      </c>
      <c r="T90" t="str">
        <f t="shared" si="5"/>
        <v>，1451888</v>
      </c>
    </row>
    <row r="91" spans="1:20">
      <c r="A91" t="s">
        <v>457</v>
      </c>
      <c r="B91" t="s">
        <v>470</v>
      </c>
      <c r="C91" t="s">
        <v>10</v>
      </c>
      <c r="D91" t="s">
        <v>9</v>
      </c>
      <c r="E91" t="s">
        <v>459</v>
      </c>
      <c r="F91" t="s">
        <v>471</v>
      </c>
      <c r="G91" t="s">
        <v>453</v>
      </c>
      <c r="H91" t="s">
        <v>41</v>
      </c>
      <c r="I91" t="s">
        <v>12</v>
      </c>
      <c r="J91">
        <v>433</v>
      </c>
      <c r="K91" t="s">
        <v>42</v>
      </c>
      <c r="L91" t="s">
        <v>472</v>
      </c>
      <c r="M91" t="s">
        <v>44</v>
      </c>
      <c r="N91" t="s">
        <v>463</v>
      </c>
      <c r="O91">
        <v>1451892</v>
      </c>
      <c r="P91" t="s">
        <v>46</v>
      </c>
      <c r="R91">
        <f>VLOOKUP(O91,[1]应付款管理!$A$1:$J$65536,9,0)</f>
        <v>433</v>
      </c>
      <c r="S91">
        <f t="shared" si="4"/>
        <v>0</v>
      </c>
      <c r="T91" t="str">
        <f t="shared" si="5"/>
        <v>，1451892</v>
      </c>
    </row>
    <row r="92" spans="1:20">
      <c r="A92" t="s">
        <v>457</v>
      </c>
      <c r="B92" t="s">
        <v>473</v>
      </c>
      <c r="C92" t="s">
        <v>10</v>
      </c>
      <c r="D92" t="s">
        <v>9</v>
      </c>
      <c r="E92" t="s">
        <v>474</v>
      </c>
      <c r="F92" t="s">
        <v>133</v>
      </c>
      <c r="G92" t="s">
        <v>189</v>
      </c>
      <c r="H92" t="s">
        <v>41</v>
      </c>
      <c r="I92" t="s">
        <v>12</v>
      </c>
      <c r="J92">
        <v>1303</v>
      </c>
      <c r="K92" t="s">
        <v>42</v>
      </c>
      <c r="L92" t="s">
        <v>475</v>
      </c>
      <c r="M92" t="s">
        <v>44</v>
      </c>
      <c r="N92" t="s">
        <v>476</v>
      </c>
      <c r="O92">
        <v>1451926</v>
      </c>
      <c r="P92" t="s">
        <v>46</v>
      </c>
      <c r="R92">
        <f>VLOOKUP(O92,[1]应付款管理!$A$1:$J$65536,9,0)</f>
        <v>1303</v>
      </c>
      <c r="S92">
        <f t="shared" si="4"/>
        <v>0</v>
      </c>
      <c r="T92" t="str">
        <f t="shared" si="5"/>
        <v>，1451926</v>
      </c>
    </row>
    <row r="93" spans="1:20">
      <c r="A93" t="s">
        <v>477</v>
      </c>
      <c r="B93" t="s">
        <v>478</v>
      </c>
      <c r="C93" t="s">
        <v>10</v>
      </c>
      <c r="D93" t="s">
        <v>9</v>
      </c>
      <c r="E93" t="s">
        <v>479</v>
      </c>
      <c r="F93" t="s">
        <v>57</v>
      </c>
      <c r="G93" t="s">
        <v>63</v>
      </c>
      <c r="H93" t="s">
        <v>41</v>
      </c>
      <c r="I93" t="s">
        <v>12</v>
      </c>
      <c r="J93">
        <v>435</v>
      </c>
      <c r="K93" t="s">
        <v>42</v>
      </c>
      <c r="L93" t="s">
        <v>480</v>
      </c>
      <c r="M93" t="s">
        <v>44</v>
      </c>
      <c r="N93" t="s">
        <v>481</v>
      </c>
      <c r="O93">
        <v>1452029</v>
      </c>
      <c r="P93" t="s">
        <v>244</v>
      </c>
      <c r="Q93" t="s">
        <v>244</v>
      </c>
      <c r="R93">
        <f>VLOOKUP(O93,[1]应付款管理!$A$1:$J$65536,9,0)</f>
        <v>435</v>
      </c>
      <c r="S93">
        <f t="shared" si="4"/>
        <v>0</v>
      </c>
      <c r="T93" t="str">
        <f t="shared" si="5"/>
        <v>，1452029</v>
      </c>
    </row>
    <row r="94" spans="1:20">
      <c r="A94" t="s">
        <v>47</v>
      </c>
      <c r="B94" t="s">
        <v>482</v>
      </c>
      <c r="C94" t="s">
        <v>10</v>
      </c>
      <c r="D94" t="s">
        <v>9</v>
      </c>
      <c r="E94" t="s">
        <v>193</v>
      </c>
      <c r="F94" t="s">
        <v>295</v>
      </c>
      <c r="G94" t="s">
        <v>483</v>
      </c>
      <c r="H94" t="s">
        <v>41</v>
      </c>
      <c r="I94" t="s">
        <v>12</v>
      </c>
      <c r="J94">
        <v>869</v>
      </c>
      <c r="K94" t="s">
        <v>42</v>
      </c>
      <c r="L94" t="s">
        <v>484</v>
      </c>
      <c r="M94" t="s">
        <v>44</v>
      </c>
      <c r="N94" t="s">
        <v>485</v>
      </c>
      <c r="O94">
        <v>1452206</v>
      </c>
      <c r="P94" t="s">
        <v>46</v>
      </c>
      <c r="R94">
        <f>VLOOKUP(O94,[1]应付款管理!$A$1:$J$65536,9,0)</f>
        <v>869</v>
      </c>
      <c r="S94">
        <f t="shared" si="4"/>
        <v>0</v>
      </c>
      <c r="T94" t="str">
        <f t="shared" si="5"/>
        <v>，1452206</v>
      </c>
    </row>
    <row r="95" spans="1:20">
      <c r="A95" t="s">
        <v>47</v>
      </c>
      <c r="B95" t="s">
        <v>486</v>
      </c>
      <c r="C95" t="s">
        <v>10</v>
      </c>
      <c r="D95" t="s">
        <v>9</v>
      </c>
      <c r="E95" t="s">
        <v>225</v>
      </c>
      <c r="F95" t="s">
        <v>90</v>
      </c>
      <c r="G95" t="s">
        <v>84</v>
      </c>
      <c r="H95" t="s">
        <v>41</v>
      </c>
      <c r="I95" t="s">
        <v>12</v>
      </c>
      <c r="J95">
        <v>382</v>
      </c>
      <c r="K95" t="s">
        <v>42</v>
      </c>
      <c r="L95" t="s">
        <v>487</v>
      </c>
      <c r="M95" t="s">
        <v>44</v>
      </c>
      <c r="N95" t="s">
        <v>488</v>
      </c>
      <c r="O95">
        <v>1452309</v>
      </c>
      <c r="P95" t="s">
        <v>46</v>
      </c>
      <c r="R95">
        <f>VLOOKUP(O95,[1]应付款管理!$A$1:$J$65536,9,0)</f>
        <v>382</v>
      </c>
      <c r="S95">
        <f t="shared" si="4"/>
        <v>0</v>
      </c>
      <c r="T95" t="str">
        <f t="shared" si="5"/>
        <v>，1452309</v>
      </c>
    </row>
    <row r="96" spans="1:20">
      <c r="A96" t="s">
        <v>489</v>
      </c>
      <c r="B96" t="s">
        <v>490</v>
      </c>
      <c r="C96" t="s">
        <v>10</v>
      </c>
      <c r="D96" t="s">
        <v>9</v>
      </c>
      <c r="E96" t="s">
        <v>491</v>
      </c>
      <c r="F96" t="s">
        <v>159</v>
      </c>
      <c r="G96" t="s">
        <v>133</v>
      </c>
      <c r="H96" t="s">
        <v>41</v>
      </c>
      <c r="I96" t="s">
        <v>12</v>
      </c>
      <c r="J96">
        <v>515</v>
      </c>
      <c r="K96" t="s">
        <v>42</v>
      </c>
      <c r="L96" t="s">
        <v>492</v>
      </c>
      <c r="M96" t="s">
        <v>44</v>
      </c>
      <c r="N96" t="s">
        <v>493</v>
      </c>
      <c r="O96">
        <v>1452576</v>
      </c>
      <c r="P96" t="s">
        <v>46</v>
      </c>
      <c r="R96">
        <f>VLOOKUP(O96,[1]应付款管理!$A$1:$J$65536,9,0)</f>
        <v>515</v>
      </c>
      <c r="S96">
        <f t="shared" si="4"/>
        <v>0</v>
      </c>
      <c r="T96" t="str">
        <f t="shared" si="5"/>
        <v>，1452576</v>
      </c>
    </row>
    <row r="97" spans="1:20">
      <c r="A97" t="s">
        <v>47</v>
      </c>
      <c r="B97" t="s">
        <v>494</v>
      </c>
      <c r="C97" t="s">
        <v>10</v>
      </c>
      <c r="D97" t="s">
        <v>9</v>
      </c>
      <c r="E97" t="s">
        <v>495</v>
      </c>
      <c r="F97" t="s">
        <v>84</v>
      </c>
      <c r="G97" t="s">
        <v>85</v>
      </c>
      <c r="H97" t="s">
        <v>41</v>
      </c>
      <c r="I97" t="s">
        <v>12</v>
      </c>
      <c r="J97">
        <v>983</v>
      </c>
      <c r="K97" t="s">
        <v>42</v>
      </c>
      <c r="L97" t="s">
        <v>496</v>
      </c>
      <c r="M97" t="s">
        <v>44</v>
      </c>
      <c r="N97" t="s">
        <v>497</v>
      </c>
      <c r="O97">
        <v>1452574</v>
      </c>
      <c r="P97" t="s">
        <v>244</v>
      </c>
      <c r="Q97" t="s">
        <v>244</v>
      </c>
      <c r="R97">
        <f>VLOOKUP(O97,[1]应付款管理!$A$1:$J$65536,9,0)</f>
        <v>983</v>
      </c>
      <c r="S97">
        <f t="shared" si="4"/>
        <v>0</v>
      </c>
      <c r="T97" t="str">
        <f t="shared" si="5"/>
        <v>，1452574</v>
      </c>
    </row>
    <row r="98" spans="1:20">
      <c r="A98" t="s">
        <v>47</v>
      </c>
      <c r="B98" t="s">
        <v>498</v>
      </c>
      <c r="C98" t="s">
        <v>10</v>
      </c>
      <c r="D98" t="s">
        <v>9</v>
      </c>
      <c r="E98" t="s">
        <v>225</v>
      </c>
      <c r="F98" t="s">
        <v>483</v>
      </c>
      <c r="G98" t="s">
        <v>467</v>
      </c>
      <c r="H98" t="s">
        <v>41</v>
      </c>
      <c r="I98" t="s">
        <v>12</v>
      </c>
      <c r="J98">
        <v>1840</v>
      </c>
      <c r="K98" t="s">
        <v>42</v>
      </c>
      <c r="L98" t="s">
        <v>499</v>
      </c>
      <c r="M98" t="s">
        <v>222</v>
      </c>
      <c r="N98" t="s">
        <v>500</v>
      </c>
      <c r="O98">
        <v>1452617</v>
      </c>
      <c r="P98" t="s">
        <v>46</v>
      </c>
      <c r="R98">
        <f>VLOOKUP(O98,[1]应付款管理!$A$1:$J$65536,9,0)</f>
        <v>1840</v>
      </c>
      <c r="S98">
        <f t="shared" si="4"/>
        <v>0</v>
      </c>
      <c r="T98" t="str">
        <f t="shared" si="5"/>
        <v>，1452617</v>
      </c>
    </row>
    <row r="99" spans="1:20">
      <c r="A99" t="s">
        <v>108</v>
      </c>
      <c r="B99" t="s">
        <v>501</v>
      </c>
      <c r="C99" t="s">
        <v>10</v>
      </c>
      <c r="D99" t="s">
        <v>9</v>
      </c>
      <c r="E99" t="s">
        <v>502</v>
      </c>
      <c r="F99" t="s">
        <v>90</v>
      </c>
      <c r="G99" t="s">
        <v>84</v>
      </c>
      <c r="H99" t="s">
        <v>41</v>
      </c>
      <c r="I99" t="s">
        <v>12</v>
      </c>
      <c r="J99">
        <v>1115</v>
      </c>
      <c r="K99" t="s">
        <v>42</v>
      </c>
      <c r="L99" t="s">
        <v>503</v>
      </c>
      <c r="M99" t="s">
        <v>44</v>
      </c>
      <c r="N99" t="s">
        <v>504</v>
      </c>
      <c r="O99">
        <v>1451709</v>
      </c>
      <c r="P99" t="s">
        <v>505</v>
      </c>
      <c r="Q99" t="s">
        <v>505</v>
      </c>
      <c r="R99">
        <f>VLOOKUP(O99,[1]应付款管理!$A$1:$J$65536,9,0)</f>
        <v>1115</v>
      </c>
      <c r="S99">
        <f>J99-R99</f>
        <v>0</v>
      </c>
      <c r="T99" t="str">
        <f>$T$1&amp;O99</f>
        <v>，1451709</v>
      </c>
    </row>
    <row r="100" spans="1:20">
      <c r="A100" t="s">
        <v>47</v>
      </c>
      <c r="B100" t="s">
        <v>506</v>
      </c>
      <c r="C100" t="s">
        <v>10</v>
      </c>
      <c r="D100" t="s">
        <v>9</v>
      </c>
      <c r="E100" t="s">
        <v>507</v>
      </c>
      <c r="F100" t="s">
        <v>508</v>
      </c>
      <c r="G100" t="s">
        <v>509</v>
      </c>
      <c r="H100" t="s">
        <v>41</v>
      </c>
      <c r="I100" t="s">
        <v>12</v>
      </c>
      <c r="J100">
        <v>4782</v>
      </c>
      <c r="K100" t="s">
        <v>42</v>
      </c>
      <c r="L100" t="s">
        <v>510</v>
      </c>
      <c r="M100" t="s">
        <v>44</v>
      </c>
      <c r="N100" t="s">
        <v>511</v>
      </c>
      <c r="O100">
        <v>1452755</v>
      </c>
      <c r="P100" t="s">
        <v>46</v>
      </c>
      <c r="R100">
        <f>VLOOKUP(O100,[1]应付款管理!$A$1:$J$65536,9,0)</f>
        <v>4782</v>
      </c>
      <c r="S100">
        <f>J100-R100</f>
        <v>0</v>
      </c>
      <c r="T100" t="str">
        <f>$T$1&amp;O100</f>
        <v>，1452755</v>
      </c>
    </row>
    <row r="101" spans="1:20">
      <c r="A101" t="s">
        <v>512</v>
      </c>
      <c r="B101" t="s">
        <v>513</v>
      </c>
      <c r="C101" t="s">
        <v>10</v>
      </c>
      <c r="D101" t="s">
        <v>9</v>
      </c>
      <c r="E101" t="s">
        <v>514</v>
      </c>
      <c r="F101" t="s">
        <v>40</v>
      </c>
      <c r="G101" t="s">
        <v>159</v>
      </c>
      <c r="H101" t="s">
        <v>41</v>
      </c>
      <c r="I101" t="s">
        <v>12</v>
      </c>
      <c r="J101">
        <v>718</v>
      </c>
      <c r="K101" t="s">
        <v>42</v>
      </c>
      <c r="L101" t="s">
        <v>515</v>
      </c>
      <c r="M101" t="s">
        <v>44</v>
      </c>
      <c r="N101" t="s">
        <v>516</v>
      </c>
      <c r="O101" s="2">
        <v>1452840</v>
      </c>
      <c r="P101" t="s">
        <v>178</v>
      </c>
      <c r="Q101" t="s">
        <v>178</v>
      </c>
      <c r="R101">
        <f>VLOOKUP(O101,[1]应付款管理!$A$1:$J$65536,9,0)</f>
        <v>718</v>
      </c>
      <c r="S101">
        <f>J101-R101</f>
        <v>0</v>
      </c>
      <c r="T101" t="str">
        <f>$T$1&amp;O101</f>
        <v>，1452840</v>
      </c>
    </row>
    <row r="102" spans="1:20">
      <c r="A102" t="s">
        <v>108</v>
      </c>
      <c r="B102" t="s">
        <v>517</v>
      </c>
      <c r="C102" t="s">
        <v>10</v>
      </c>
      <c r="D102" t="s">
        <v>9</v>
      </c>
      <c r="E102" t="s">
        <v>518</v>
      </c>
      <c r="F102" t="s">
        <v>84</v>
      </c>
      <c r="G102" t="s">
        <v>85</v>
      </c>
      <c r="H102" t="s">
        <v>41</v>
      </c>
      <c r="I102" t="s">
        <v>12</v>
      </c>
      <c r="J102">
        <v>1304</v>
      </c>
      <c r="K102" t="s">
        <v>42</v>
      </c>
      <c r="L102" t="s">
        <v>519</v>
      </c>
      <c r="M102" t="s">
        <v>222</v>
      </c>
      <c r="N102" t="s">
        <v>520</v>
      </c>
      <c r="O102">
        <v>1452852</v>
      </c>
      <c r="P102" t="s">
        <v>74</v>
      </c>
      <c r="Q102" t="s">
        <v>74</v>
      </c>
      <c r="R102">
        <f>VLOOKUP(O102,[1]应付款管理!$A$1:$J$65536,9,0)</f>
        <v>1304</v>
      </c>
      <c r="S102">
        <f>J102-R102</f>
        <v>0</v>
      </c>
      <c r="T102" t="str">
        <f>$T$1&amp;O102</f>
        <v>，1452852</v>
      </c>
    </row>
    <row r="103" spans="1:20">
      <c r="A103" t="s">
        <v>216</v>
      </c>
      <c r="B103" t="s">
        <v>521</v>
      </c>
      <c r="C103" t="s">
        <v>10</v>
      </c>
      <c r="D103" t="s">
        <v>9</v>
      </c>
      <c r="E103" t="s">
        <v>522</v>
      </c>
      <c r="F103" t="s">
        <v>523</v>
      </c>
      <c r="G103" t="s">
        <v>524</v>
      </c>
      <c r="H103" t="s">
        <v>41</v>
      </c>
      <c r="I103" t="s">
        <v>12</v>
      </c>
      <c r="J103">
        <v>1514</v>
      </c>
      <c r="K103" t="s">
        <v>42</v>
      </c>
      <c r="L103" t="s">
        <v>525</v>
      </c>
      <c r="M103" t="s">
        <v>44</v>
      </c>
      <c r="N103" t="s">
        <v>526</v>
      </c>
      <c r="O103">
        <v>1452931</v>
      </c>
      <c r="P103" t="s">
        <v>46</v>
      </c>
      <c r="R103">
        <f>VLOOKUP(O103,[1]应付款管理!$A$1:$J$65536,9,0)</f>
        <v>1514</v>
      </c>
      <c r="S103">
        <f>J103-R103</f>
        <v>0</v>
      </c>
      <c r="T103" t="str">
        <f>$T$1&amp;O103</f>
        <v>，1452931</v>
      </c>
    </row>
    <row r="104" spans="1:20">
      <c r="A104" t="s">
        <v>130</v>
      </c>
      <c r="B104" t="s">
        <v>527</v>
      </c>
      <c r="C104" t="s">
        <v>10</v>
      </c>
      <c r="D104" t="s">
        <v>9</v>
      </c>
      <c r="E104" t="s">
        <v>132</v>
      </c>
      <c r="F104" t="s">
        <v>295</v>
      </c>
      <c r="G104" t="s">
        <v>471</v>
      </c>
      <c r="H104" t="s">
        <v>41</v>
      </c>
      <c r="I104" t="s">
        <v>12</v>
      </c>
      <c r="J104">
        <v>1548</v>
      </c>
      <c r="K104" t="s">
        <v>42</v>
      </c>
      <c r="L104" t="s">
        <v>528</v>
      </c>
      <c r="M104" t="s">
        <v>44</v>
      </c>
      <c r="N104" t="s">
        <v>529</v>
      </c>
      <c r="O104">
        <v>1453052</v>
      </c>
      <c r="P104" t="s">
        <v>46</v>
      </c>
      <c r="R104">
        <f>VLOOKUP(O104,[1]应付款管理!$A$1:$J$65536,9,0)</f>
        <v>1548</v>
      </c>
      <c r="S104">
        <f>J104-R104</f>
        <v>0</v>
      </c>
      <c r="T104" t="str">
        <f>$T$1&amp;O104</f>
        <v>，1453052</v>
      </c>
    </row>
    <row r="105" spans="1:20">
      <c r="A105" t="s">
        <v>530</v>
      </c>
      <c r="B105" t="s">
        <v>531</v>
      </c>
      <c r="C105" t="s">
        <v>10</v>
      </c>
      <c r="D105" t="s">
        <v>9</v>
      </c>
      <c r="E105" t="s">
        <v>532</v>
      </c>
      <c r="F105" t="s">
        <v>149</v>
      </c>
      <c r="G105" t="s">
        <v>118</v>
      </c>
      <c r="H105" t="s">
        <v>41</v>
      </c>
      <c r="I105" t="s">
        <v>12</v>
      </c>
      <c r="J105">
        <v>639</v>
      </c>
      <c r="K105" t="s">
        <v>42</v>
      </c>
      <c r="L105" t="s">
        <v>533</v>
      </c>
      <c r="M105" t="s">
        <v>44</v>
      </c>
      <c r="N105" t="s">
        <v>534</v>
      </c>
      <c r="O105">
        <v>1453020</v>
      </c>
      <c r="P105" t="s">
        <v>74</v>
      </c>
      <c r="Q105" t="s">
        <v>74</v>
      </c>
      <c r="R105">
        <f>VLOOKUP(O105,[1]应付款管理!$A$1:$J$65536,9,0)</f>
        <v>639</v>
      </c>
      <c r="S105">
        <f>J105-R105</f>
        <v>0</v>
      </c>
      <c r="T105" t="str">
        <f>$T$1&amp;O105</f>
        <v>，1453020</v>
      </c>
    </row>
    <row r="106" spans="1:20">
      <c r="A106" t="s">
        <v>535</v>
      </c>
      <c r="B106" t="s">
        <v>536</v>
      </c>
      <c r="C106" t="s">
        <v>10</v>
      </c>
      <c r="D106" t="s">
        <v>9</v>
      </c>
      <c r="E106" t="s">
        <v>537</v>
      </c>
      <c r="F106" t="s">
        <v>467</v>
      </c>
      <c r="G106" t="s">
        <v>460</v>
      </c>
      <c r="H106" t="s">
        <v>41</v>
      </c>
      <c r="I106" t="s">
        <v>12</v>
      </c>
      <c r="J106">
        <v>1155</v>
      </c>
      <c r="K106" t="s">
        <v>42</v>
      </c>
      <c r="L106" t="s">
        <v>538</v>
      </c>
      <c r="M106" t="s">
        <v>44</v>
      </c>
      <c r="N106" t="s">
        <v>539</v>
      </c>
      <c r="O106" s="2">
        <v>1453062</v>
      </c>
      <c r="P106" t="s">
        <v>178</v>
      </c>
      <c r="Q106" t="s">
        <v>178</v>
      </c>
      <c r="R106">
        <f>VLOOKUP(O106,[1]应付款管理!$A$1:$J$65536,9,0)</f>
        <v>1155</v>
      </c>
      <c r="S106">
        <f>J106-R106</f>
        <v>0</v>
      </c>
      <c r="T106" t="str">
        <f>$T$1&amp;O106</f>
        <v>，1453062</v>
      </c>
    </row>
    <row r="107" spans="1:20">
      <c r="A107" t="s">
        <v>540</v>
      </c>
      <c r="B107" t="s">
        <v>541</v>
      </c>
      <c r="C107" t="s">
        <v>10</v>
      </c>
      <c r="D107" t="s">
        <v>9</v>
      </c>
      <c r="E107" t="s">
        <v>542</v>
      </c>
      <c r="F107" t="s">
        <v>90</v>
      </c>
      <c r="G107" t="s">
        <v>85</v>
      </c>
      <c r="H107" t="s">
        <v>41</v>
      </c>
      <c r="I107" t="s">
        <v>12</v>
      </c>
      <c r="J107">
        <v>1503</v>
      </c>
      <c r="K107" t="s">
        <v>42</v>
      </c>
      <c r="L107" t="s">
        <v>543</v>
      </c>
      <c r="M107" t="s">
        <v>44</v>
      </c>
      <c r="N107" t="s">
        <v>544</v>
      </c>
      <c r="O107">
        <v>1453090</v>
      </c>
      <c r="P107" t="s">
        <v>74</v>
      </c>
      <c r="Q107" t="s">
        <v>74</v>
      </c>
      <c r="R107">
        <f>VLOOKUP(O107,[1]应付款管理!$A$1:$J$65536,9,0)</f>
        <v>1503</v>
      </c>
      <c r="S107">
        <f>J107-R107</f>
        <v>0</v>
      </c>
      <c r="T107" t="str">
        <f>$T$1&amp;O107</f>
        <v>，1453090</v>
      </c>
    </row>
    <row r="108" spans="1:20">
      <c r="A108" t="s">
        <v>530</v>
      </c>
      <c r="B108" t="s">
        <v>545</v>
      </c>
      <c r="C108" t="s">
        <v>10</v>
      </c>
      <c r="D108" t="s">
        <v>9</v>
      </c>
      <c r="E108" t="s">
        <v>532</v>
      </c>
      <c r="F108" t="s">
        <v>321</v>
      </c>
      <c r="G108" t="s">
        <v>39</v>
      </c>
      <c r="H108" t="s">
        <v>41</v>
      </c>
      <c r="I108" t="s">
        <v>12</v>
      </c>
      <c r="J108">
        <v>205</v>
      </c>
      <c r="K108" t="s">
        <v>42</v>
      </c>
      <c r="L108" t="s">
        <v>546</v>
      </c>
      <c r="M108" t="s">
        <v>44</v>
      </c>
      <c r="N108" t="s">
        <v>547</v>
      </c>
      <c r="O108">
        <v>1453130</v>
      </c>
      <c r="P108" t="s">
        <v>74</v>
      </c>
      <c r="Q108" t="s">
        <v>74</v>
      </c>
      <c r="R108">
        <f>VLOOKUP(O108,[1]应付款管理!$A$1:$J$65536,9,0)</f>
        <v>205</v>
      </c>
      <c r="S108">
        <f>J108-R108</f>
        <v>0</v>
      </c>
      <c r="T108" t="str">
        <f>$T$1&amp;O108</f>
        <v>，1453130</v>
      </c>
    </row>
    <row r="109" spans="1:20">
      <c r="A109" t="s">
        <v>47</v>
      </c>
      <c r="B109" t="s">
        <v>548</v>
      </c>
      <c r="C109" t="s">
        <v>10</v>
      </c>
      <c r="D109" t="s">
        <v>9</v>
      </c>
      <c r="E109" t="s">
        <v>549</v>
      </c>
      <c r="F109" t="s">
        <v>509</v>
      </c>
      <c r="G109" t="s">
        <v>77</v>
      </c>
      <c r="H109" t="s">
        <v>41</v>
      </c>
      <c r="I109" t="s">
        <v>12</v>
      </c>
      <c r="J109">
        <v>20316</v>
      </c>
      <c r="K109" t="s">
        <v>42</v>
      </c>
      <c r="L109" t="s">
        <v>550</v>
      </c>
      <c r="M109" t="s">
        <v>72</v>
      </c>
      <c r="N109" t="s">
        <v>551</v>
      </c>
      <c r="O109">
        <v>1453233</v>
      </c>
      <c r="P109" t="s">
        <v>244</v>
      </c>
      <c r="Q109" t="s">
        <v>244</v>
      </c>
      <c r="R109">
        <f>VLOOKUP(O109,[1]应付款管理!$A$1:$J$65536,9,0)</f>
        <v>20316</v>
      </c>
      <c r="S109">
        <f>J109-R109</f>
        <v>0</v>
      </c>
      <c r="T109" t="str">
        <f>$T$1&amp;O109</f>
        <v>，1453233</v>
      </c>
    </row>
    <row r="110" spans="1:20">
      <c r="A110" t="s">
        <v>81</v>
      </c>
      <c r="B110" t="s">
        <v>552</v>
      </c>
      <c r="C110" t="s">
        <v>10</v>
      </c>
      <c r="D110" t="s">
        <v>9</v>
      </c>
      <c r="E110" t="s">
        <v>83</v>
      </c>
      <c r="F110" t="s">
        <v>326</v>
      </c>
      <c r="G110" t="s">
        <v>327</v>
      </c>
      <c r="H110" t="s">
        <v>41</v>
      </c>
      <c r="I110" t="s">
        <v>12</v>
      </c>
      <c r="J110">
        <v>664</v>
      </c>
      <c r="K110" t="s">
        <v>42</v>
      </c>
      <c r="L110" t="s">
        <v>553</v>
      </c>
      <c r="M110" t="s">
        <v>44</v>
      </c>
      <c r="N110" t="s">
        <v>554</v>
      </c>
      <c r="O110">
        <v>1453447</v>
      </c>
      <c r="P110" t="s">
        <v>46</v>
      </c>
      <c r="R110">
        <f>VLOOKUP(O110,[1]应付款管理!$A$1:$J$65536,9,0)</f>
        <v>664</v>
      </c>
      <c r="S110">
        <f>J110-R110</f>
        <v>0</v>
      </c>
      <c r="T110" t="str">
        <f>$T$1&amp;O110</f>
        <v>，1453447</v>
      </c>
    </row>
    <row r="111" spans="10:18">
      <c r="J111">
        <f>SUM(J2:J110)</f>
        <v>208613</v>
      </c>
      <c r="R111">
        <f>SUM(R2:R110)</f>
        <v>208613.01</v>
      </c>
    </row>
    <row r="115" spans="15:21">
      <c r="O115" s="1"/>
      <c r="P115" s="1"/>
      <c r="Q115" s="1"/>
      <c r="R115" s="1"/>
      <c r="S115" s="1"/>
      <c r="T115" s="1"/>
      <c r="U115" s="1"/>
    </row>
    <row r="116" ht="15.75" spans="15:21">
      <c r="O116" s="1"/>
      <c r="P116" s="4" t="s">
        <v>555</v>
      </c>
      <c r="Q116" s="5"/>
      <c r="R116" s="5"/>
      <c r="S116" s="5"/>
      <c r="T116" s="1"/>
      <c r="U116" s="1"/>
    </row>
    <row r="117" ht="15.75" spans="15:21">
      <c r="O117" s="1"/>
      <c r="P117" s="4" t="s">
        <v>556</v>
      </c>
      <c r="Q117" s="5">
        <v>115791.01</v>
      </c>
      <c r="R117" s="4" t="s">
        <v>557</v>
      </c>
      <c r="S117" s="5"/>
      <c r="T117" s="1"/>
      <c r="U117" s="1"/>
    </row>
    <row r="118" ht="15.75" spans="15:21">
      <c r="O118" s="1"/>
      <c r="P118" s="4" t="s">
        <v>558</v>
      </c>
      <c r="Q118" s="5">
        <v>92822</v>
      </c>
      <c r="R118" s="4" t="s">
        <v>559</v>
      </c>
      <c r="S118" s="5"/>
      <c r="T118" s="1"/>
      <c r="U118" s="1"/>
    </row>
    <row r="119" ht="15.75" spans="15:21">
      <c r="O119" s="1"/>
      <c r="P119" s="5"/>
      <c r="Q119" s="5"/>
      <c r="R119" s="5"/>
      <c r="S119" s="5"/>
      <c r="T119" s="1"/>
      <c r="U119" s="1"/>
    </row>
  </sheetData>
  <pageMargins left="0.75" right="0.75" top="1" bottom="1" header="0.511805555555556" footer="0.511805555555556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账单信息</vt:lpstr>
      <vt:lpstr>账单明细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2019-03-01T07:42:14Z</dcterms:created>
  <dcterms:modified xsi:type="dcterms:W3CDTF">2019-03-01T08:44:31Z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