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Hong Kong convergent" sheetId="2" r:id="rId1"/>
  </sheets>
  <calcPr calcId="144525"/>
</workbook>
</file>

<file path=xl/sharedStrings.xml><?xml version="1.0" encoding="utf-8"?>
<sst xmlns="http://schemas.openxmlformats.org/spreadsheetml/2006/main" count="901" uniqueCount="400">
  <si>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</si>
  <si>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</si>
  <si>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</si>
  <si>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</si>
  <si>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</si>
  <si>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</si>
  <si>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</si>
  <si>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</si>
  <si>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</si>
  <si>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</si>
  <si>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</si>
  <si>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</si>
  <si>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</si>
  <si>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</si>
  <si>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</si>
  <si>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</si>
  <si>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</si>
  <si>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</si>
  <si>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</si>
  <si>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</si>
  <si>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</si>
  <si>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</si>
  <si>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</si>
  <si>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</si>
  <si>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</si>
  <si>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</si>
  <si>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</si>
  <si>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</si>
  <si>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</si>
  <si>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</si>
  <si>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</si>
  <si>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</si>
  <si>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</si>
  <si>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</si>
  <si>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</si>
  <si>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</si>
  <si>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</si>
  <si>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</si>
  <si>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</si>
  <si>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</si>
  <si>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</si>
  <si>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</si>
  <si>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</si>
  <si>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</si>
  <si>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</si>
  <si>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</si>
  <si>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</si>
  <si>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</si>
  <si>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</si>
  <si>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</si>
  <si>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</si>
  <si>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</si>
  <si>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</si>
  <si>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</si>
  <si>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</si>
  <si>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</si>
  <si>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</si>
  <si>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</si>
  <si>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</si>
  <si>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</si>
  <si>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</si>
  <si>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</si>
  <si>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</si>
  <si>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</si>
  <si>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</si>
  <si>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</si>
  <si>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</si>
  <si>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</si>
  <si>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</si>
  <si>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</si>
  <si>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</si>
  <si>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</si>
  <si>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</si>
  <si>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</si>
  <si>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</si>
  <si>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</si>
  <si>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</si>
  <si>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</si>
  <si>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</si>
  <si>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</si>
  <si>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</si>
  <si>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</si>
  <si>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</si>
  <si>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</si>
  <si>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</si>
  <si>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</si>
  <si>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</si>
  <si>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</si>
  <si>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</si>
  <si>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</si>
  <si>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</si>
  <si>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</si>
  <si>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</si>
  <si>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</si>
  <si>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</si>
  <si>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</si>
  <si>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</si>
  <si>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</si>
  <si>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</si>
  <si>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</si>
  <si>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</si>
  <si>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</si>
  <si>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</si>
  <si>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</si>
  <si>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</si>
  <si>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</si>
  <si>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</si>
  <si>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</si>
  <si>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</si>
  <si>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</si>
  <si>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</si>
  <si>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</si>
  <si>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</si>
  <si>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</si>
  <si>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</si>
  <si>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</si>
  <si>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</si>
  <si>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</si>
  <si>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</si>
  <si>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</si>
  <si>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</si>
  <si>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</si>
  <si>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</si>
  <si>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</si>
  <si>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</si>
  <si>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</si>
  <si>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</si>
  <si>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</si>
  <si>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</si>
  <si>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</si>
  <si>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</si>
  <si>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</si>
  <si>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</si>
  <si>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</si>
  <si>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</si>
  <si>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</si>
  <si>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</si>
  <si>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</si>
  <si>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</si>
  <si>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</si>
  <si>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</si>
  <si>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</si>
  <si>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</si>
  <si>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</si>
  <si>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</si>
  <si>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</si>
  <si>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</si>
  <si>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</si>
  <si>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</si>
  <si>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</si>
  <si>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</si>
  <si>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</si>
  <si>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</si>
  <si>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</si>
  <si>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</si>
  <si>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</si>
  <si>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</si>
  <si>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</si>
  <si>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</si>
  <si>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</si>
  <si>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</si>
  <si>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</si>
  <si>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</si>
  <si>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</si>
  <si>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</si>
  <si>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</si>
  <si>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</si>
  <si>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</si>
  <si>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</si>
  <si>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</si>
  <si>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</si>
  <si>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</si>
  <si>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</si>
  <si>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</si>
  <si>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</si>
  <si>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</si>
  <si>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</si>
  <si>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</si>
  <si>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</si>
  <si>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</si>
  <si>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</si>
  <si>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</si>
  <si>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</si>
  <si>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</si>
  <si>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</si>
  <si>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</si>
  <si>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</si>
  <si>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</si>
  <si>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</si>
  <si>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</si>
  <si>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</si>
  <si>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</si>
  <si>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</si>
  <si>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</si>
  <si>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</si>
  <si>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</si>
  <si>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</si>
  <si>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</si>
  <si>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</si>
  <si>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</si>
  <si>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</si>
  <si>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</si>
  <si>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</si>
  <si>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</si>
  <si>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</si>
  <si>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</si>
  <si>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</si>
  <si>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</si>
  <si>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</si>
  <si>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</si>
  <si>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</si>
  <si>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</si>
  <si>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</si>
  <si>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</si>
  <si>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</si>
  <si>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</si>
  <si>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</si>
  <si>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</si>
  <si>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</si>
  <si>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</si>
  <si>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</si>
  <si>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</si>
  <si>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</si>
  <si>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</si>
  <si>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</si>
  <si>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</si>
  <si>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</si>
  <si>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</si>
  <si>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</si>
  <si>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</si>
  <si>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</si>
  <si>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</si>
  <si>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</si>
  <si>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</si>
  <si>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</si>
  <si>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</si>
  <si>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</si>
  <si>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</si>
  <si>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</si>
  <si>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</si>
  <si>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</si>
  <si>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</si>
  <si>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</si>
  <si>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</si>
  <si>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</si>
  <si>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</si>
  <si>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</si>
  <si>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</si>
  <si>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</si>
  <si>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</si>
  <si>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</si>
  <si>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</si>
  <si>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</si>
  <si>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</si>
  <si>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</si>
  <si>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</si>
  <si>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</si>
  <si>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</si>
  <si>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</si>
  <si>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</si>
  <si>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</si>
  <si>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</si>
  <si>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</si>
  <si>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</si>
  <si>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</si>
  <si>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</si>
  <si>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</si>
  <si>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</si>
  <si>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</si>
  <si>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</si>
  <si>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</si>
  <si>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</si>
  <si>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</si>
  <si>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</si>
  <si>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</si>
  <si>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</si>
  <si>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</si>
  <si>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</si>
  <si>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</si>
  <si>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</si>
  <si>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</si>
  <si>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</si>
  <si>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</si>
  <si>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</si>
  <si>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</si>
  <si>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</si>
  <si>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</si>
  <si>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</si>
  <si>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</si>
  <si>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</si>
  <si>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</si>
  <si>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</si>
  <si>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</si>
  <si>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</si>
  <si>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</si>
  <si>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</si>
  <si>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DEPOSIT ON Dec</t>
  </si>
  <si>
    <t>Credit Card 25/12/2018</t>
  </si>
  <si>
    <t>Zhao, Zhen</t>
  </si>
  <si>
    <t>Jia, Xuan</t>
  </si>
  <si>
    <t>Shao, Jun</t>
  </si>
  <si>
    <t>Liu, Xiuoyun</t>
  </si>
  <si>
    <t>Dai, Honglei</t>
  </si>
  <si>
    <t>Zhang, Xue</t>
  </si>
  <si>
    <t>Song, Yaping</t>
  </si>
  <si>
    <t>Huang, Zihang</t>
  </si>
  <si>
    <t>Jiujian, Zhang</t>
  </si>
  <si>
    <t>Wang, Yibo</t>
  </si>
  <si>
    <t>Sun, Shufang</t>
  </si>
  <si>
    <t>Zhao, Qiyu</t>
  </si>
  <si>
    <t>Zhou, Qi</t>
  </si>
  <si>
    <t>Huang, Xiaoqing</t>
  </si>
  <si>
    <t>Wang, Xinwei</t>
  </si>
  <si>
    <t>Huang, Nan</t>
  </si>
  <si>
    <t>Shi, Hui</t>
  </si>
  <si>
    <t>Wenfei, Wang</t>
  </si>
  <si>
    <t>Han, Hongyi</t>
  </si>
  <si>
    <t>Fan, Yang</t>
  </si>
  <si>
    <t>Nayi, Zong</t>
  </si>
  <si>
    <t>Xin, Yali</t>
  </si>
  <si>
    <t>Liu, Xiaoling</t>
  </si>
  <si>
    <t>Chen, Guanchen</t>
  </si>
  <si>
    <t>Fang, Yuanyuan</t>
  </si>
  <si>
    <t>Li, Yinzhu</t>
  </si>
  <si>
    <t>Bao, Manqi</t>
  </si>
  <si>
    <t>Xie, Weidong</t>
  </si>
  <si>
    <t>Ren, Lu</t>
  </si>
  <si>
    <t>Lyu, Xiaxian</t>
  </si>
  <si>
    <t>Wang, Qiwei</t>
  </si>
  <si>
    <t>Ling, Min</t>
  </si>
  <si>
    <t>P190203190042489</t>
  </si>
  <si>
    <t>SALA CW….DEPOSIT OF Hong Kong Convergent (CIT Thailand) February 2019</t>
  </si>
  <si>
    <t>BALANCE FROM Jan</t>
  </si>
  <si>
    <t>DEPOSIT ON Feb</t>
  </si>
  <si>
    <t>Cai, Kaili</t>
  </si>
  <si>
    <t>Luo, Sha</t>
  </si>
  <si>
    <t>Li, Dagang</t>
  </si>
  <si>
    <t>Sun, Ming</t>
  </si>
  <si>
    <t>Wang, Miao</t>
  </si>
  <si>
    <t>Zhang, Qihui</t>
  </si>
  <si>
    <t>Jiang, Zizhao</t>
  </si>
  <si>
    <t>Zhang, Zeqing</t>
  </si>
  <si>
    <t>Zeng, Wen</t>
  </si>
  <si>
    <t>Wang, Yang</t>
  </si>
  <si>
    <t>Zhao, Weibo</t>
  </si>
  <si>
    <t>Cui, Zhendong</t>
  </si>
  <si>
    <t>Zhang, Jinrui</t>
  </si>
  <si>
    <t>Gao, Shuqin</t>
  </si>
  <si>
    <t>Li, Shuyan</t>
  </si>
  <si>
    <t>Meng, Zhen</t>
  </si>
  <si>
    <t>Liu, Yingying</t>
  </si>
  <si>
    <t>Wang, Mao</t>
  </si>
  <si>
    <t>Wang, Kexiang</t>
  </si>
  <si>
    <t>Huang, Xueping</t>
  </si>
  <si>
    <t>Chen, Yuehui</t>
  </si>
  <si>
    <t>He, Jianqiao</t>
  </si>
  <si>
    <t>Zhang, Mengting</t>
  </si>
  <si>
    <t>Chen, Meiling</t>
  </si>
  <si>
    <t>Ding, Cong</t>
  </si>
  <si>
    <t>Chen, Wanqing</t>
  </si>
  <si>
    <t>Qiu, Hao</t>
  </si>
  <si>
    <t>Xu, Yajuan</t>
  </si>
  <si>
    <t>Gao, Shiqi</t>
  </si>
  <si>
    <t>Xiu, Sisi</t>
  </si>
  <si>
    <t>Li, Xusha</t>
  </si>
  <si>
    <t>Luo, Jian</t>
  </si>
  <si>
    <t>Liu, Qianqian</t>
  </si>
  <si>
    <t>Guo, Binglong</t>
  </si>
  <si>
    <t>Wu, Lei</t>
  </si>
  <si>
    <t>Chen, Jun</t>
  </si>
  <si>
    <t>Shi, Xiaoting</t>
  </si>
  <si>
    <t>Sun, Lisha</t>
  </si>
  <si>
    <t>Guo, Xiaofeng</t>
  </si>
  <si>
    <t>Yuan, Bin</t>
  </si>
  <si>
    <t>Xin, Qingxiang</t>
  </si>
  <si>
    <t>Feng, Yu</t>
  </si>
  <si>
    <t>Xu, Shitong</t>
  </si>
  <si>
    <t>Miao, Lei</t>
  </si>
  <si>
    <t>Guo, Dan</t>
  </si>
  <si>
    <t>Congcong, Yang</t>
  </si>
  <si>
    <t>Han, Ruifeng</t>
  </si>
  <si>
    <t>Wu, Tihuan</t>
  </si>
  <si>
    <t>Lu, Shunyu</t>
  </si>
  <si>
    <t>Shi, Xuxiao</t>
  </si>
  <si>
    <t>Lu, Yawen</t>
  </si>
  <si>
    <t>Huang, Chendi</t>
  </si>
  <si>
    <t>Lu, Weidong</t>
  </si>
  <si>
    <t>Du, Guoxiang</t>
  </si>
  <si>
    <t>Liang, Jingxia</t>
  </si>
  <si>
    <t>P190221161951489</t>
  </si>
  <si>
    <t>Chen, Cong</t>
  </si>
  <si>
    <t>Wu, Qingmei</t>
  </si>
  <si>
    <t>Lei, Lei</t>
  </si>
  <si>
    <t>Tang, Yu</t>
  </si>
  <si>
    <t>Tam, Lam Lam Joan</t>
  </si>
  <si>
    <t>Yang, Yueming</t>
  </si>
  <si>
    <t>Yao, Bing Jie</t>
  </si>
  <si>
    <t>Li, Jun Long</t>
  </si>
  <si>
    <t>Chen, Yaoyao</t>
  </si>
  <si>
    <t>P190302174828489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</si>
</sst>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(* #,##0.00_);_(* \(#,##0.00\);_(* &quot;-&quot;??_);_(@_)"/>
    <numFmt numFmtId="177" formatCode="#,##0.0_ "/>
  </numFmts>
  <fonts count="48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10.5"/>
      <color rgb="FF0000FF"/>
      <name val="Helvetica"/>
      <charset val="134"/>
    </font>
    <font>
      <sz val="9"/>
      <color rgb="FFFF0000"/>
      <name val="等线"/>
      <charset val="222"/>
      <scheme val="minor"/>
    </font>
    <font>
      <sz val="10.5"/>
      <color rgb="FF333333"/>
      <name val="Helvetica"/>
      <charset val="134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7030A0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name val="宋体"/>
      <charset val="0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4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176" fontId="1" fillId="0" borderId="0" applyFont="0" applyFill="0" applyBorder="0" applyAlignment="0" applyProtection="0"/>
    <xf numFmtId="0" fontId="33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7" fillId="20" borderId="8" applyNumberFormat="0" applyAlignment="0" applyProtection="0">
      <alignment vertical="center"/>
    </xf>
    <xf numFmtId="0" fontId="39" fillId="20" borderId="7" applyNumberFormat="0" applyAlignment="0" applyProtection="0">
      <alignment vertical="center"/>
    </xf>
    <xf numFmtId="0" fontId="41" fillId="23" borderId="9" applyNumberFormat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" fillId="0" borderId="0"/>
    <xf numFmtId="0" fontId="29" fillId="3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</cellStyleXfs>
  <cellXfs count="92">
    <xf numFmtId="0" fontId="0" fillId="0" borderId="0" xfId="0"/>
    <xf numFmtId="0" fontId="1" fillId="0" borderId="0" xfId="43"/>
    <xf numFmtId="0" fontId="1" fillId="0" borderId="0" xfId="43" applyFont="1" applyFill="1" applyAlignment="1"/>
    <xf numFmtId="0" fontId="1" fillId="0" borderId="0" xfId="43" applyAlignment="1">
      <alignment horizontal="center"/>
    </xf>
    <xf numFmtId="0" fontId="2" fillId="0" borderId="0" xfId="0" applyFont="1" applyFill="1" applyBorder="1" applyAlignment="1"/>
    <xf numFmtId="0" fontId="3" fillId="2" borderId="1" xfId="43" applyNumberFormat="1" applyFont="1" applyFill="1" applyBorder="1" applyAlignment="1">
      <alignment horizontal="center" vertical="center"/>
    </xf>
    <xf numFmtId="0" fontId="4" fillId="0" borderId="1" xfId="43" applyFont="1" applyBorder="1" applyAlignment="1">
      <alignment horizontal="right" vertical="center"/>
    </xf>
    <xf numFmtId="0" fontId="5" fillId="0" borderId="1" xfId="43" applyNumberFormat="1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0" fontId="7" fillId="0" borderId="1" xfId="43" applyNumberFormat="1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/>
    </xf>
    <xf numFmtId="15" fontId="9" fillId="0" borderId="1" xfId="43" applyNumberFormat="1" applyFont="1" applyBorder="1" applyAlignment="1">
      <alignment horizontal="center"/>
    </xf>
    <xf numFmtId="15" fontId="7" fillId="0" borderId="1" xfId="43" applyNumberFormat="1" applyFont="1" applyBorder="1" applyAlignment="1">
      <alignment horizontal="center"/>
    </xf>
    <xf numFmtId="0" fontId="10" fillId="0" borderId="1" xfId="43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center"/>
    </xf>
    <xf numFmtId="0" fontId="7" fillId="0" borderId="1" xfId="43" applyFont="1" applyBorder="1"/>
    <xf numFmtId="4" fontId="7" fillId="0" borderId="1" xfId="43" applyNumberFormat="1" applyFont="1" applyBorder="1"/>
    <xf numFmtId="0" fontId="8" fillId="0" borderId="1" xfId="43" applyFont="1" applyFill="1" applyBorder="1" applyAlignment="1">
      <alignment horizontal="center" vertical="center"/>
    </xf>
    <xf numFmtId="0" fontId="11" fillId="0" borderId="2" xfId="43" applyNumberFormat="1" applyFont="1" applyBorder="1" applyAlignment="1">
      <alignment horizontal="right" vertical="center"/>
    </xf>
    <xf numFmtId="0" fontId="12" fillId="0" borderId="3" xfId="43" applyFont="1" applyBorder="1" applyAlignment="1">
      <alignment horizontal="right" vertical="center"/>
    </xf>
    <xf numFmtId="0" fontId="12" fillId="0" borderId="4" xfId="43" applyFont="1" applyBorder="1" applyAlignment="1">
      <alignment horizontal="right" vertical="center"/>
    </xf>
    <xf numFmtId="0" fontId="1" fillId="0" borderId="1" xfId="43" applyBorder="1"/>
    <xf numFmtId="4" fontId="13" fillId="0" borderId="1" xfId="43" applyNumberFormat="1" applyFont="1" applyFill="1" applyBorder="1" applyAlignment="1">
      <alignment horizontal="right" vertical="center"/>
    </xf>
    <xf numFmtId="0" fontId="5" fillId="0" borderId="1" xfId="43" applyFont="1" applyBorder="1" applyAlignment="1">
      <alignment horizontal="center"/>
    </xf>
    <xf numFmtId="176" fontId="14" fillId="3" borderId="1" xfId="14" applyFont="1" applyFill="1" applyBorder="1" applyAlignment="1">
      <alignment vertical="center"/>
    </xf>
    <xf numFmtId="0" fontId="14" fillId="0" borderId="1" xfId="43" applyFont="1" applyBorder="1" applyAlignment="1">
      <alignment horizontal="center"/>
    </xf>
    <xf numFmtId="0" fontId="5" fillId="0" borderId="1" xfId="43" applyFont="1" applyFill="1" applyBorder="1" applyAlignment="1">
      <alignment horizontal="right" vertical="center"/>
    </xf>
    <xf numFmtId="176" fontId="15" fillId="4" borderId="1" xfId="14" applyFont="1" applyFill="1" applyBorder="1" applyAlignment="1">
      <alignment horizontal="center" vertical="center"/>
    </xf>
    <xf numFmtId="3" fontId="15" fillId="0" borderId="1" xfId="43" applyNumberFormat="1" applyFont="1" applyFill="1" applyBorder="1" applyAlignment="1">
      <alignment horizontal="center" vertical="center"/>
    </xf>
    <xf numFmtId="0" fontId="16" fillId="0" borderId="1" xfId="43" applyFont="1" applyBorder="1" applyAlignment="1">
      <alignment horizontal="center"/>
    </xf>
    <xf numFmtId="3" fontId="11" fillId="0" borderId="2" xfId="43" applyNumberFormat="1" applyFont="1" applyFill="1" applyBorder="1" applyAlignment="1">
      <alignment horizontal="center" vertical="center" wrapText="1"/>
    </xf>
    <xf numFmtId="3" fontId="11" fillId="0" borderId="2" xfId="43" applyNumberFormat="1" applyFont="1" applyFill="1" applyBorder="1" applyAlignment="1">
      <alignment horizontal="center" vertical="center"/>
    </xf>
    <xf numFmtId="0" fontId="11" fillId="0" borderId="2" xfId="43" applyFont="1" applyFill="1" applyBorder="1" applyAlignment="1">
      <alignment horizontal="center" vertical="center" wrapText="1"/>
    </xf>
    <xf numFmtId="0" fontId="12" fillId="0" borderId="5" xfId="43" applyFont="1" applyBorder="1" applyAlignment="1">
      <alignment horizontal="right" vertical="center"/>
    </xf>
    <xf numFmtId="3" fontId="12" fillId="0" borderId="1" xfId="43" applyNumberFormat="1" applyFont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3" fontId="17" fillId="3" borderId="1" xfId="43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12" fillId="0" borderId="3" xfId="43" applyFont="1" applyFill="1" applyBorder="1" applyAlignment="1">
      <alignment horizontal="right" vertical="center"/>
    </xf>
    <xf numFmtId="0" fontId="12" fillId="0" borderId="4" xfId="43" applyFont="1" applyFill="1" applyBorder="1" applyAlignment="1">
      <alignment horizontal="right" vertical="center"/>
    </xf>
    <xf numFmtId="15" fontId="9" fillId="0" borderId="1" xfId="43" applyNumberFormat="1" applyFont="1" applyFill="1" applyBorder="1" applyAlignment="1">
      <alignment horizontal="center"/>
    </xf>
    <xf numFmtId="15" fontId="7" fillId="0" borderId="1" xfId="43" applyNumberFormat="1" applyFont="1" applyFill="1" applyBorder="1" applyAlignment="1">
      <alignment horizontal="center"/>
    </xf>
    <xf numFmtId="0" fontId="7" fillId="0" borderId="1" xfId="43" applyFont="1" applyFill="1" applyBorder="1" applyAlignment="1">
      <alignment horizontal="center"/>
    </xf>
    <xf numFmtId="0" fontId="7" fillId="0" borderId="1" xfId="43" applyFont="1" applyFill="1" applyBorder="1" applyAlignment="1"/>
    <xf numFmtId="4" fontId="7" fillId="0" borderId="1" xfId="43" applyNumberFormat="1" applyFont="1" applyFill="1" applyBorder="1" applyAlignment="1"/>
    <xf numFmtId="0" fontId="11" fillId="0" borderId="2" xfId="43" applyNumberFormat="1" applyFont="1" applyFill="1" applyBorder="1" applyAlignment="1">
      <alignment horizontal="right" vertical="center"/>
    </xf>
    <xf numFmtId="3" fontId="15" fillId="3" borderId="1" xfId="43" applyNumberFormat="1" applyFont="1" applyFill="1" applyBorder="1" applyAlignment="1">
      <alignment horizontal="center" vertical="center"/>
    </xf>
    <xf numFmtId="0" fontId="12" fillId="0" borderId="5" xfId="43" applyFont="1" applyFill="1" applyBorder="1" applyAlignment="1">
      <alignment horizontal="right" vertical="center"/>
    </xf>
    <xf numFmtId="176" fontId="12" fillId="0" borderId="1" xfId="8" applyNumberFormat="1" applyFont="1" applyBorder="1" applyAlignment="1">
      <alignment horizontal="center" vertical="center"/>
    </xf>
    <xf numFmtId="0" fontId="12" fillId="0" borderId="1" xfId="43" applyFont="1" applyFill="1" applyBorder="1" applyAlignment="1">
      <alignment horizontal="center" vertical="center"/>
    </xf>
    <xf numFmtId="14" fontId="12" fillId="0" borderId="1" xfId="43" applyNumberFormat="1" applyFont="1" applyFill="1" applyBorder="1" applyAlignment="1">
      <alignment horizontal="center" vertical="center"/>
    </xf>
    <xf numFmtId="176" fontId="17" fillId="3" borderId="1" xfId="8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NumberFormat="1" applyFont="1" applyFill="1" applyBorder="1" applyAlignment="1"/>
    <xf numFmtId="176" fontId="12" fillId="0" borderId="1" xfId="8" applyNumberFormat="1" applyFont="1" applyFill="1" applyBorder="1" applyAlignment="1">
      <alignment horizontal="center" vertical="center"/>
    </xf>
    <xf numFmtId="176" fontId="17" fillId="0" borderId="1" xfId="8" applyNumberFormat="1" applyFont="1" applyFill="1" applyBorder="1" applyAlignment="1">
      <alignment horizontal="center" vertical="center"/>
    </xf>
    <xf numFmtId="176" fontId="15" fillId="0" borderId="1" xfId="8" applyNumberFormat="1" applyFont="1" applyFill="1" applyBorder="1" applyAlignment="1">
      <alignment horizontal="center" vertical="center"/>
    </xf>
    <xf numFmtId="177" fontId="11" fillId="0" borderId="2" xfId="43" applyNumberFormat="1" applyFont="1" applyFill="1" applyBorder="1" applyAlignment="1">
      <alignment horizontal="center" vertical="center" wrapText="1"/>
    </xf>
    <xf numFmtId="0" fontId="12" fillId="0" borderId="1" xfId="43" applyFont="1" applyFill="1" applyBorder="1" applyAlignment="1">
      <alignment horizontal="right" vertical="center"/>
    </xf>
    <xf numFmtId="0" fontId="1" fillId="0" borderId="1" xfId="43" applyFont="1" applyFill="1" applyBorder="1" applyAlignment="1"/>
    <xf numFmtId="3" fontId="2" fillId="0" borderId="0" xfId="0" applyNumberFormat="1" applyFont="1" applyFill="1" applyBorder="1" applyAlignment="1"/>
    <xf numFmtId="176" fontId="15" fillId="3" borderId="1" xfId="8" applyNumberFormat="1" applyFont="1" applyFill="1" applyBorder="1" applyAlignment="1">
      <alignment horizontal="center" vertical="center"/>
    </xf>
    <xf numFmtId="4" fontId="11" fillId="0" borderId="2" xfId="43" applyNumberFormat="1" applyFont="1" applyFill="1" applyBorder="1" applyAlignment="1">
      <alignment horizontal="center" vertical="center" wrapText="1"/>
    </xf>
    <xf numFmtId="0" fontId="20" fillId="0" borderId="0" xfId="0" applyFont="1"/>
    <xf numFmtId="0" fontId="1" fillId="0" borderId="0" xfId="43" applyFont="1" applyFill="1" applyAlignment="1">
      <alignment horizontal="center"/>
    </xf>
    <xf numFmtId="14" fontId="12" fillId="0" borderId="3" xfId="43" applyNumberFormat="1" applyFont="1" applyFill="1" applyBorder="1" applyAlignment="1">
      <alignment horizontal="center" vertical="center"/>
    </xf>
    <xf numFmtId="0" fontId="21" fillId="3" borderId="1" xfId="43" applyFont="1" applyFill="1" applyBorder="1" applyAlignment="1"/>
    <xf numFmtId="0" fontId="7" fillId="0" borderId="3" xfId="43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22" fillId="0" borderId="1" xfId="0" applyFont="1" applyBorder="1"/>
    <xf numFmtId="0" fontId="22" fillId="0" borderId="1" xfId="0" applyFont="1" applyFill="1" applyBorder="1" applyAlignment="1"/>
    <xf numFmtId="0" fontId="23" fillId="0" borderId="1" xfId="43" applyNumberFormat="1" applyFont="1" applyFill="1" applyBorder="1" applyAlignment="1">
      <alignment horizontal="center" vertical="center"/>
    </xf>
    <xf numFmtId="15" fontId="24" fillId="0" borderId="1" xfId="43" applyNumberFormat="1" applyFont="1" applyFill="1" applyBorder="1" applyAlignment="1">
      <alignment horizontal="center"/>
    </xf>
    <xf numFmtId="15" fontId="25" fillId="0" borderId="1" xfId="43" applyNumberFormat="1" applyFont="1" applyFill="1" applyBorder="1" applyAlignment="1">
      <alignment horizontal="center"/>
    </xf>
    <xf numFmtId="0" fontId="26" fillId="0" borderId="1" xfId="43" applyFont="1" applyFill="1" applyBorder="1" applyAlignment="1">
      <alignment horizontal="center" vertical="center" wrapText="1"/>
    </xf>
    <xf numFmtId="0" fontId="25" fillId="0" borderId="1" xfId="43" applyFont="1" applyFill="1" applyBorder="1" applyAlignment="1">
      <alignment horizontal="center"/>
    </xf>
    <xf numFmtId="0" fontId="25" fillId="0" borderId="1" xfId="43" applyFont="1" applyFill="1" applyBorder="1" applyAlignment="1"/>
    <xf numFmtId="4" fontId="25" fillId="0" borderId="1" xfId="43" applyNumberFormat="1" applyFont="1" applyFill="1" applyBorder="1" applyAlignment="1"/>
    <xf numFmtId="0" fontId="23" fillId="0" borderId="1" xfId="43" applyFont="1" applyFill="1" applyBorder="1" applyAlignment="1">
      <alignment horizontal="center" vertical="center"/>
    </xf>
    <xf numFmtId="0" fontId="22" fillId="0" borderId="1" xfId="0" applyFont="1" applyBorder="1"/>
    <xf numFmtId="176" fontId="27" fillId="0" borderId="1" xfId="8" applyNumberFormat="1" applyFont="1" applyFill="1" applyBorder="1" applyAlignment="1">
      <alignment horizontal="center" vertical="center"/>
    </xf>
    <xf numFmtId="0" fontId="1" fillId="0" borderId="1" xfId="43" applyFont="1" applyFill="1" applyBorder="1" applyAlignment="1"/>
    <xf numFmtId="0" fontId="28" fillId="0" borderId="0" xfId="0" applyNumberFormat="1" applyFont="1" applyFill="1" applyBorder="1" applyAlignment="1"/>
    <xf numFmtId="0" fontId="22" fillId="0" borderId="1" xfId="0" applyFont="1" applyBorder="1"/>
    <xf numFmtId="0" fontId="22" fillId="0" borderId="0" xfId="0" applyFont="1"/>
    <xf numFmtId="0" fontId="22" fillId="0" borderId="0" xfId="0" applyFont="1" applyFill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9"/>
  <sheetViews>
    <sheetView tabSelected="1" topLeftCell="A412" workbookViewId="0">
      <selection activeCell="I437" sqref="I437"/>
    </sheetView>
  </sheetViews>
  <sheetFormatPr defaultColWidth="9" defaultRowHeight="13.5"/>
  <cols>
    <col min="1" max="1" width="9.14166666666667" style="1"/>
    <col min="2" max="2" width="10.2833333333333" style="3" customWidth="1"/>
    <col min="3" max="3" width="10.1416666666667" style="3" customWidth="1"/>
    <col min="4" max="5" width="9.14166666666667" style="1"/>
    <col min="6" max="6" width="17.875" style="1" customWidth="1"/>
    <col min="7" max="7" width="11.1416666666667" style="1" customWidth="1"/>
    <col min="8" max="8" width="9.14166666666667" style="1"/>
    <col min="9" max="9" width="13.75" style="1"/>
    <col min="10" max="10" width="14.8583333333333" style="1" customWidth="1"/>
    <col min="11" max="11" width="16.5666666666667" style="3" customWidth="1"/>
    <col min="12" max="12" width="9.14166666666667" style="1"/>
    <col min="13" max="14" width="9.375" style="1"/>
    <col min="15" max="15" width="17.25" style="1"/>
    <col min="16" max="16" width="11.875" style="1" customWidth="1"/>
    <col min="17" max="17" width="17.25" style="4"/>
    <col min="18" max="18" width="8" style="4"/>
    <col min="19" max="19" width="8.375" style="4"/>
    <col min="20" max="16373" width="9.14166666666667" style="1"/>
    <col min="16374" max="16384" width="9" style="1"/>
  </cols>
  <sheetData>
    <row r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4"/>
      <c r="Q1" s="41"/>
      <c r="R1" s="41"/>
      <c r="S1" s="41"/>
    </row>
    <row r="2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25">
        <v>1000000</v>
      </c>
      <c r="K2" s="26"/>
      <c r="L2" s="24"/>
      <c r="Q2" s="42"/>
      <c r="R2" s="42"/>
      <c r="S2" s="42"/>
    </row>
    <row r="3" spans="1:19">
      <c r="A3" s="6" t="s">
        <v>2</v>
      </c>
      <c r="B3" s="6"/>
      <c r="C3" s="6"/>
      <c r="D3" s="6"/>
      <c r="E3" s="6"/>
      <c r="F3" s="6"/>
      <c r="G3" s="6"/>
      <c r="H3" s="6"/>
      <c r="I3" s="6"/>
      <c r="J3" s="27">
        <f>SUM(J2:J2)</f>
        <v>1000000</v>
      </c>
      <c r="K3" s="28"/>
      <c r="L3" s="24"/>
      <c r="Q3" s="42"/>
      <c r="R3" s="42"/>
      <c r="S3" s="42"/>
    </row>
    <row r="4" spans="1:19">
      <c r="A4" s="7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29" t="s">
        <v>11</v>
      </c>
      <c r="J4" s="29" t="s">
        <v>12</v>
      </c>
      <c r="K4" s="9" t="s">
        <v>13</v>
      </c>
      <c r="L4" s="24" t="s">
        <v>14</v>
      </c>
      <c r="Q4" s="42"/>
      <c r="R4" s="42"/>
      <c r="S4" s="42"/>
    </row>
    <row r="5" spans="1:19">
      <c r="A5" s="11"/>
      <c r="B5" s="12"/>
      <c r="C5" s="12"/>
      <c r="D5" s="12"/>
      <c r="E5" s="12"/>
      <c r="F5" s="12"/>
      <c r="G5" s="12"/>
      <c r="H5" s="12"/>
      <c r="I5" s="12"/>
      <c r="J5" s="30">
        <v>1000000</v>
      </c>
      <c r="K5" s="12"/>
      <c r="L5" s="24"/>
      <c r="Q5" s="42"/>
      <c r="R5" s="42"/>
      <c r="S5" s="42"/>
    </row>
    <row r="6" spans="1:19">
      <c r="A6" s="13">
        <v>1</v>
      </c>
      <c r="B6" s="14">
        <v>43216</v>
      </c>
      <c r="C6" s="15">
        <v>43218</v>
      </c>
      <c r="D6" s="16" t="s">
        <v>15</v>
      </c>
      <c r="E6" s="17">
        <f>C6-B6</f>
        <v>2</v>
      </c>
      <c r="F6" s="18" t="s">
        <v>16</v>
      </c>
      <c r="G6" s="19">
        <v>14490</v>
      </c>
      <c r="H6" s="20">
        <v>0</v>
      </c>
      <c r="I6" s="19">
        <f>+G6+H6</f>
        <v>14490</v>
      </c>
      <c r="J6" s="31">
        <f>J5-I6</f>
        <v>985510</v>
      </c>
      <c r="K6" s="32">
        <v>27661</v>
      </c>
      <c r="L6" s="24">
        <v>1294701</v>
      </c>
      <c r="Q6" s="42"/>
      <c r="R6" s="42"/>
      <c r="S6" s="42"/>
    </row>
    <row r="7" spans="1:19">
      <c r="A7" s="13">
        <v>2</v>
      </c>
      <c r="B7" s="14">
        <v>43217</v>
      </c>
      <c r="C7" s="15">
        <v>43219</v>
      </c>
      <c r="D7" s="16" t="s">
        <v>15</v>
      </c>
      <c r="E7" s="17">
        <f t="shared" ref="E7" si="0">C7-B7</f>
        <v>2</v>
      </c>
      <c r="F7" s="18" t="s">
        <v>17</v>
      </c>
      <c r="G7" s="19">
        <v>14490</v>
      </c>
      <c r="H7" s="20">
        <v>0</v>
      </c>
      <c r="I7" s="19">
        <f t="shared" ref="I7" si="1">+G7+H7</f>
        <v>14490</v>
      </c>
      <c r="J7" s="31">
        <f>J6-I7</f>
        <v>971020</v>
      </c>
      <c r="K7" s="32">
        <v>28031</v>
      </c>
      <c r="L7" s="24">
        <v>1296719</v>
      </c>
      <c r="Q7" s="42"/>
      <c r="R7" s="42"/>
      <c r="S7" s="42"/>
    </row>
    <row r="8" ht="14.25" spans="1:19">
      <c r="A8" s="21" t="s">
        <v>18</v>
      </c>
      <c r="B8" s="21"/>
      <c r="C8" s="21"/>
      <c r="D8" s="21"/>
      <c r="E8" s="21"/>
      <c r="F8" s="21"/>
      <c r="G8" s="21"/>
      <c r="H8" s="21"/>
      <c r="I8" s="33">
        <f>SUM(I6:I7)</f>
        <v>28980</v>
      </c>
      <c r="J8" s="34"/>
      <c r="K8" s="35"/>
      <c r="L8" s="24"/>
      <c r="Q8" s="42"/>
      <c r="R8" s="42"/>
      <c r="S8" s="42"/>
    </row>
    <row r="9" spans="17:19">
      <c r="Q9" s="42"/>
      <c r="R9" s="42"/>
      <c r="S9" s="42"/>
    </row>
    <row r="10" spans="17:19">
      <c r="Q10" s="42"/>
      <c r="R10" s="42"/>
      <c r="S10" s="42"/>
    </row>
    <row r="11" spans="1:19">
      <c r="A11" s="22" t="s">
        <v>19</v>
      </c>
      <c r="B11" s="23"/>
      <c r="C11" s="23"/>
      <c r="D11" s="23"/>
      <c r="E11" s="23"/>
      <c r="F11" s="23"/>
      <c r="G11" s="23"/>
      <c r="H11" s="23"/>
      <c r="I11" s="36"/>
      <c r="J11" s="37">
        <f>+J7</f>
        <v>971020</v>
      </c>
      <c r="K11" s="38"/>
      <c r="L11" s="24"/>
      <c r="Q11" s="42"/>
      <c r="R11" s="42"/>
      <c r="S11" s="42"/>
    </row>
    <row r="12" spans="1:19">
      <c r="A12" s="22" t="s">
        <v>20</v>
      </c>
      <c r="B12" s="23"/>
      <c r="C12" s="23"/>
      <c r="D12" s="23"/>
      <c r="E12" s="23"/>
      <c r="F12" s="23"/>
      <c r="G12" s="23"/>
      <c r="H12" s="23"/>
      <c r="I12" s="36"/>
      <c r="J12" s="37">
        <v>0</v>
      </c>
      <c r="K12" s="38"/>
      <c r="L12" s="24"/>
      <c r="Q12" s="42"/>
      <c r="R12" s="42"/>
      <c r="S12" s="42"/>
    </row>
    <row r="13" spans="1:19">
      <c r="A13" s="22" t="s">
        <v>21</v>
      </c>
      <c r="B13" s="23"/>
      <c r="C13" s="23"/>
      <c r="D13" s="23"/>
      <c r="E13" s="23"/>
      <c r="F13" s="23"/>
      <c r="G13" s="23"/>
      <c r="H13" s="23"/>
      <c r="I13" s="36"/>
      <c r="J13" s="39">
        <f>SUM(J11:J12)</f>
        <v>971020</v>
      </c>
      <c r="K13" s="38"/>
      <c r="L13" s="24"/>
      <c r="Q13" s="42"/>
      <c r="R13" s="42"/>
      <c r="S13" s="42"/>
    </row>
    <row r="14" spans="1:19">
      <c r="A14" s="7" t="s">
        <v>3</v>
      </c>
      <c r="B14" s="8" t="s">
        <v>4</v>
      </c>
      <c r="C14" s="8" t="s">
        <v>5</v>
      </c>
      <c r="D14" s="9" t="s">
        <v>6</v>
      </c>
      <c r="E14" s="9" t="s">
        <v>7</v>
      </c>
      <c r="F14" s="9" t="s">
        <v>8</v>
      </c>
      <c r="G14" s="9" t="s">
        <v>9</v>
      </c>
      <c r="H14" s="10" t="s">
        <v>10</v>
      </c>
      <c r="I14" s="29" t="s">
        <v>11</v>
      </c>
      <c r="J14" s="29" t="s">
        <v>12</v>
      </c>
      <c r="K14" s="9" t="s">
        <v>13</v>
      </c>
      <c r="L14" s="24"/>
      <c r="Q14" s="42"/>
      <c r="R14" s="42"/>
      <c r="S14" s="42"/>
    </row>
    <row r="15" spans="1:19">
      <c r="A15" s="13">
        <v>1</v>
      </c>
      <c r="B15" s="14">
        <v>43219</v>
      </c>
      <c r="C15" s="15">
        <v>43221</v>
      </c>
      <c r="D15" s="16" t="s">
        <v>15</v>
      </c>
      <c r="E15" s="17">
        <f>C15-B15</f>
        <v>2</v>
      </c>
      <c r="F15" s="18" t="s">
        <v>22</v>
      </c>
      <c r="G15" s="19">
        <v>17795</v>
      </c>
      <c r="H15" s="20">
        <v>0</v>
      </c>
      <c r="I15" s="19">
        <f>+G15+H15</f>
        <v>17795</v>
      </c>
      <c r="J15" s="31">
        <f>J13-I15</f>
        <v>953225</v>
      </c>
      <c r="K15" s="17">
        <v>27686</v>
      </c>
      <c r="L15" s="24">
        <v>1294766</v>
      </c>
      <c r="Q15" s="42"/>
      <c r="R15" s="42"/>
      <c r="S15" s="42"/>
    </row>
    <row r="16" spans="1:19">
      <c r="A16" s="13">
        <v>2</v>
      </c>
      <c r="B16" s="14">
        <v>43226</v>
      </c>
      <c r="C16" s="15">
        <v>43228</v>
      </c>
      <c r="D16" s="16" t="s">
        <v>15</v>
      </c>
      <c r="E16" s="17">
        <f>C16-B16</f>
        <v>2</v>
      </c>
      <c r="F16" s="18" t="s">
        <v>23</v>
      </c>
      <c r="G16" s="19">
        <v>13140</v>
      </c>
      <c r="H16" s="20">
        <v>0</v>
      </c>
      <c r="I16" s="19">
        <f>+G16+H16</f>
        <v>13140</v>
      </c>
      <c r="J16" s="31">
        <f>J15-I16</f>
        <v>940085</v>
      </c>
      <c r="K16" s="17">
        <v>28156</v>
      </c>
      <c r="L16" s="24">
        <v>1296672</v>
      </c>
      <c r="R16" s="42"/>
      <c r="S16" s="42"/>
    </row>
    <row r="17" spans="1:19">
      <c r="A17" s="13">
        <v>3</v>
      </c>
      <c r="B17" s="14">
        <v>43228</v>
      </c>
      <c r="C17" s="15">
        <v>43230</v>
      </c>
      <c r="D17" s="16" t="s">
        <v>15</v>
      </c>
      <c r="E17" s="17">
        <f t="shared" ref="E17:E57" si="2">C17-B17</f>
        <v>2</v>
      </c>
      <c r="F17" s="18" t="s">
        <v>24</v>
      </c>
      <c r="G17" s="19">
        <v>14490</v>
      </c>
      <c r="H17" s="20">
        <v>0</v>
      </c>
      <c r="I17" s="19">
        <f t="shared" ref="I17:I57" si="3">+G17+H17</f>
        <v>14490</v>
      </c>
      <c r="J17" s="31">
        <f t="shared" ref="J17:J57" si="4">J16-I17</f>
        <v>925595</v>
      </c>
      <c r="K17" s="17">
        <v>28002</v>
      </c>
      <c r="L17" s="24">
        <v>1296295</v>
      </c>
      <c r="R17" s="42"/>
      <c r="S17" s="42"/>
    </row>
    <row r="18" spans="1:19">
      <c r="A18" s="13">
        <v>4</v>
      </c>
      <c r="B18" s="14">
        <v>43228</v>
      </c>
      <c r="C18" s="15">
        <v>43230</v>
      </c>
      <c r="D18" s="16" t="s">
        <v>15</v>
      </c>
      <c r="E18" s="17">
        <f t="shared" si="2"/>
        <v>2</v>
      </c>
      <c r="F18" s="18" t="s">
        <v>25</v>
      </c>
      <c r="G18" s="19">
        <v>14490</v>
      </c>
      <c r="H18" s="20">
        <v>0</v>
      </c>
      <c r="I18" s="19">
        <f t="shared" si="3"/>
        <v>14490</v>
      </c>
      <c r="J18" s="31">
        <f t="shared" si="4"/>
        <v>911105</v>
      </c>
      <c r="K18" s="17">
        <v>30655</v>
      </c>
      <c r="L18" s="24"/>
      <c r="R18" s="42"/>
      <c r="S18" s="42"/>
    </row>
    <row r="19" spans="1:19">
      <c r="A19" s="13">
        <v>5</v>
      </c>
      <c r="B19" s="14">
        <v>43229</v>
      </c>
      <c r="C19" s="15">
        <v>43231</v>
      </c>
      <c r="D19" s="16" t="s">
        <v>15</v>
      </c>
      <c r="E19" s="17">
        <f t="shared" si="2"/>
        <v>2</v>
      </c>
      <c r="F19" s="18" t="s">
        <v>26</v>
      </c>
      <c r="G19" s="19">
        <v>14490</v>
      </c>
      <c r="H19" s="20">
        <v>0</v>
      </c>
      <c r="I19" s="19">
        <f t="shared" si="3"/>
        <v>14490</v>
      </c>
      <c r="J19" s="31">
        <f t="shared" si="4"/>
        <v>896615</v>
      </c>
      <c r="K19" s="17">
        <v>30203</v>
      </c>
      <c r="L19" s="24">
        <v>1302084</v>
      </c>
      <c r="Q19" s="42"/>
      <c r="R19" s="42"/>
      <c r="S19" s="42"/>
    </row>
    <row r="20" spans="1:19">
      <c r="A20" s="13">
        <v>6</v>
      </c>
      <c r="B20" s="14">
        <v>43229</v>
      </c>
      <c r="C20" s="15">
        <v>43231</v>
      </c>
      <c r="D20" s="16" t="s">
        <v>15</v>
      </c>
      <c r="E20" s="17">
        <f t="shared" si="2"/>
        <v>2</v>
      </c>
      <c r="F20" s="18" t="s">
        <v>27</v>
      </c>
      <c r="G20" s="19">
        <v>14490</v>
      </c>
      <c r="H20" s="20">
        <v>0</v>
      </c>
      <c r="I20" s="19">
        <f t="shared" si="3"/>
        <v>14490</v>
      </c>
      <c r="J20" s="31">
        <f t="shared" si="4"/>
        <v>882125</v>
      </c>
      <c r="K20" s="17">
        <v>30226</v>
      </c>
      <c r="L20" s="24">
        <v>1302267</v>
      </c>
      <c r="Q20" s="42"/>
      <c r="R20" s="42"/>
      <c r="S20" s="42"/>
    </row>
    <row r="21" spans="1:19">
      <c r="A21" s="13">
        <v>7</v>
      </c>
      <c r="B21" s="14">
        <v>43228</v>
      </c>
      <c r="C21" s="15">
        <v>43232</v>
      </c>
      <c r="D21" s="16" t="s">
        <v>15</v>
      </c>
      <c r="E21" s="17">
        <f t="shared" si="2"/>
        <v>4</v>
      </c>
      <c r="F21" s="18" t="s">
        <v>28</v>
      </c>
      <c r="G21" s="19">
        <v>28980</v>
      </c>
      <c r="H21" s="20">
        <v>0</v>
      </c>
      <c r="I21" s="19">
        <f t="shared" si="3"/>
        <v>28980</v>
      </c>
      <c r="J21" s="31">
        <f t="shared" si="4"/>
        <v>853145</v>
      </c>
      <c r="K21" s="17">
        <v>30509</v>
      </c>
      <c r="L21" s="24">
        <v>1303550</v>
      </c>
      <c r="Q21" s="42"/>
      <c r="R21" s="42"/>
      <c r="S21" s="42"/>
    </row>
    <row r="22" spans="1:19">
      <c r="A22" s="13">
        <v>8</v>
      </c>
      <c r="B22" s="14">
        <v>43231</v>
      </c>
      <c r="C22" s="15">
        <v>43233</v>
      </c>
      <c r="D22" s="16" t="s">
        <v>15</v>
      </c>
      <c r="E22" s="17">
        <f t="shared" si="2"/>
        <v>2</v>
      </c>
      <c r="F22" s="18" t="s">
        <v>29</v>
      </c>
      <c r="G22" s="19">
        <v>13140</v>
      </c>
      <c r="H22" s="20">
        <v>0</v>
      </c>
      <c r="I22" s="19">
        <f t="shared" si="3"/>
        <v>13140</v>
      </c>
      <c r="J22" s="31">
        <f t="shared" si="4"/>
        <v>840005</v>
      </c>
      <c r="K22" s="17">
        <v>29939</v>
      </c>
      <c r="L22" s="24">
        <v>1301156</v>
      </c>
      <c r="Q22" s="42"/>
      <c r="R22" s="42"/>
      <c r="S22" s="42"/>
    </row>
    <row r="23" spans="1:19">
      <c r="A23" s="13">
        <v>9</v>
      </c>
      <c r="B23" s="14">
        <v>43230</v>
      </c>
      <c r="C23" s="15">
        <v>43233</v>
      </c>
      <c r="D23" s="16" t="s">
        <v>15</v>
      </c>
      <c r="E23" s="17">
        <f t="shared" si="2"/>
        <v>3</v>
      </c>
      <c r="F23" s="18" t="s">
        <v>30</v>
      </c>
      <c r="G23" s="19">
        <v>21735</v>
      </c>
      <c r="H23" s="20">
        <v>0</v>
      </c>
      <c r="I23" s="19">
        <f t="shared" si="3"/>
        <v>21735</v>
      </c>
      <c r="J23" s="31">
        <f t="shared" si="4"/>
        <v>818270</v>
      </c>
      <c r="K23" s="17">
        <v>28902</v>
      </c>
      <c r="L23" s="24">
        <v>1298852</v>
      </c>
      <c r="R23" s="42"/>
      <c r="S23" s="42"/>
    </row>
    <row r="24" spans="1:19">
      <c r="A24" s="13">
        <v>10</v>
      </c>
      <c r="B24" s="14">
        <v>43228</v>
      </c>
      <c r="C24" s="15">
        <v>43233</v>
      </c>
      <c r="D24" s="16" t="s">
        <v>15</v>
      </c>
      <c r="E24" s="17">
        <f t="shared" si="2"/>
        <v>5</v>
      </c>
      <c r="F24" s="18" t="s">
        <v>31</v>
      </c>
      <c r="G24" s="19">
        <v>36225</v>
      </c>
      <c r="H24" s="20">
        <v>0</v>
      </c>
      <c r="I24" s="19">
        <f t="shared" si="3"/>
        <v>36225</v>
      </c>
      <c r="J24" s="31">
        <f t="shared" si="4"/>
        <v>782045</v>
      </c>
      <c r="K24" s="17">
        <v>30198</v>
      </c>
      <c r="L24" s="24">
        <v>1302066</v>
      </c>
      <c r="Q24" s="43"/>
      <c r="R24" s="42"/>
      <c r="S24" s="42"/>
    </row>
    <row r="25" spans="1:19">
      <c r="A25" s="13">
        <v>11</v>
      </c>
      <c r="B25" s="14">
        <v>43231</v>
      </c>
      <c r="C25" s="15">
        <v>43234</v>
      </c>
      <c r="D25" s="16" t="s">
        <v>15</v>
      </c>
      <c r="E25" s="17">
        <f t="shared" si="2"/>
        <v>3</v>
      </c>
      <c r="F25" s="18" t="s">
        <v>32</v>
      </c>
      <c r="G25" s="19">
        <v>21735</v>
      </c>
      <c r="H25" s="20">
        <v>0</v>
      </c>
      <c r="I25" s="19">
        <f t="shared" si="3"/>
        <v>21735</v>
      </c>
      <c r="J25" s="31">
        <f t="shared" si="4"/>
        <v>760310</v>
      </c>
      <c r="K25" s="17">
        <v>29435</v>
      </c>
      <c r="L25" s="24">
        <v>1299741</v>
      </c>
      <c r="R25" s="42"/>
      <c r="S25" s="42"/>
    </row>
    <row r="26" spans="1:19">
      <c r="A26" s="13">
        <v>12</v>
      </c>
      <c r="B26" s="14">
        <v>43232</v>
      </c>
      <c r="C26" s="15">
        <v>43234</v>
      </c>
      <c r="D26" s="16" t="s">
        <v>15</v>
      </c>
      <c r="E26" s="17">
        <f t="shared" si="2"/>
        <v>2</v>
      </c>
      <c r="F26" s="18" t="s">
        <v>33</v>
      </c>
      <c r="G26" s="19">
        <v>19890</v>
      </c>
      <c r="H26" s="20">
        <v>0</v>
      </c>
      <c r="I26" s="19">
        <f t="shared" si="3"/>
        <v>19890</v>
      </c>
      <c r="J26" s="31">
        <f t="shared" si="4"/>
        <v>740420</v>
      </c>
      <c r="K26" s="17">
        <v>30215</v>
      </c>
      <c r="L26" s="24">
        <v>1302145</v>
      </c>
      <c r="Q26" s="42"/>
      <c r="R26" s="42"/>
      <c r="S26" s="42"/>
    </row>
    <row r="27" spans="1:19">
      <c r="A27" s="13">
        <v>13</v>
      </c>
      <c r="B27" s="14">
        <v>43232</v>
      </c>
      <c r="C27" s="15">
        <v>43235</v>
      </c>
      <c r="D27" s="16" t="s">
        <v>15</v>
      </c>
      <c r="E27" s="17">
        <f t="shared" si="2"/>
        <v>3</v>
      </c>
      <c r="F27" s="18" t="s">
        <v>34</v>
      </c>
      <c r="G27" s="19">
        <v>21735</v>
      </c>
      <c r="H27" s="20">
        <v>0</v>
      </c>
      <c r="I27" s="19">
        <f t="shared" si="3"/>
        <v>21735</v>
      </c>
      <c r="J27" s="31">
        <f t="shared" si="4"/>
        <v>718685</v>
      </c>
      <c r="K27" s="17">
        <v>30530</v>
      </c>
      <c r="L27" s="24">
        <v>1303634</v>
      </c>
      <c r="R27" s="42"/>
      <c r="S27" s="42"/>
    </row>
    <row r="28" spans="1:19">
      <c r="A28" s="13">
        <v>14</v>
      </c>
      <c r="B28" s="14">
        <v>43233</v>
      </c>
      <c r="C28" s="15">
        <v>43236</v>
      </c>
      <c r="D28" s="16" t="s">
        <v>15</v>
      </c>
      <c r="E28" s="17">
        <f t="shared" si="2"/>
        <v>3</v>
      </c>
      <c r="F28" s="18" t="s">
        <v>35</v>
      </c>
      <c r="G28" s="19">
        <v>19710</v>
      </c>
      <c r="H28" s="20">
        <v>0</v>
      </c>
      <c r="I28" s="19">
        <f t="shared" si="3"/>
        <v>19710</v>
      </c>
      <c r="J28" s="31">
        <f t="shared" si="4"/>
        <v>698975</v>
      </c>
      <c r="K28" s="17">
        <v>29436</v>
      </c>
      <c r="L28" s="24">
        <v>1299787</v>
      </c>
      <c r="R28" s="42"/>
      <c r="S28" s="42"/>
    </row>
    <row r="29" spans="1:19">
      <c r="A29" s="13">
        <v>15</v>
      </c>
      <c r="B29" s="14">
        <v>43234</v>
      </c>
      <c r="C29" s="15">
        <v>43236</v>
      </c>
      <c r="D29" s="16" t="s">
        <v>15</v>
      </c>
      <c r="E29" s="17">
        <f t="shared" si="2"/>
        <v>2</v>
      </c>
      <c r="F29" s="18" t="s">
        <v>36</v>
      </c>
      <c r="G29" s="19">
        <v>13140</v>
      </c>
      <c r="H29" s="20">
        <v>0</v>
      </c>
      <c r="I29" s="19">
        <f t="shared" si="3"/>
        <v>13140</v>
      </c>
      <c r="J29" s="31">
        <f t="shared" si="4"/>
        <v>685835</v>
      </c>
      <c r="K29" s="17">
        <v>29657</v>
      </c>
      <c r="L29" s="24">
        <v>1299865</v>
      </c>
      <c r="R29" s="42"/>
      <c r="S29" s="42"/>
    </row>
    <row r="30" spans="1:19">
      <c r="A30" s="13">
        <v>16</v>
      </c>
      <c r="B30" s="14">
        <v>43233</v>
      </c>
      <c r="C30" s="15">
        <v>43237</v>
      </c>
      <c r="D30" s="16" t="s">
        <v>15</v>
      </c>
      <c r="E30" s="17">
        <f t="shared" si="2"/>
        <v>4</v>
      </c>
      <c r="F30" s="18" t="s">
        <v>37</v>
      </c>
      <c r="G30" s="19">
        <v>28980</v>
      </c>
      <c r="H30" s="20">
        <v>0</v>
      </c>
      <c r="I30" s="19">
        <f t="shared" si="3"/>
        <v>28980</v>
      </c>
      <c r="J30" s="31">
        <f t="shared" si="4"/>
        <v>656855</v>
      </c>
      <c r="K30" s="17">
        <v>28518</v>
      </c>
      <c r="L30" s="24">
        <v>1298267</v>
      </c>
      <c r="Q30" s="42"/>
      <c r="R30" s="42"/>
      <c r="S30" s="42"/>
    </row>
    <row r="31" spans="1:19">
      <c r="A31" s="13">
        <v>17</v>
      </c>
      <c r="B31" s="14">
        <v>43234</v>
      </c>
      <c r="C31" s="15">
        <v>43237</v>
      </c>
      <c r="D31" s="16" t="s">
        <v>15</v>
      </c>
      <c r="E31" s="17">
        <f t="shared" si="2"/>
        <v>3</v>
      </c>
      <c r="F31" s="18" t="s">
        <v>38</v>
      </c>
      <c r="G31" s="19">
        <v>21735</v>
      </c>
      <c r="H31" s="20">
        <v>0</v>
      </c>
      <c r="I31" s="19">
        <f t="shared" si="3"/>
        <v>21735</v>
      </c>
      <c r="J31" s="31">
        <f t="shared" si="4"/>
        <v>635120</v>
      </c>
      <c r="K31" s="17">
        <v>27670</v>
      </c>
      <c r="L31" s="24">
        <v>1295039</v>
      </c>
      <c r="Q31" s="42"/>
      <c r="R31" s="42"/>
      <c r="S31" s="42"/>
    </row>
    <row r="32" spans="1:19">
      <c r="A32" s="13">
        <v>18</v>
      </c>
      <c r="B32" s="14">
        <v>43235</v>
      </c>
      <c r="C32" s="15">
        <v>43238</v>
      </c>
      <c r="D32" s="16" t="s">
        <v>15</v>
      </c>
      <c r="E32" s="17">
        <f t="shared" si="2"/>
        <v>3</v>
      </c>
      <c r="F32" s="18" t="s">
        <v>39</v>
      </c>
      <c r="G32" s="19">
        <v>21735</v>
      </c>
      <c r="H32" s="20">
        <v>0</v>
      </c>
      <c r="I32" s="19">
        <f t="shared" si="3"/>
        <v>21735</v>
      </c>
      <c r="J32" s="31">
        <f t="shared" si="4"/>
        <v>613385</v>
      </c>
      <c r="K32" s="17">
        <v>27509</v>
      </c>
      <c r="L32" s="24">
        <v>1294649</v>
      </c>
      <c r="R32" s="42"/>
      <c r="S32" s="42"/>
    </row>
    <row r="33" spans="1:19">
      <c r="A33" s="13">
        <v>19</v>
      </c>
      <c r="B33" s="14">
        <v>43236</v>
      </c>
      <c r="C33" s="15">
        <v>43238</v>
      </c>
      <c r="D33" s="16" t="s">
        <v>15</v>
      </c>
      <c r="E33" s="17">
        <f t="shared" si="2"/>
        <v>2</v>
      </c>
      <c r="F33" s="18" t="s">
        <v>40</v>
      </c>
      <c r="G33" s="19">
        <v>14490</v>
      </c>
      <c r="H33" s="20">
        <v>0</v>
      </c>
      <c r="I33" s="19">
        <f t="shared" si="3"/>
        <v>14490</v>
      </c>
      <c r="J33" s="31">
        <f t="shared" si="4"/>
        <v>598895</v>
      </c>
      <c r="K33" s="17">
        <v>28685</v>
      </c>
      <c r="L33" s="24">
        <v>1298721</v>
      </c>
      <c r="R33" s="42"/>
      <c r="S33" s="42"/>
    </row>
    <row r="34" spans="1:19">
      <c r="A34" s="13">
        <v>20</v>
      </c>
      <c r="B34" s="14">
        <v>43235</v>
      </c>
      <c r="C34" s="15">
        <v>43238</v>
      </c>
      <c r="D34" s="16" t="s">
        <v>15</v>
      </c>
      <c r="E34" s="17">
        <f t="shared" si="2"/>
        <v>3</v>
      </c>
      <c r="F34" s="18" t="s">
        <v>41</v>
      </c>
      <c r="G34" s="19">
        <v>19710</v>
      </c>
      <c r="H34" s="20">
        <v>0</v>
      </c>
      <c r="I34" s="19">
        <f t="shared" si="3"/>
        <v>19710</v>
      </c>
      <c r="J34" s="31">
        <f t="shared" si="4"/>
        <v>579185</v>
      </c>
      <c r="K34" s="17">
        <v>29721</v>
      </c>
      <c r="L34" s="24">
        <v>1300809</v>
      </c>
      <c r="Q34" s="42"/>
      <c r="R34" s="42"/>
      <c r="S34" s="42"/>
    </row>
    <row r="35" spans="1:19">
      <c r="A35" s="13">
        <v>21</v>
      </c>
      <c r="B35" s="14">
        <v>43239</v>
      </c>
      <c r="C35" s="15">
        <v>43241</v>
      </c>
      <c r="D35" s="16" t="s">
        <v>15</v>
      </c>
      <c r="E35" s="17">
        <f t="shared" si="2"/>
        <v>2</v>
      </c>
      <c r="F35" s="18" t="s">
        <v>42</v>
      </c>
      <c r="G35" s="19">
        <v>18540</v>
      </c>
      <c r="H35" s="20">
        <v>0</v>
      </c>
      <c r="I35" s="19">
        <f t="shared" si="3"/>
        <v>18540</v>
      </c>
      <c r="J35" s="31">
        <f t="shared" si="4"/>
        <v>560645</v>
      </c>
      <c r="K35" s="17">
        <v>30543</v>
      </c>
      <c r="L35" s="24">
        <v>1303767</v>
      </c>
      <c r="Q35" s="42"/>
      <c r="R35" s="42"/>
      <c r="S35" s="42"/>
    </row>
    <row r="36" spans="1:19">
      <c r="A36" s="13">
        <v>22</v>
      </c>
      <c r="B36" s="14">
        <v>43239</v>
      </c>
      <c r="C36" s="15">
        <v>43241</v>
      </c>
      <c r="D36" s="16" t="s">
        <v>15</v>
      </c>
      <c r="E36" s="17">
        <f t="shared" si="2"/>
        <v>2</v>
      </c>
      <c r="F36" s="18" t="s">
        <v>43</v>
      </c>
      <c r="G36" s="19">
        <v>14490</v>
      </c>
      <c r="H36" s="20">
        <v>0</v>
      </c>
      <c r="I36" s="19">
        <f t="shared" si="3"/>
        <v>14490</v>
      </c>
      <c r="J36" s="31">
        <f t="shared" si="4"/>
        <v>546155</v>
      </c>
      <c r="K36" s="17">
        <v>28668</v>
      </c>
      <c r="L36" s="24">
        <v>1298633</v>
      </c>
      <c r="Q36" s="42"/>
      <c r="R36" s="42"/>
      <c r="S36" s="42"/>
    </row>
    <row r="37" spans="1:19">
      <c r="A37" s="13">
        <v>23</v>
      </c>
      <c r="B37" s="14">
        <v>43239</v>
      </c>
      <c r="C37" s="15">
        <v>43241</v>
      </c>
      <c r="D37" s="16" t="s">
        <v>15</v>
      </c>
      <c r="E37" s="17">
        <f t="shared" si="2"/>
        <v>2</v>
      </c>
      <c r="F37" s="18" t="s">
        <v>44</v>
      </c>
      <c r="G37" s="19">
        <v>14490</v>
      </c>
      <c r="H37" s="20">
        <v>0</v>
      </c>
      <c r="I37" s="19">
        <f t="shared" si="3"/>
        <v>14490</v>
      </c>
      <c r="J37" s="31">
        <f t="shared" si="4"/>
        <v>531665</v>
      </c>
      <c r="K37" s="17">
        <v>28167</v>
      </c>
      <c r="L37" s="24">
        <v>1297128</v>
      </c>
      <c r="Q37" s="42"/>
      <c r="R37" s="42"/>
      <c r="S37" s="42"/>
    </row>
    <row r="38" spans="1:19">
      <c r="A38" s="13">
        <v>24</v>
      </c>
      <c r="B38" s="14">
        <v>43240</v>
      </c>
      <c r="C38" s="15">
        <v>43242</v>
      </c>
      <c r="D38" s="16" t="s">
        <v>15</v>
      </c>
      <c r="E38" s="17">
        <f t="shared" si="2"/>
        <v>2</v>
      </c>
      <c r="F38" s="18" t="s">
        <v>45</v>
      </c>
      <c r="G38" s="19">
        <v>13140</v>
      </c>
      <c r="H38" s="20">
        <v>0</v>
      </c>
      <c r="I38" s="19">
        <f t="shared" si="3"/>
        <v>13140</v>
      </c>
      <c r="J38" s="31">
        <f t="shared" si="4"/>
        <v>518525</v>
      </c>
      <c r="K38" s="17">
        <v>30468</v>
      </c>
      <c r="L38" s="24">
        <v>1303245</v>
      </c>
      <c r="R38" s="42"/>
      <c r="S38" s="42"/>
    </row>
    <row r="39" spans="1:19">
      <c r="A39" s="13">
        <v>25</v>
      </c>
      <c r="B39" s="14">
        <v>43241</v>
      </c>
      <c r="C39" s="15">
        <v>43243</v>
      </c>
      <c r="D39" s="16" t="s">
        <v>15</v>
      </c>
      <c r="E39" s="17">
        <f t="shared" si="2"/>
        <v>2</v>
      </c>
      <c r="F39" s="18" t="s">
        <v>46</v>
      </c>
      <c r="G39" s="19">
        <v>14490</v>
      </c>
      <c r="H39" s="20">
        <v>0</v>
      </c>
      <c r="I39" s="19">
        <f t="shared" si="3"/>
        <v>14490</v>
      </c>
      <c r="J39" s="31">
        <f t="shared" si="4"/>
        <v>504035</v>
      </c>
      <c r="K39" s="17">
        <v>28437</v>
      </c>
      <c r="L39" s="24">
        <v>1297446</v>
      </c>
      <c r="Q39" s="42"/>
      <c r="R39" s="42"/>
      <c r="S39" s="42"/>
    </row>
    <row r="40" spans="1:19">
      <c r="A40" s="13">
        <v>26</v>
      </c>
      <c r="B40" s="14">
        <v>43240</v>
      </c>
      <c r="C40" s="15">
        <v>43244</v>
      </c>
      <c r="D40" s="16" t="s">
        <v>15</v>
      </c>
      <c r="E40" s="17">
        <f t="shared" si="2"/>
        <v>4</v>
      </c>
      <c r="F40" s="18" t="s">
        <v>47</v>
      </c>
      <c r="G40" s="19">
        <v>28980</v>
      </c>
      <c r="H40" s="20">
        <v>0</v>
      </c>
      <c r="I40" s="19">
        <f t="shared" si="3"/>
        <v>28980</v>
      </c>
      <c r="J40" s="31">
        <f t="shared" si="4"/>
        <v>475055</v>
      </c>
      <c r="K40" s="17">
        <v>29720</v>
      </c>
      <c r="L40" s="24">
        <v>1300607</v>
      </c>
      <c r="Q40" s="42"/>
      <c r="R40" s="42"/>
      <c r="S40" s="42"/>
    </row>
    <row r="41" spans="1:19">
      <c r="A41" s="13">
        <v>27</v>
      </c>
      <c r="B41" s="14">
        <v>43242</v>
      </c>
      <c r="C41" s="15">
        <v>43244</v>
      </c>
      <c r="D41" s="16" t="s">
        <v>15</v>
      </c>
      <c r="E41" s="17">
        <f t="shared" si="2"/>
        <v>2</v>
      </c>
      <c r="F41" s="18" t="s">
        <v>48</v>
      </c>
      <c r="G41" s="19">
        <v>13140</v>
      </c>
      <c r="H41" s="20">
        <v>0</v>
      </c>
      <c r="I41" s="19">
        <f t="shared" si="3"/>
        <v>13140</v>
      </c>
      <c r="J41" s="31">
        <f t="shared" si="4"/>
        <v>461915</v>
      </c>
      <c r="K41" s="17">
        <v>29973</v>
      </c>
      <c r="L41" s="24">
        <v>1301327</v>
      </c>
      <c r="Q41" s="42"/>
      <c r="R41" s="42"/>
      <c r="S41" s="42"/>
    </row>
    <row r="42" spans="1:19">
      <c r="A42" s="13">
        <v>28</v>
      </c>
      <c r="B42" s="14">
        <v>43243</v>
      </c>
      <c r="C42" s="15">
        <v>43245</v>
      </c>
      <c r="D42" s="16" t="s">
        <v>15</v>
      </c>
      <c r="E42" s="17">
        <f t="shared" si="2"/>
        <v>2</v>
      </c>
      <c r="F42" s="18" t="s">
        <v>49</v>
      </c>
      <c r="G42" s="19">
        <v>14490</v>
      </c>
      <c r="H42" s="20">
        <v>0</v>
      </c>
      <c r="I42" s="19">
        <f t="shared" si="3"/>
        <v>14490</v>
      </c>
      <c r="J42" s="31">
        <f t="shared" si="4"/>
        <v>447425</v>
      </c>
      <c r="K42" s="17">
        <v>29158</v>
      </c>
      <c r="L42" s="24">
        <v>1299300</v>
      </c>
      <c r="Q42" s="42"/>
      <c r="R42" s="42"/>
      <c r="S42" s="42"/>
    </row>
    <row r="43" spans="1:19">
      <c r="A43" s="13">
        <v>29</v>
      </c>
      <c r="B43" s="14">
        <v>43243</v>
      </c>
      <c r="C43" s="15">
        <v>43246</v>
      </c>
      <c r="D43" s="16" t="s">
        <v>15</v>
      </c>
      <c r="E43" s="17">
        <f t="shared" si="2"/>
        <v>3</v>
      </c>
      <c r="F43" s="18" t="s">
        <v>50</v>
      </c>
      <c r="G43" s="19">
        <v>19710</v>
      </c>
      <c r="H43" s="20">
        <v>0</v>
      </c>
      <c r="I43" s="19">
        <f t="shared" si="3"/>
        <v>19710</v>
      </c>
      <c r="J43" s="31">
        <f t="shared" si="4"/>
        <v>427715</v>
      </c>
      <c r="K43" s="17">
        <v>29729</v>
      </c>
      <c r="L43" s="24">
        <v>1300830</v>
      </c>
      <c r="Q43" s="42"/>
      <c r="R43" s="42"/>
      <c r="S43" s="42"/>
    </row>
    <row r="44" spans="1:19">
      <c r="A44" s="13">
        <v>30</v>
      </c>
      <c r="B44" s="14">
        <v>43244</v>
      </c>
      <c r="C44" s="15">
        <v>43246</v>
      </c>
      <c r="D44" s="16" t="s">
        <v>15</v>
      </c>
      <c r="E44" s="17">
        <f t="shared" si="2"/>
        <v>2</v>
      </c>
      <c r="F44" s="18" t="s">
        <v>51</v>
      </c>
      <c r="G44" s="19">
        <v>16020</v>
      </c>
      <c r="H44" s="20">
        <v>0</v>
      </c>
      <c r="I44" s="19">
        <f t="shared" si="3"/>
        <v>16020</v>
      </c>
      <c r="J44" s="31">
        <f t="shared" si="4"/>
        <v>411695</v>
      </c>
      <c r="K44" s="17">
        <v>31588</v>
      </c>
      <c r="L44" s="24">
        <v>1308723</v>
      </c>
      <c r="Q44" s="42"/>
      <c r="R44" s="42"/>
      <c r="S44" s="42"/>
    </row>
    <row r="45" spans="1:19">
      <c r="A45" s="13">
        <v>31</v>
      </c>
      <c r="B45" s="14">
        <v>43244</v>
      </c>
      <c r="C45" s="15">
        <v>43246</v>
      </c>
      <c r="D45" s="16" t="s">
        <v>15</v>
      </c>
      <c r="E45" s="17">
        <f t="shared" si="2"/>
        <v>2</v>
      </c>
      <c r="F45" s="18" t="s">
        <v>52</v>
      </c>
      <c r="G45" s="19">
        <v>14490</v>
      </c>
      <c r="H45" s="20">
        <v>0</v>
      </c>
      <c r="I45" s="19">
        <f t="shared" si="3"/>
        <v>14490</v>
      </c>
      <c r="J45" s="31">
        <f t="shared" si="4"/>
        <v>397205</v>
      </c>
      <c r="K45" s="17">
        <v>27503</v>
      </c>
      <c r="L45" s="24">
        <v>1294063</v>
      </c>
      <c r="Q45" s="42"/>
      <c r="R45" s="42"/>
      <c r="S45" s="42"/>
    </row>
    <row r="46" spans="1:19">
      <c r="A46" s="13">
        <v>32</v>
      </c>
      <c r="B46" s="14">
        <v>43242</v>
      </c>
      <c r="C46" s="15">
        <v>43246</v>
      </c>
      <c r="D46" s="16" t="s">
        <v>15</v>
      </c>
      <c r="E46" s="17">
        <f t="shared" si="2"/>
        <v>4</v>
      </c>
      <c r="F46" s="18" t="s">
        <v>53</v>
      </c>
      <c r="G46" s="19">
        <v>28980</v>
      </c>
      <c r="H46" s="20">
        <v>0</v>
      </c>
      <c r="I46" s="19">
        <f t="shared" si="3"/>
        <v>28980</v>
      </c>
      <c r="J46" s="31">
        <f t="shared" si="4"/>
        <v>368225</v>
      </c>
      <c r="K46" s="17">
        <v>27505</v>
      </c>
      <c r="L46" s="24">
        <v>1294262</v>
      </c>
      <c r="Q46" s="42"/>
      <c r="R46" s="42"/>
      <c r="S46" s="42"/>
    </row>
    <row r="47" spans="1:19">
      <c r="A47" s="13">
        <v>33</v>
      </c>
      <c r="B47" s="14">
        <v>43245</v>
      </c>
      <c r="C47" s="15">
        <v>43247</v>
      </c>
      <c r="D47" s="16" t="s">
        <v>15</v>
      </c>
      <c r="E47" s="17">
        <f t="shared" si="2"/>
        <v>2</v>
      </c>
      <c r="F47" s="18" t="s">
        <v>54</v>
      </c>
      <c r="G47" s="19">
        <v>14490</v>
      </c>
      <c r="H47" s="20">
        <v>0</v>
      </c>
      <c r="I47" s="19">
        <f t="shared" si="3"/>
        <v>14490</v>
      </c>
      <c r="J47" s="31">
        <f t="shared" si="4"/>
        <v>353735</v>
      </c>
      <c r="K47" s="17">
        <v>32427</v>
      </c>
      <c r="L47" s="24">
        <v>1294830</v>
      </c>
      <c r="Q47" s="42"/>
      <c r="R47" s="42"/>
      <c r="S47" s="42"/>
    </row>
    <row r="48" spans="1:19">
      <c r="A48" s="13">
        <v>34</v>
      </c>
      <c r="B48" s="14">
        <v>43245</v>
      </c>
      <c r="C48" s="15">
        <v>43247</v>
      </c>
      <c r="D48" s="16" t="s">
        <v>15</v>
      </c>
      <c r="E48" s="17">
        <f t="shared" si="2"/>
        <v>2</v>
      </c>
      <c r="F48" s="18" t="s">
        <v>55</v>
      </c>
      <c r="G48" s="19">
        <v>14490</v>
      </c>
      <c r="H48" s="20">
        <v>0</v>
      </c>
      <c r="I48" s="19">
        <f t="shared" si="3"/>
        <v>14490</v>
      </c>
      <c r="J48" s="31">
        <f t="shared" si="4"/>
        <v>339245</v>
      </c>
      <c r="K48" s="17">
        <v>27664</v>
      </c>
      <c r="L48" s="24"/>
      <c r="Q48" s="42"/>
      <c r="R48" s="42"/>
      <c r="S48" s="42"/>
    </row>
    <row r="49" spans="1:19">
      <c r="A49" s="13">
        <v>35</v>
      </c>
      <c r="B49" s="14">
        <v>43245</v>
      </c>
      <c r="C49" s="15">
        <v>43247</v>
      </c>
      <c r="D49" s="16" t="s">
        <v>15</v>
      </c>
      <c r="E49" s="17">
        <f t="shared" si="2"/>
        <v>2</v>
      </c>
      <c r="F49" s="18" t="s">
        <v>56</v>
      </c>
      <c r="G49" s="19">
        <v>14490</v>
      </c>
      <c r="H49" s="20">
        <v>0</v>
      </c>
      <c r="I49" s="19">
        <f t="shared" si="3"/>
        <v>14490</v>
      </c>
      <c r="J49" s="31">
        <f t="shared" si="4"/>
        <v>324755</v>
      </c>
      <c r="K49" s="17">
        <v>30474</v>
      </c>
      <c r="L49" s="24">
        <v>1303139</v>
      </c>
      <c r="Q49" s="42"/>
      <c r="R49" s="42"/>
      <c r="S49" s="42"/>
    </row>
    <row r="50" spans="1:19">
      <c r="A50" s="13">
        <v>36</v>
      </c>
      <c r="B50" s="14">
        <v>43246</v>
      </c>
      <c r="C50" s="15">
        <v>43248</v>
      </c>
      <c r="D50" s="16" t="s">
        <v>15</v>
      </c>
      <c r="E50" s="17">
        <f t="shared" si="2"/>
        <v>2</v>
      </c>
      <c r="F50" s="18" t="s">
        <v>57</v>
      </c>
      <c r="G50" s="19">
        <v>14490</v>
      </c>
      <c r="H50" s="20">
        <v>0</v>
      </c>
      <c r="I50" s="19">
        <f t="shared" si="3"/>
        <v>14490</v>
      </c>
      <c r="J50" s="31">
        <f t="shared" si="4"/>
        <v>310265</v>
      </c>
      <c r="K50" s="17">
        <v>27683</v>
      </c>
      <c r="L50" s="24">
        <v>1295341</v>
      </c>
      <c r="Q50" s="42"/>
      <c r="R50" s="42"/>
      <c r="S50" s="42"/>
    </row>
    <row r="51" spans="1:19">
      <c r="A51" s="13">
        <v>37</v>
      </c>
      <c r="B51" s="14">
        <v>43246</v>
      </c>
      <c r="C51" s="15">
        <v>43249</v>
      </c>
      <c r="D51" s="16" t="s">
        <v>15</v>
      </c>
      <c r="E51" s="17">
        <f t="shared" si="2"/>
        <v>3</v>
      </c>
      <c r="F51" s="18" t="s">
        <v>58</v>
      </c>
      <c r="G51" s="19">
        <v>21735</v>
      </c>
      <c r="H51" s="20">
        <v>0</v>
      </c>
      <c r="I51" s="19">
        <f t="shared" si="3"/>
        <v>21735</v>
      </c>
      <c r="J51" s="31">
        <f t="shared" si="4"/>
        <v>288530</v>
      </c>
      <c r="K51" s="17">
        <v>30405</v>
      </c>
      <c r="L51" s="24">
        <v>1302486</v>
      </c>
      <c r="Q51" s="42"/>
      <c r="R51" s="42"/>
      <c r="S51" s="42"/>
    </row>
    <row r="52" spans="1:19">
      <c r="A52" s="13">
        <v>38</v>
      </c>
      <c r="B52" s="14">
        <v>43247</v>
      </c>
      <c r="C52" s="15">
        <v>43249</v>
      </c>
      <c r="D52" s="16" t="s">
        <v>15</v>
      </c>
      <c r="E52" s="17">
        <f t="shared" si="2"/>
        <v>2</v>
      </c>
      <c r="F52" s="18" t="s">
        <v>59</v>
      </c>
      <c r="G52" s="19">
        <v>14600</v>
      </c>
      <c r="H52" s="20">
        <v>0</v>
      </c>
      <c r="I52" s="19">
        <f t="shared" si="3"/>
        <v>14600</v>
      </c>
      <c r="J52" s="31">
        <f t="shared" si="4"/>
        <v>273930</v>
      </c>
      <c r="K52" s="17">
        <v>30651</v>
      </c>
      <c r="L52" s="24">
        <v>1302800</v>
      </c>
      <c r="Q52" s="42"/>
      <c r="R52" s="42"/>
      <c r="S52" s="42"/>
    </row>
    <row r="53" ht="14.25" spans="1:19">
      <c r="A53" s="13">
        <v>39</v>
      </c>
      <c r="B53" s="14">
        <v>43247</v>
      </c>
      <c r="C53" s="15">
        <v>43250</v>
      </c>
      <c r="D53" s="16" t="s">
        <v>15</v>
      </c>
      <c r="E53" s="17">
        <f t="shared" si="2"/>
        <v>3</v>
      </c>
      <c r="F53" s="18" t="s">
        <v>60</v>
      </c>
      <c r="G53" s="19">
        <v>21735</v>
      </c>
      <c r="H53" s="20">
        <v>0</v>
      </c>
      <c r="I53" s="19">
        <f t="shared" si="3"/>
        <v>21735</v>
      </c>
      <c r="J53" s="31">
        <f t="shared" si="4"/>
        <v>252195</v>
      </c>
      <c r="K53" s="17">
        <v>30221</v>
      </c>
      <c r="L53" s="40">
        <v>1302218</v>
      </c>
      <c r="Q53" s="42"/>
      <c r="R53" s="42"/>
      <c r="S53" s="42"/>
    </row>
    <row r="54" spans="1:19">
      <c r="A54" s="13">
        <v>40</v>
      </c>
      <c r="B54" s="14">
        <v>43247</v>
      </c>
      <c r="C54" s="15">
        <v>43250</v>
      </c>
      <c r="D54" s="16" t="s">
        <v>15</v>
      </c>
      <c r="E54" s="17">
        <f t="shared" si="2"/>
        <v>3</v>
      </c>
      <c r="F54" s="18" t="s">
        <v>61</v>
      </c>
      <c r="G54" s="19">
        <v>21735</v>
      </c>
      <c r="H54" s="20">
        <v>0</v>
      </c>
      <c r="I54" s="19">
        <f t="shared" si="3"/>
        <v>21735</v>
      </c>
      <c r="J54" s="31">
        <f t="shared" si="4"/>
        <v>230460</v>
      </c>
      <c r="K54" s="17">
        <v>30222</v>
      </c>
      <c r="L54" s="24"/>
      <c r="Q54" s="43"/>
      <c r="R54" s="42"/>
      <c r="S54" s="42"/>
    </row>
    <row r="55" spans="1:19">
      <c r="A55" s="13">
        <v>41</v>
      </c>
      <c r="B55" s="14">
        <v>43249</v>
      </c>
      <c r="C55" s="15">
        <v>43251</v>
      </c>
      <c r="D55" s="16" t="s">
        <v>15</v>
      </c>
      <c r="E55" s="17">
        <f t="shared" si="2"/>
        <v>2</v>
      </c>
      <c r="F55" s="18" t="s">
        <v>62</v>
      </c>
      <c r="G55" s="19">
        <v>13140</v>
      </c>
      <c r="H55" s="20">
        <v>0</v>
      </c>
      <c r="I55" s="19">
        <f t="shared" si="3"/>
        <v>13140</v>
      </c>
      <c r="J55" s="31">
        <f t="shared" si="4"/>
        <v>217320</v>
      </c>
      <c r="K55" s="17">
        <v>29691</v>
      </c>
      <c r="L55" s="24">
        <v>1300321</v>
      </c>
      <c r="Q55" s="42"/>
      <c r="R55" s="42"/>
      <c r="S55" s="42"/>
    </row>
    <row r="56" spans="1:19">
      <c r="A56" s="13">
        <v>42</v>
      </c>
      <c r="B56" s="14">
        <v>43249</v>
      </c>
      <c r="C56" s="15">
        <v>43251</v>
      </c>
      <c r="D56" s="16" t="s">
        <v>15</v>
      </c>
      <c r="E56" s="17">
        <f t="shared" si="2"/>
        <v>2</v>
      </c>
      <c r="F56" s="18" t="s">
        <v>63</v>
      </c>
      <c r="G56" s="19">
        <v>13140</v>
      </c>
      <c r="H56" s="20">
        <v>0</v>
      </c>
      <c r="I56" s="19">
        <f t="shared" si="3"/>
        <v>13140</v>
      </c>
      <c r="J56" s="31">
        <f t="shared" si="4"/>
        <v>204180</v>
      </c>
      <c r="K56" s="17">
        <v>29714</v>
      </c>
      <c r="L56" s="24">
        <v>1300370</v>
      </c>
      <c r="Q56" s="42"/>
      <c r="R56" s="42"/>
      <c r="S56" s="42"/>
    </row>
    <row r="57" spans="1:19">
      <c r="A57" s="13">
        <v>43</v>
      </c>
      <c r="B57" s="14">
        <v>43249</v>
      </c>
      <c r="C57" s="15">
        <v>43251</v>
      </c>
      <c r="D57" s="16" t="s">
        <v>15</v>
      </c>
      <c r="E57" s="17">
        <f t="shared" si="2"/>
        <v>2</v>
      </c>
      <c r="F57" s="18" t="s">
        <v>64</v>
      </c>
      <c r="G57" s="19">
        <v>13140</v>
      </c>
      <c r="H57" s="20">
        <v>0</v>
      </c>
      <c r="I57" s="19">
        <f t="shared" si="3"/>
        <v>13140</v>
      </c>
      <c r="J57" s="31">
        <f t="shared" si="4"/>
        <v>191040</v>
      </c>
      <c r="K57" s="17">
        <v>30527</v>
      </c>
      <c r="L57" s="24">
        <v>1303583</v>
      </c>
      <c r="Q57" s="42"/>
      <c r="R57" s="42"/>
      <c r="S57" s="42"/>
    </row>
    <row r="58" ht="14.25" spans="1:19">
      <c r="A58" s="21" t="s">
        <v>18</v>
      </c>
      <c r="B58" s="21"/>
      <c r="C58" s="21"/>
      <c r="D58" s="21"/>
      <c r="E58" s="21"/>
      <c r="F58" s="21"/>
      <c r="G58" s="21"/>
      <c r="H58" s="21"/>
      <c r="I58" s="33">
        <f>SUM(I15:I57)</f>
        <v>779980</v>
      </c>
      <c r="J58" s="34"/>
      <c r="K58" s="35"/>
      <c r="L58" s="24"/>
      <c r="Q58" s="42"/>
      <c r="R58" s="42"/>
      <c r="S58" s="42"/>
    </row>
    <row r="59" spans="17:19">
      <c r="Q59" s="42"/>
      <c r="R59" s="42"/>
      <c r="S59" s="42"/>
    </row>
    <row r="60" spans="17:19">
      <c r="Q60" s="42"/>
      <c r="R60" s="42"/>
      <c r="S60" s="42"/>
    </row>
    <row r="61" spans="17:19">
      <c r="Q61" s="42"/>
      <c r="R61" s="42"/>
      <c r="S61" s="42"/>
    </row>
    <row r="62" spans="17:19">
      <c r="Q62" s="43"/>
      <c r="R62" s="42"/>
      <c r="S62" s="42"/>
    </row>
    <row r="63" spans="17:19">
      <c r="Q63" s="42"/>
      <c r="R63" s="42"/>
      <c r="S63" s="42"/>
    </row>
    <row r="64" spans="1:19">
      <c r="A64" s="22" t="s">
        <v>65</v>
      </c>
      <c r="B64" s="23"/>
      <c r="C64" s="23"/>
      <c r="D64" s="23"/>
      <c r="E64" s="23"/>
      <c r="F64" s="23"/>
      <c r="G64" s="23"/>
      <c r="H64" s="23"/>
      <c r="I64" s="36"/>
      <c r="J64" s="37">
        <f>+J57</f>
        <v>191040</v>
      </c>
      <c r="K64" s="38"/>
      <c r="L64" s="24"/>
      <c r="Q64" s="42"/>
      <c r="R64" s="42"/>
      <c r="S64" s="42"/>
    </row>
    <row r="65" spans="1:19">
      <c r="A65" s="22" t="s">
        <v>66</v>
      </c>
      <c r="B65" s="23"/>
      <c r="C65" s="23"/>
      <c r="D65" s="23"/>
      <c r="E65" s="23"/>
      <c r="F65" s="23"/>
      <c r="G65" s="23"/>
      <c r="H65" s="23"/>
      <c r="I65" s="36"/>
      <c r="J65" s="37">
        <v>0</v>
      </c>
      <c r="K65" s="38"/>
      <c r="L65" s="24"/>
      <c r="Q65" s="42"/>
      <c r="R65" s="42"/>
      <c r="S65" s="42"/>
    </row>
    <row r="66" spans="1:19">
      <c r="A66" s="22" t="s">
        <v>21</v>
      </c>
      <c r="B66" s="23"/>
      <c r="C66" s="23"/>
      <c r="D66" s="23"/>
      <c r="E66" s="23"/>
      <c r="F66" s="23"/>
      <c r="G66" s="23"/>
      <c r="H66" s="23"/>
      <c r="I66" s="36"/>
      <c r="J66" s="39">
        <f>SUM(J64:J65)</f>
        <v>191040</v>
      </c>
      <c r="K66" s="38"/>
      <c r="L66" s="24"/>
      <c r="Q66" s="42"/>
      <c r="R66" s="42"/>
      <c r="S66" s="42"/>
    </row>
    <row r="67" spans="1:19">
      <c r="A67" s="7" t="s">
        <v>3</v>
      </c>
      <c r="B67" s="8" t="s">
        <v>4</v>
      </c>
      <c r="C67" s="8" t="s">
        <v>5</v>
      </c>
      <c r="D67" s="9" t="s">
        <v>6</v>
      </c>
      <c r="E67" s="9" t="s">
        <v>7</v>
      </c>
      <c r="F67" s="9" t="s">
        <v>8</v>
      </c>
      <c r="G67" s="9" t="s">
        <v>9</v>
      </c>
      <c r="H67" s="10" t="s">
        <v>10</v>
      </c>
      <c r="I67" s="29" t="s">
        <v>11</v>
      </c>
      <c r="J67" s="29" t="s">
        <v>12</v>
      </c>
      <c r="K67" s="9" t="s">
        <v>13</v>
      </c>
      <c r="L67" s="24"/>
      <c r="Q67" s="42"/>
      <c r="R67" s="42"/>
      <c r="S67" s="42"/>
    </row>
    <row r="68" spans="1:19">
      <c r="A68" s="13">
        <v>1</v>
      </c>
      <c r="B68" s="14">
        <v>43250</v>
      </c>
      <c r="C68" s="15">
        <v>43252</v>
      </c>
      <c r="D68" s="16" t="s">
        <v>15</v>
      </c>
      <c r="E68" s="17">
        <f>C68-B68</f>
        <v>2</v>
      </c>
      <c r="F68" s="18" t="s">
        <v>67</v>
      </c>
      <c r="G68" s="19">
        <v>14490</v>
      </c>
      <c r="H68" s="20">
        <v>0</v>
      </c>
      <c r="I68" s="19">
        <f>+G68+H68</f>
        <v>14490</v>
      </c>
      <c r="J68" s="31">
        <f>J66-I68</f>
        <v>176550</v>
      </c>
      <c r="K68" s="17">
        <v>30926</v>
      </c>
      <c r="L68" s="24">
        <v>1305075</v>
      </c>
      <c r="Q68" s="42"/>
      <c r="R68" s="42"/>
      <c r="S68" s="42"/>
    </row>
    <row r="69" spans="1:19">
      <c r="A69" s="13">
        <v>2</v>
      </c>
      <c r="B69" s="14">
        <v>43248</v>
      </c>
      <c r="C69" s="15">
        <v>43252</v>
      </c>
      <c r="D69" s="16" t="s">
        <v>15</v>
      </c>
      <c r="E69" s="17">
        <f>C69-B69</f>
        <v>4</v>
      </c>
      <c r="F69" s="18" t="s">
        <v>68</v>
      </c>
      <c r="G69" s="19">
        <v>26280</v>
      </c>
      <c r="H69" s="20">
        <v>0</v>
      </c>
      <c r="I69" s="19">
        <f t="shared" ref="I69:I94" si="5">+G69+H69</f>
        <v>26280</v>
      </c>
      <c r="J69" s="31">
        <f>J68-I69</f>
        <v>150270</v>
      </c>
      <c r="K69" s="17">
        <v>30532</v>
      </c>
      <c r="L69" s="24">
        <v>1303699</v>
      </c>
      <c r="Q69" s="42"/>
      <c r="R69" s="42"/>
      <c r="S69" s="42"/>
    </row>
    <row r="70" spans="1:19">
      <c r="A70" s="13">
        <v>3</v>
      </c>
      <c r="B70" s="14">
        <v>43250</v>
      </c>
      <c r="C70" s="15">
        <v>43252</v>
      </c>
      <c r="D70" s="16" t="s">
        <v>15</v>
      </c>
      <c r="E70" s="17">
        <f>C70-B70</f>
        <v>2</v>
      </c>
      <c r="F70" s="18" t="s">
        <v>69</v>
      </c>
      <c r="G70" s="19">
        <v>13140</v>
      </c>
      <c r="H70" s="20">
        <v>0</v>
      </c>
      <c r="I70" s="19">
        <f t="shared" si="5"/>
        <v>13140</v>
      </c>
      <c r="J70" s="31">
        <f>J69-I70</f>
        <v>137130</v>
      </c>
      <c r="K70" s="17">
        <v>27517</v>
      </c>
      <c r="L70" s="24">
        <v>1294003</v>
      </c>
      <c r="Q70" s="42"/>
      <c r="R70" s="42"/>
      <c r="S70" s="42"/>
    </row>
    <row r="71" spans="1:19">
      <c r="A71" s="13">
        <v>4</v>
      </c>
      <c r="B71" s="14">
        <v>43249</v>
      </c>
      <c r="C71" s="15">
        <v>43253</v>
      </c>
      <c r="D71" s="16" t="s">
        <v>15</v>
      </c>
      <c r="E71" s="17">
        <f t="shared" ref="E71:E94" si="6">C71-B71</f>
        <v>4</v>
      </c>
      <c r="F71" s="18" t="s">
        <v>70</v>
      </c>
      <c r="G71" s="19">
        <v>26280</v>
      </c>
      <c r="H71" s="20">
        <v>0</v>
      </c>
      <c r="I71" s="19">
        <f t="shared" si="5"/>
        <v>26280</v>
      </c>
      <c r="J71" s="31">
        <f t="shared" ref="J71:J94" si="7">J70-I71</f>
        <v>110850</v>
      </c>
      <c r="K71" s="17">
        <v>27671</v>
      </c>
      <c r="L71" s="24">
        <v>1294997</v>
      </c>
      <c r="Q71" s="42"/>
      <c r="R71" s="42"/>
      <c r="S71" s="42"/>
    </row>
    <row r="72" spans="1:19">
      <c r="A72" s="13">
        <v>5</v>
      </c>
      <c r="B72" s="14">
        <v>43250</v>
      </c>
      <c r="C72" s="15">
        <v>43253</v>
      </c>
      <c r="D72" s="16" t="s">
        <v>15</v>
      </c>
      <c r="E72" s="17">
        <f t="shared" si="6"/>
        <v>3</v>
      </c>
      <c r="F72" s="18" t="s">
        <v>71</v>
      </c>
      <c r="G72" s="19">
        <v>19710</v>
      </c>
      <c r="H72" s="20">
        <v>0</v>
      </c>
      <c r="I72" s="19">
        <f t="shared" si="5"/>
        <v>19710</v>
      </c>
      <c r="J72" s="31">
        <f t="shared" si="7"/>
        <v>91140</v>
      </c>
      <c r="K72" s="17">
        <v>29929</v>
      </c>
      <c r="L72" s="24">
        <v>1301126</v>
      </c>
      <c r="Q72" s="42"/>
      <c r="R72" s="42"/>
      <c r="S72" s="42"/>
    </row>
    <row r="73" spans="1:19">
      <c r="A73" s="13">
        <v>6</v>
      </c>
      <c r="B73" s="14">
        <v>43250</v>
      </c>
      <c r="C73" s="15">
        <v>43253</v>
      </c>
      <c r="D73" s="16" t="s">
        <v>15</v>
      </c>
      <c r="E73" s="17">
        <f t="shared" si="6"/>
        <v>3</v>
      </c>
      <c r="F73" s="18" t="s">
        <v>72</v>
      </c>
      <c r="G73" s="19">
        <v>21735</v>
      </c>
      <c r="H73" s="20">
        <v>0</v>
      </c>
      <c r="I73" s="19">
        <f t="shared" si="5"/>
        <v>21735</v>
      </c>
      <c r="J73" s="31">
        <f t="shared" si="7"/>
        <v>69405</v>
      </c>
      <c r="K73" s="17">
        <v>30562</v>
      </c>
      <c r="L73" s="24">
        <v>1303824</v>
      </c>
      <c r="Q73" s="42"/>
      <c r="R73" s="42"/>
      <c r="S73" s="42"/>
    </row>
    <row r="74" spans="1:19">
      <c r="A74" s="13">
        <v>7</v>
      </c>
      <c r="B74" s="14">
        <v>43250</v>
      </c>
      <c r="C74" s="15">
        <v>43254</v>
      </c>
      <c r="D74" s="16" t="s">
        <v>15</v>
      </c>
      <c r="E74" s="17">
        <f t="shared" si="6"/>
        <v>4</v>
      </c>
      <c r="F74" s="18" t="s">
        <v>73</v>
      </c>
      <c r="G74" s="19">
        <v>28980</v>
      </c>
      <c r="H74" s="20">
        <v>0</v>
      </c>
      <c r="I74" s="19">
        <f t="shared" si="5"/>
        <v>28980</v>
      </c>
      <c r="J74" s="31">
        <f t="shared" si="7"/>
        <v>40425</v>
      </c>
      <c r="K74" s="17">
        <v>29157</v>
      </c>
      <c r="L74" s="24">
        <v>1299255</v>
      </c>
      <c r="Q74" s="42"/>
      <c r="R74" s="42"/>
      <c r="S74" s="42"/>
    </row>
    <row r="75" spans="1:19">
      <c r="A75" s="13">
        <v>8</v>
      </c>
      <c r="B75" s="14">
        <v>43252</v>
      </c>
      <c r="C75" s="15">
        <v>43254</v>
      </c>
      <c r="D75" s="16" t="s">
        <v>15</v>
      </c>
      <c r="E75" s="17">
        <f t="shared" si="6"/>
        <v>2</v>
      </c>
      <c r="F75" s="18" t="s">
        <v>74</v>
      </c>
      <c r="G75" s="19">
        <v>14490</v>
      </c>
      <c r="H75" s="20">
        <v>0</v>
      </c>
      <c r="I75" s="19">
        <f t="shared" si="5"/>
        <v>14490</v>
      </c>
      <c r="J75" s="31">
        <f t="shared" si="7"/>
        <v>25935</v>
      </c>
      <c r="K75" s="17">
        <v>31077</v>
      </c>
      <c r="L75" s="24">
        <v>1306052</v>
      </c>
      <c r="Q75" s="42"/>
      <c r="R75" s="42"/>
      <c r="S75" s="42"/>
    </row>
    <row r="76" spans="1:19">
      <c r="A76" s="13">
        <v>9</v>
      </c>
      <c r="B76" s="14">
        <v>43253</v>
      </c>
      <c r="C76" s="15">
        <v>43255</v>
      </c>
      <c r="D76" s="16" t="s">
        <v>15</v>
      </c>
      <c r="E76" s="17">
        <f t="shared" si="6"/>
        <v>2</v>
      </c>
      <c r="F76" s="18" t="s">
        <v>75</v>
      </c>
      <c r="G76" s="19">
        <v>14490</v>
      </c>
      <c r="H76" s="20">
        <v>0</v>
      </c>
      <c r="I76" s="19">
        <f t="shared" si="5"/>
        <v>14490</v>
      </c>
      <c r="J76" s="52">
        <f t="shared" si="7"/>
        <v>11445</v>
      </c>
      <c r="K76" s="17">
        <v>14490</v>
      </c>
      <c r="L76" s="24">
        <v>1309651</v>
      </c>
      <c r="Q76" s="42"/>
      <c r="R76" s="42"/>
      <c r="S76" s="42"/>
    </row>
    <row r="77" ht="24.75" spans="1:19">
      <c r="A77" s="21" t="s">
        <v>18</v>
      </c>
      <c r="B77" s="21"/>
      <c r="C77" s="21"/>
      <c r="D77" s="21"/>
      <c r="E77" s="21"/>
      <c r="F77" s="21"/>
      <c r="G77" s="21"/>
      <c r="H77" s="21"/>
      <c r="I77" s="33">
        <f>SUM(I68:I76)</f>
        <v>179595</v>
      </c>
      <c r="J77" s="34"/>
      <c r="K77" s="35" t="s">
        <v>76</v>
      </c>
      <c r="L77" s="24"/>
      <c r="Q77" s="42"/>
      <c r="R77" s="42"/>
      <c r="S77" s="42"/>
    </row>
    <row r="78" spans="17:19">
      <c r="Q78" s="42"/>
      <c r="R78" s="42"/>
      <c r="S78" s="42"/>
    </row>
    <row r="79" spans="17:19">
      <c r="Q79" s="42"/>
      <c r="R79" s="42"/>
      <c r="S79" s="42"/>
    </row>
    <row r="80" spans="1:19">
      <c r="A80" s="44" t="s">
        <v>65</v>
      </c>
      <c r="B80" s="45"/>
      <c r="C80" s="45"/>
      <c r="D80" s="45"/>
      <c r="E80" s="45"/>
      <c r="F80" s="45"/>
      <c r="G80" s="45"/>
      <c r="H80" s="45"/>
      <c r="I80" s="53"/>
      <c r="J80" s="54">
        <f>J76</f>
        <v>11445</v>
      </c>
      <c r="K80" s="55"/>
      <c r="L80" s="24"/>
      <c r="Q80" s="42"/>
      <c r="R80" s="42"/>
      <c r="S80" s="42"/>
    </row>
    <row r="81" spans="1:19">
      <c r="A81" s="44" t="s">
        <v>66</v>
      </c>
      <c r="B81" s="45"/>
      <c r="C81" s="45"/>
      <c r="D81" s="45"/>
      <c r="E81" s="45"/>
      <c r="F81" s="45"/>
      <c r="G81" s="45"/>
      <c r="H81" s="45"/>
      <c r="I81" s="53"/>
      <c r="J81" s="54">
        <f>500000+500000</f>
        <v>1000000</v>
      </c>
      <c r="K81" s="56">
        <v>43259</v>
      </c>
      <c r="L81" s="24"/>
      <c r="Q81" s="42"/>
      <c r="R81" s="42"/>
      <c r="S81" s="42"/>
    </row>
    <row r="82" spans="1:19">
      <c r="A82" s="44" t="s">
        <v>21</v>
      </c>
      <c r="B82" s="45"/>
      <c r="C82" s="45"/>
      <c r="D82" s="45"/>
      <c r="E82" s="45"/>
      <c r="F82" s="45"/>
      <c r="G82" s="45"/>
      <c r="H82" s="45"/>
      <c r="I82" s="53"/>
      <c r="J82" s="57">
        <f>SUM(J80:J81)</f>
        <v>1011445</v>
      </c>
      <c r="K82" s="55"/>
      <c r="L82" s="24"/>
      <c r="Q82" s="42"/>
      <c r="R82" s="42"/>
      <c r="S82" s="42"/>
    </row>
    <row r="83" spans="1:19">
      <c r="A83" s="7" t="s">
        <v>3</v>
      </c>
      <c r="B83" s="8" t="s">
        <v>4</v>
      </c>
      <c r="C83" s="8" t="s">
        <v>5</v>
      </c>
      <c r="D83" s="9" t="s">
        <v>6</v>
      </c>
      <c r="E83" s="9" t="s">
        <v>7</v>
      </c>
      <c r="F83" s="9" t="s">
        <v>8</v>
      </c>
      <c r="G83" s="9" t="s">
        <v>9</v>
      </c>
      <c r="H83" s="10" t="s">
        <v>10</v>
      </c>
      <c r="I83" s="29" t="s">
        <v>11</v>
      </c>
      <c r="J83" s="29" t="s">
        <v>12</v>
      </c>
      <c r="K83" s="9" t="s">
        <v>13</v>
      </c>
      <c r="L83" s="24"/>
      <c r="Q83" s="42"/>
      <c r="R83" s="42"/>
      <c r="S83" s="42"/>
    </row>
    <row r="84" spans="1:19">
      <c r="A84" s="13">
        <v>10</v>
      </c>
      <c r="B84" s="46">
        <v>43255</v>
      </c>
      <c r="C84" s="47">
        <v>43257</v>
      </c>
      <c r="D84" s="16" t="s">
        <v>15</v>
      </c>
      <c r="E84" s="48">
        <f t="shared" ref="E84:E100" si="8">C84-B84</f>
        <v>2</v>
      </c>
      <c r="F84" s="49" t="s">
        <v>77</v>
      </c>
      <c r="G84" s="50">
        <v>14490</v>
      </c>
      <c r="H84" s="20">
        <v>0</v>
      </c>
      <c r="I84" s="50">
        <f t="shared" ref="I84:I100" si="9">+G84+H84</f>
        <v>14490</v>
      </c>
      <c r="J84" s="31">
        <f>J82-I84</f>
        <v>996955</v>
      </c>
      <c r="K84" s="48">
        <v>32722</v>
      </c>
      <c r="L84" s="24">
        <v>1312293</v>
      </c>
      <c r="Q84" s="42"/>
      <c r="R84" s="42"/>
      <c r="S84" s="42"/>
    </row>
    <row r="85" spans="1:19">
      <c r="A85" s="13">
        <v>11</v>
      </c>
      <c r="B85" s="46">
        <v>43256</v>
      </c>
      <c r="C85" s="47">
        <v>43258</v>
      </c>
      <c r="D85" s="16" t="s">
        <v>15</v>
      </c>
      <c r="E85" s="48">
        <f t="shared" si="8"/>
        <v>2</v>
      </c>
      <c r="F85" s="49" t="s">
        <v>78</v>
      </c>
      <c r="G85" s="50">
        <v>13140</v>
      </c>
      <c r="H85" s="20">
        <v>0</v>
      </c>
      <c r="I85" s="50">
        <f t="shared" si="9"/>
        <v>13140</v>
      </c>
      <c r="J85" s="31">
        <f t="shared" ref="J85:J100" si="10">J84-I85</f>
        <v>983815</v>
      </c>
      <c r="K85" s="48">
        <v>30710</v>
      </c>
      <c r="L85" s="24">
        <v>1304903</v>
      </c>
      <c r="Q85" s="42"/>
      <c r="R85" s="42"/>
      <c r="S85" s="42"/>
    </row>
    <row r="86" spans="1:19">
      <c r="A86" s="13">
        <v>12</v>
      </c>
      <c r="B86" s="46">
        <v>43255</v>
      </c>
      <c r="C86" s="47">
        <v>43258</v>
      </c>
      <c r="D86" s="16" t="s">
        <v>15</v>
      </c>
      <c r="E86" s="48">
        <f t="shared" si="8"/>
        <v>3</v>
      </c>
      <c r="F86" s="49" t="s">
        <v>79</v>
      </c>
      <c r="G86" s="50">
        <v>19710</v>
      </c>
      <c r="H86" s="20">
        <v>0</v>
      </c>
      <c r="I86" s="50">
        <f t="shared" si="9"/>
        <v>19710</v>
      </c>
      <c r="J86" s="31">
        <f t="shared" si="10"/>
        <v>964105</v>
      </c>
      <c r="K86" s="48">
        <v>30469</v>
      </c>
      <c r="L86" s="24">
        <v>1303210</v>
      </c>
      <c r="Q86" s="42"/>
      <c r="R86" s="42"/>
      <c r="S86" s="42"/>
    </row>
    <row r="87" spans="1:19">
      <c r="A87" s="13">
        <v>13</v>
      </c>
      <c r="B87" s="46">
        <v>43258</v>
      </c>
      <c r="C87" s="47">
        <v>43259</v>
      </c>
      <c r="D87" s="16" t="s">
        <v>15</v>
      </c>
      <c r="E87" s="48">
        <f t="shared" si="8"/>
        <v>1</v>
      </c>
      <c r="F87" s="49" t="s">
        <v>80</v>
      </c>
      <c r="G87" s="50">
        <v>8050</v>
      </c>
      <c r="H87" s="20">
        <v>0</v>
      </c>
      <c r="I87" s="50">
        <f t="shared" si="9"/>
        <v>8050</v>
      </c>
      <c r="J87" s="31">
        <f t="shared" si="10"/>
        <v>956055</v>
      </c>
      <c r="K87" s="48">
        <v>30471</v>
      </c>
      <c r="L87" s="24">
        <v>1302982</v>
      </c>
      <c r="Q87" s="42"/>
      <c r="R87" s="42"/>
      <c r="S87" s="42"/>
    </row>
    <row r="88" spans="1:19">
      <c r="A88" s="13">
        <v>14</v>
      </c>
      <c r="B88" s="46">
        <v>43258</v>
      </c>
      <c r="C88" s="47">
        <v>43259</v>
      </c>
      <c r="D88" s="16" t="s">
        <v>15</v>
      </c>
      <c r="E88" s="48">
        <f t="shared" si="8"/>
        <v>1</v>
      </c>
      <c r="F88" s="49" t="s">
        <v>81</v>
      </c>
      <c r="G88" s="50">
        <v>8050</v>
      </c>
      <c r="H88" s="20">
        <v>0</v>
      </c>
      <c r="I88" s="50">
        <f t="shared" si="9"/>
        <v>8050</v>
      </c>
      <c r="J88" s="31">
        <f t="shared" si="10"/>
        <v>948005</v>
      </c>
      <c r="K88" s="48">
        <v>30473</v>
      </c>
      <c r="L88" s="24">
        <v>1302984</v>
      </c>
      <c r="Q88" s="42"/>
      <c r="R88" s="42"/>
      <c r="S88" s="42"/>
    </row>
    <row r="89" spans="1:19">
      <c r="A89" s="13">
        <v>15</v>
      </c>
      <c r="B89" s="46">
        <v>43258</v>
      </c>
      <c r="C89" s="47">
        <v>43259</v>
      </c>
      <c r="D89" s="16" t="s">
        <v>15</v>
      </c>
      <c r="E89" s="48">
        <f t="shared" si="8"/>
        <v>1</v>
      </c>
      <c r="F89" s="49" t="s">
        <v>82</v>
      </c>
      <c r="G89" s="50">
        <v>8050</v>
      </c>
      <c r="H89" s="20">
        <v>0</v>
      </c>
      <c r="I89" s="50">
        <f t="shared" si="9"/>
        <v>8050</v>
      </c>
      <c r="J89" s="31">
        <f t="shared" si="10"/>
        <v>939955</v>
      </c>
      <c r="K89" s="48">
        <v>30472</v>
      </c>
      <c r="L89" s="24">
        <v>1302983</v>
      </c>
      <c r="Q89" s="42"/>
      <c r="R89" s="42"/>
      <c r="S89" s="42"/>
    </row>
    <row r="90" spans="1:19">
      <c r="A90" s="13">
        <v>16</v>
      </c>
      <c r="B90" s="46">
        <v>43258</v>
      </c>
      <c r="C90" s="47">
        <v>43260</v>
      </c>
      <c r="D90" s="16" t="s">
        <v>15</v>
      </c>
      <c r="E90" s="48">
        <f t="shared" si="8"/>
        <v>2</v>
      </c>
      <c r="F90" s="49" t="s">
        <v>83</v>
      </c>
      <c r="G90" s="50">
        <v>13140</v>
      </c>
      <c r="H90" s="20">
        <v>0</v>
      </c>
      <c r="I90" s="50">
        <f t="shared" si="9"/>
        <v>13140</v>
      </c>
      <c r="J90" s="31">
        <f t="shared" si="10"/>
        <v>926815</v>
      </c>
      <c r="K90" s="48">
        <v>31169</v>
      </c>
      <c r="L90" s="24">
        <v>1306564</v>
      </c>
      <c r="Q90" s="42"/>
      <c r="R90" s="42"/>
      <c r="S90" s="42"/>
    </row>
    <row r="91" spans="1:19">
      <c r="A91" s="13">
        <v>17</v>
      </c>
      <c r="B91" s="46">
        <v>43258</v>
      </c>
      <c r="C91" s="47">
        <v>43260</v>
      </c>
      <c r="D91" s="16" t="s">
        <v>15</v>
      </c>
      <c r="E91" s="48">
        <f t="shared" si="8"/>
        <v>2</v>
      </c>
      <c r="F91" s="49" t="s">
        <v>84</v>
      </c>
      <c r="G91" s="50">
        <v>13140</v>
      </c>
      <c r="H91" s="20">
        <v>0</v>
      </c>
      <c r="I91" s="50">
        <f t="shared" si="9"/>
        <v>13140</v>
      </c>
      <c r="J91" s="31">
        <f t="shared" si="10"/>
        <v>913675</v>
      </c>
      <c r="K91" s="48">
        <v>30409</v>
      </c>
      <c r="L91" s="24">
        <v>1302496</v>
      </c>
      <c r="R91" s="42"/>
      <c r="S91" s="42"/>
    </row>
    <row r="92" spans="1:19">
      <c r="A92" s="13">
        <v>18</v>
      </c>
      <c r="B92" s="46">
        <v>43260</v>
      </c>
      <c r="C92" s="47">
        <v>43262</v>
      </c>
      <c r="D92" s="16" t="s">
        <v>15</v>
      </c>
      <c r="E92" s="48">
        <f t="shared" si="8"/>
        <v>2</v>
      </c>
      <c r="F92" s="49" t="s">
        <v>85</v>
      </c>
      <c r="G92" s="50">
        <v>14490</v>
      </c>
      <c r="H92" s="20">
        <v>0</v>
      </c>
      <c r="I92" s="50">
        <f t="shared" si="9"/>
        <v>14490</v>
      </c>
      <c r="J92" s="31">
        <f t="shared" si="10"/>
        <v>899185</v>
      </c>
      <c r="K92" s="48">
        <v>28919</v>
      </c>
      <c r="L92" s="24">
        <v>1299173</v>
      </c>
      <c r="Q92" s="43"/>
      <c r="R92" s="42"/>
      <c r="S92" s="42"/>
    </row>
    <row r="93" spans="1:19">
      <c r="A93" s="13">
        <v>19</v>
      </c>
      <c r="B93" s="46">
        <v>43260</v>
      </c>
      <c r="C93" s="47">
        <v>43262</v>
      </c>
      <c r="D93" s="16" t="s">
        <v>15</v>
      </c>
      <c r="E93" s="48">
        <f t="shared" si="8"/>
        <v>2</v>
      </c>
      <c r="F93" s="49" t="s">
        <v>86</v>
      </c>
      <c r="G93" s="50">
        <v>14490</v>
      </c>
      <c r="H93" s="20">
        <v>0</v>
      </c>
      <c r="I93" s="50">
        <f t="shared" si="9"/>
        <v>14490</v>
      </c>
      <c r="J93" s="31">
        <f t="shared" si="10"/>
        <v>884695</v>
      </c>
      <c r="K93" s="48">
        <v>29937</v>
      </c>
      <c r="L93" s="24">
        <v>1300984</v>
      </c>
      <c r="Q93" s="42"/>
      <c r="R93" s="42"/>
      <c r="S93" s="42"/>
    </row>
    <row r="94" spans="1:19">
      <c r="A94" s="13">
        <v>20</v>
      </c>
      <c r="B94" s="46">
        <v>43260</v>
      </c>
      <c r="C94" s="47">
        <v>43262</v>
      </c>
      <c r="D94" s="16" t="s">
        <v>15</v>
      </c>
      <c r="E94" s="48">
        <f t="shared" si="8"/>
        <v>2</v>
      </c>
      <c r="F94" s="49" t="s">
        <v>87</v>
      </c>
      <c r="G94" s="50">
        <v>14490</v>
      </c>
      <c r="H94" s="20">
        <v>0</v>
      </c>
      <c r="I94" s="50">
        <f t="shared" si="9"/>
        <v>14490</v>
      </c>
      <c r="J94" s="31">
        <f t="shared" si="10"/>
        <v>870205</v>
      </c>
      <c r="K94" s="48">
        <v>30403</v>
      </c>
      <c r="L94" s="24">
        <v>1302424</v>
      </c>
      <c r="Q94" s="42"/>
      <c r="R94" s="42"/>
      <c r="S94" s="42"/>
    </row>
    <row r="95" spans="1:19">
      <c r="A95" s="13">
        <v>21</v>
      </c>
      <c r="B95" s="46">
        <v>43260</v>
      </c>
      <c r="C95" s="47">
        <v>43262</v>
      </c>
      <c r="D95" s="16" t="s">
        <v>15</v>
      </c>
      <c r="E95" s="48">
        <f t="shared" si="8"/>
        <v>2</v>
      </c>
      <c r="F95" s="49" t="s">
        <v>88</v>
      </c>
      <c r="G95" s="50">
        <v>14490</v>
      </c>
      <c r="H95" s="20">
        <v>0</v>
      </c>
      <c r="I95" s="50">
        <f t="shared" si="9"/>
        <v>14490</v>
      </c>
      <c r="J95" s="31">
        <f t="shared" si="10"/>
        <v>855715</v>
      </c>
      <c r="K95" s="48">
        <v>29936</v>
      </c>
      <c r="L95" s="24">
        <v>1300984</v>
      </c>
      <c r="Q95" s="42"/>
      <c r="R95" s="42"/>
      <c r="S95" s="42"/>
    </row>
    <row r="96" spans="1:19">
      <c r="A96" s="13">
        <v>22</v>
      </c>
      <c r="B96" s="46">
        <v>43261</v>
      </c>
      <c r="C96" s="47">
        <v>43263</v>
      </c>
      <c r="D96" s="16" t="s">
        <v>15</v>
      </c>
      <c r="E96" s="48">
        <f t="shared" si="8"/>
        <v>2</v>
      </c>
      <c r="F96" s="49" t="s">
        <v>89</v>
      </c>
      <c r="G96" s="50">
        <v>14490</v>
      </c>
      <c r="H96" s="20">
        <v>0</v>
      </c>
      <c r="I96" s="50">
        <f t="shared" si="9"/>
        <v>14490</v>
      </c>
      <c r="J96" s="31">
        <f t="shared" si="10"/>
        <v>841225</v>
      </c>
      <c r="K96" s="48">
        <v>30470</v>
      </c>
      <c r="L96" s="24">
        <v>1302715</v>
      </c>
      <c r="Q96" s="42"/>
      <c r="R96" s="42"/>
      <c r="S96" s="42"/>
    </row>
    <row r="97" spans="1:19">
      <c r="A97" s="13">
        <v>23</v>
      </c>
      <c r="B97" s="46">
        <v>43261</v>
      </c>
      <c r="C97" s="47">
        <v>43264</v>
      </c>
      <c r="D97" s="16" t="s">
        <v>15</v>
      </c>
      <c r="E97" s="48">
        <f t="shared" si="8"/>
        <v>3</v>
      </c>
      <c r="F97" s="49" t="s">
        <v>90</v>
      </c>
      <c r="G97" s="50">
        <v>21735</v>
      </c>
      <c r="H97" s="20">
        <v>0</v>
      </c>
      <c r="I97" s="50">
        <f t="shared" si="9"/>
        <v>21735</v>
      </c>
      <c r="J97" s="31">
        <f t="shared" si="10"/>
        <v>819490</v>
      </c>
      <c r="K97" s="48">
        <v>30686</v>
      </c>
      <c r="L97" s="24">
        <v>1304624</v>
      </c>
      <c r="Q97" s="42"/>
      <c r="R97" s="42"/>
      <c r="S97" s="42"/>
    </row>
    <row r="98" spans="1:19">
      <c r="A98" s="13">
        <v>24</v>
      </c>
      <c r="B98" s="46">
        <v>43262</v>
      </c>
      <c r="C98" s="47">
        <v>43264</v>
      </c>
      <c r="D98" s="16" t="s">
        <v>15</v>
      </c>
      <c r="E98" s="48">
        <f t="shared" si="8"/>
        <v>2</v>
      </c>
      <c r="F98" s="49" t="s">
        <v>91</v>
      </c>
      <c r="G98" s="50">
        <v>14490</v>
      </c>
      <c r="H98" s="20">
        <v>0</v>
      </c>
      <c r="I98" s="50">
        <f t="shared" si="9"/>
        <v>14490</v>
      </c>
      <c r="J98" s="31">
        <f t="shared" si="10"/>
        <v>805000</v>
      </c>
      <c r="K98" s="48">
        <v>30681</v>
      </c>
      <c r="L98" s="24">
        <v>1304338</v>
      </c>
      <c r="Q98" s="42"/>
      <c r="R98" s="42"/>
      <c r="S98" s="42"/>
    </row>
    <row r="99" spans="1:19">
      <c r="A99" s="13">
        <v>25</v>
      </c>
      <c r="B99" s="46">
        <v>43266</v>
      </c>
      <c r="C99" s="47">
        <v>43268</v>
      </c>
      <c r="D99" s="16" t="s">
        <v>15</v>
      </c>
      <c r="E99" s="48">
        <f t="shared" si="8"/>
        <v>2</v>
      </c>
      <c r="F99" s="49" t="s">
        <v>92</v>
      </c>
      <c r="G99" s="50">
        <v>13140</v>
      </c>
      <c r="H99" s="20">
        <v>0</v>
      </c>
      <c r="I99" s="50">
        <f t="shared" si="9"/>
        <v>13140</v>
      </c>
      <c r="J99" s="31">
        <f t="shared" si="10"/>
        <v>791860</v>
      </c>
      <c r="K99" s="48">
        <v>30928</v>
      </c>
      <c r="L99" s="24">
        <v>1305111</v>
      </c>
      <c r="Q99" s="42"/>
      <c r="R99" s="42"/>
      <c r="S99" s="42"/>
    </row>
    <row r="100" spans="1:19">
      <c r="A100" s="13">
        <v>26</v>
      </c>
      <c r="B100" s="46">
        <v>43266</v>
      </c>
      <c r="C100" s="47">
        <v>43268</v>
      </c>
      <c r="D100" s="16" t="s">
        <v>15</v>
      </c>
      <c r="E100" s="48">
        <f t="shared" si="8"/>
        <v>2</v>
      </c>
      <c r="F100" s="49" t="s">
        <v>93</v>
      </c>
      <c r="G100" s="50">
        <v>13140</v>
      </c>
      <c r="H100" s="20">
        <v>0</v>
      </c>
      <c r="I100" s="50">
        <f t="shared" si="9"/>
        <v>13140</v>
      </c>
      <c r="J100" s="31">
        <f t="shared" si="10"/>
        <v>778720</v>
      </c>
      <c r="K100" s="48">
        <v>30927</v>
      </c>
      <c r="L100" s="24">
        <v>1305111</v>
      </c>
      <c r="Q100" s="42"/>
      <c r="R100" s="42"/>
      <c r="S100" s="42"/>
    </row>
    <row r="101" ht="24.75" spans="1:19">
      <c r="A101" s="51" t="s">
        <v>18</v>
      </c>
      <c r="B101" s="51"/>
      <c r="C101" s="51"/>
      <c r="D101" s="51"/>
      <c r="E101" s="51"/>
      <c r="F101" s="51"/>
      <c r="G101" s="51"/>
      <c r="H101" s="51"/>
      <c r="I101" s="33">
        <f>SUM(I84:I100)</f>
        <v>232725</v>
      </c>
      <c r="J101" s="34"/>
      <c r="K101" s="35" t="s">
        <v>94</v>
      </c>
      <c r="L101" s="24"/>
      <c r="Q101" s="42"/>
      <c r="R101" s="42"/>
      <c r="S101" s="42"/>
    </row>
    <row r="102" spans="17:19">
      <c r="Q102" s="42"/>
      <c r="R102" s="42"/>
      <c r="S102" s="42"/>
    </row>
    <row r="103" spans="1:19">
      <c r="A103" s="44" t="s">
        <v>95</v>
      </c>
      <c r="B103" s="45"/>
      <c r="C103" s="45"/>
      <c r="D103" s="45"/>
      <c r="E103" s="45"/>
      <c r="F103" s="45"/>
      <c r="G103" s="45"/>
      <c r="H103" s="45"/>
      <c r="I103" s="53"/>
      <c r="J103" s="54">
        <f>J100</f>
        <v>778720</v>
      </c>
      <c r="K103" s="55"/>
      <c r="L103" s="24"/>
      <c r="Q103" s="42"/>
      <c r="R103" s="42"/>
      <c r="S103" s="42"/>
    </row>
    <row r="104" spans="1:12">
      <c r="A104" s="44" t="s">
        <v>96</v>
      </c>
      <c r="B104" s="45"/>
      <c r="C104" s="45"/>
      <c r="D104" s="45"/>
      <c r="E104" s="45"/>
      <c r="F104" s="45"/>
      <c r="G104" s="45"/>
      <c r="H104" s="45"/>
      <c r="I104" s="53"/>
      <c r="J104" s="54">
        <v>1000000</v>
      </c>
      <c r="K104" s="56"/>
      <c r="L104" s="24"/>
    </row>
    <row r="105" spans="1:12">
      <c r="A105" s="44" t="s">
        <v>21</v>
      </c>
      <c r="B105" s="45"/>
      <c r="C105" s="45"/>
      <c r="D105" s="45"/>
      <c r="E105" s="45"/>
      <c r="F105" s="45"/>
      <c r="G105" s="45"/>
      <c r="H105" s="45"/>
      <c r="I105" s="53"/>
      <c r="J105" s="57">
        <f>SUM(J103:J104)</f>
        <v>1778720</v>
      </c>
      <c r="K105" s="55"/>
      <c r="L105" s="24"/>
    </row>
    <row r="106" spans="1:14">
      <c r="A106" s="7" t="s">
        <v>3</v>
      </c>
      <c r="B106" s="8" t="s">
        <v>4</v>
      </c>
      <c r="C106" s="8" t="s">
        <v>5</v>
      </c>
      <c r="D106" s="9" t="s">
        <v>6</v>
      </c>
      <c r="E106" s="9" t="s">
        <v>7</v>
      </c>
      <c r="F106" s="9" t="s">
        <v>8</v>
      </c>
      <c r="G106" s="9" t="s">
        <v>9</v>
      </c>
      <c r="H106" s="10" t="s">
        <v>10</v>
      </c>
      <c r="I106" s="29" t="s">
        <v>11</v>
      </c>
      <c r="J106" s="29" t="s">
        <v>12</v>
      </c>
      <c r="K106" s="9" t="s">
        <v>13</v>
      </c>
      <c r="L106" s="24"/>
      <c r="M106" s="58"/>
      <c r="N106" s="58"/>
    </row>
    <row r="107" spans="1:14">
      <c r="A107" s="13">
        <v>27</v>
      </c>
      <c r="B107" s="46">
        <v>43268</v>
      </c>
      <c r="C107" s="47">
        <v>43270</v>
      </c>
      <c r="D107" s="16" t="s">
        <v>15</v>
      </c>
      <c r="E107" s="48">
        <f t="shared" ref="E107:E124" si="11">C107-B107</f>
        <v>2</v>
      </c>
      <c r="F107" s="49" t="s">
        <v>97</v>
      </c>
      <c r="G107" s="50">
        <v>14490</v>
      </c>
      <c r="H107" s="20">
        <v>0</v>
      </c>
      <c r="I107" s="50">
        <f t="shared" ref="I107:I124" si="12">+G107+H107</f>
        <v>14490</v>
      </c>
      <c r="J107" s="31">
        <f>J105-I107</f>
        <v>1764230</v>
      </c>
      <c r="K107" s="48">
        <v>33219</v>
      </c>
      <c r="L107" s="24">
        <v>1315103</v>
      </c>
      <c r="M107" s="58"/>
      <c r="N107" s="58"/>
    </row>
    <row r="108" spans="1:14">
      <c r="A108" s="13">
        <v>28</v>
      </c>
      <c r="B108" s="46">
        <v>43268</v>
      </c>
      <c r="C108" s="47">
        <v>43271</v>
      </c>
      <c r="D108" s="16" t="s">
        <v>15</v>
      </c>
      <c r="E108" s="48">
        <f t="shared" si="11"/>
        <v>3</v>
      </c>
      <c r="F108" s="49" t="s">
        <v>98</v>
      </c>
      <c r="G108" s="50">
        <v>21735</v>
      </c>
      <c r="H108" s="20">
        <v>0</v>
      </c>
      <c r="I108" s="50">
        <f t="shared" si="12"/>
        <v>21735</v>
      </c>
      <c r="J108" s="31">
        <f t="shared" ref="J107:J124" si="13">J107-I108</f>
        <v>1742495</v>
      </c>
      <c r="K108" s="48">
        <v>30404</v>
      </c>
      <c r="L108" s="24">
        <v>1302461</v>
      </c>
      <c r="M108" s="58"/>
      <c r="N108" s="58"/>
    </row>
    <row r="109" spans="1:14">
      <c r="A109" s="13">
        <v>29</v>
      </c>
      <c r="B109" s="46">
        <v>43272</v>
      </c>
      <c r="C109" s="47">
        <v>43274</v>
      </c>
      <c r="D109" s="16" t="s">
        <v>15</v>
      </c>
      <c r="E109" s="48">
        <f t="shared" si="11"/>
        <v>2</v>
      </c>
      <c r="F109" s="49" t="s">
        <v>99</v>
      </c>
      <c r="G109" s="50">
        <v>13140</v>
      </c>
      <c r="H109" s="20">
        <v>0</v>
      </c>
      <c r="I109" s="50">
        <f t="shared" si="12"/>
        <v>13140</v>
      </c>
      <c r="J109" s="31">
        <f t="shared" si="13"/>
        <v>1729355</v>
      </c>
      <c r="K109" s="48">
        <v>29666</v>
      </c>
      <c r="L109" s="24">
        <v>1299960</v>
      </c>
      <c r="M109" s="58"/>
      <c r="N109" s="58"/>
    </row>
    <row r="110" spans="1:14">
      <c r="A110" s="13">
        <v>30</v>
      </c>
      <c r="B110" s="46">
        <v>43272</v>
      </c>
      <c r="C110" s="47">
        <v>43274</v>
      </c>
      <c r="D110" s="16" t="s">
        <v>15</v>
      </c>
      <c r="E110" s="48">
        <f t="shared" si="11"/>
        <v>2</v>
      </c>
      <c r="F110" s="49" t="s">
        <v>100</v>
      </c>
      <c r="G110" s="50">
        <v>13140</v>
      </c>
      <c r="H110" s="20">
        <v>0</v>
      </c>
      <c r="I110" s="50">
        <f t="shared" si="12"/>
        <v>13140</v>
      </c>
      <c r="J110" s="31">
        <f t="shared" si="13"/>
        <v>1716215</v>
      </c>
      <c r="K110" s="48">
        <v>29664</v>
      </c>
      <c r="L110" s="24">
        <v>1299960</v>
      </c>
      <c r="M110" s="58"/>
      <c r="N110" s="58"/>
    </row>
    <row r="111" spans="1:14">
      <c r="A111" s="13">
        <v>31</v>
      </c>
      <c r="B111" s="46">
        <v>43272</v>
      </c>
      <c r="C111" s="47">
        <v>43274</v>
      </c>
      <c r="D111" s="16" t="s">
        <v>15</v>
      </c>
      <c r="E111" s="48">
        <f t="shared" si="11"/>
        <v>2</v>
      </c>
      <c r="F111" s="49" t="s">
        <v>101</v>
      </c>
      <c r="G111" s="50">
        <v>13140</v>
      </c>
      <c r="H111" s="20">
        <v>0</v>
      </c>
      <c r="I111" s="50">
        <f t="shared" si="12"/>
        <v>13140</v>
      </c>
      <c r="J111" s="31">
        <f t="shared" si="13"/>
        <v>1703075</v>
      </c>
      <c r="K111" s="48">
        <v>29665</v>
      </c>
      <c r="L111" s="24">
        <v>1299960</v>
      </c>
      <c r="M111" s="58"/>
      <c r="N111" s="58"/>
    </row>
    <row r="112" spans="1:14">
      <c r="A112" s="13">
        <v>32</v>
      </c>
      <c r="B112" s="46">
        <v>43269</v>
      </c>
      <c r="C112" s="47">
        <v>43274</v>
      </c>
      <c r="D112" s="16" t="s">
        <v>15</v>
      </c>
      <c r="E112" s="48">
        <f t="shared" si="11"/>
        <v>5</v>
      </c>
      <c r="F112" s="49" t="s">
        <v>102</v>
      </c>
      <c r="G112" s="50">
        <v>36225</v>
      </c>
      <c r="H112" s="20">
        <v>0</v>
      </c>
      <c r="I112" s="50">
        <f t="shared" si="12"/>
        <v>36225</v>
      </c>
      <c r="J112" s="31">
        <f t="shared" si="13"/>
        <v>1666850</v>
      </c>
      <c r="K112" s="48">
        <v>30534</v>
      </c>
      <c r="L112" s="24">
        <v>1303736</v>
      </c>
      <c r="M112" s="58"/>
      <c r="N112" s="58"/>
    </row>
    <row r="113" spans="1:14">
      <c r="A113" s="13">
        <v>33</v>
      </c>
      <c r="B113" s="46">
        <v>43270</v>
      </c>
      <c r="C113" s="47">
        <v>43274</v>
      </c>
      <c r="D113" s="16" t="s">
        <v>15</v>
      </c>
      <c r="E113" s="48">
        <f t="shared" si="11"/>
        <v>4</v>
      </c>
      <c r="F113" s="49" t="s">
        <v>103</v>
      </c>
      <c r="G113" s="50">
        <v>28980</v>
      </c>
      <c r="H113" s="20">
        <v>0</v>
      </c>
      <c r="I113" s="50">
        <f t="shared" si="12"/>
        <v>28980</v>
      </c>
      <c r="J113" s="31">
        <f t="shared" si="13"/>
        <v>1637870</v>
      </c>
      <c r="K113" s="48">
        <v>27663</v>
      </c>
      <c r="L113" s="24">
        <v>1294754</v>
      </c>
      <c r="M113" s="58"/>
      <c r="N113" s="58"/>
    </row>
    <row r="114" spans="1:14">
      <c r="A114" s="13">
        <v>34</v>
      </c>
      <c r="B114" s="46">
        <v>43271</v>
      </c>
      <c r="C114" s="47">
        <v>43275</v>
      </c>
      <c r="D114" s="16" t="s">
        <v>15</v>
      </c>
      <c r="E114" s="48">
        <f t="shared" si="11"/>
        <v>4</v>
      </c>
      <c r="F114" s="49" t="s">
        <v>104</v>
      </c>
      <c r="G114" s="50">
        <v>26280</v>
      </c>
      <c r="H114" s="20">
        <v>0</v>
      </c>
      <c r="I114" s="50">
        <f t="shared" si="12"/>
        <v>26280</v>
      </c>
      <c r="J114" s="31">
        <f t="shared" si="13"/>
        <v>1611590</v>
      </c>
      <c r="K114" s="48">
        <v>30477</v>
      </c>
      <c r="L114" s="24">
        <v>1303113</v>
      </c>
      <c r="M114" s="58"/>
      <c r="N114" s="58"/>
    </row>
    <row r="115" spans="1:14">
      <c r="A115" s="13">
        <v>35</v>
      </c>
      <c r="B115" s="46">
        <v>43274</v>
      </c>
      <c r="C115" s="47">
        <v>43276</v>
      </c>
      <c r="D115" s="16" t="s">
        <v>15</v>
      </c>
      <c r="E115" s="48">
        <f t="shared" si="11"/>
        <v>2</v>
      </c>
      <c r="F115" s="49" t="s">
        <v>105</v>
      </c>
      <c r="G115" s="50">
        <v>14490</v>
      </c>
      <c r="H115" s="20">
        <v>0</v>
      </c>
      <c r="I115" s="50">
        <f t="shared" si="12"/>
        <v>14490</v>
      </c>
      <c r="J115" s="31">
        <f t="shared" si="13"/>
        <v>1597100</v>
      </c>
      <c r="K115" s="48">
        <v>34496</v>
      </c>
      <c r="L115" s="24">
        <v>1319500</v>
      </c>
      <c r="M115" s="58"/>
      <c r="N115" s="58"/>
    </row>
    <row r="116" spans="1:14">
      <c r="A116" s="13">
        <v>36</v>
      </c>
      <c r="B116" s="46">
        <v>43275</v>
      </c>
      <c r="C116" s="47">
        <v>43277</v>
      </c>
      <c r="D116" s="16" t="s">
        <v>15</v>
      </c>
      <c r="E116" s="48">
        <f t="shared" si="11"/>
        <v>2</v>
      </c>
      <c r="F116" s="49" t="s">
        <v>106</v>
      </c>
      <c r="G116" s="50">
        <v>14490</v>
      </c>
      <c r="H116" s="20">
        <v>0</v>
      </c>
      <c r="I116" s="50">
        <f t="shared" si="12"/>
        <v>14490</v>
      </c>
      <c r="J116" s="31">
        <f t="shared" si="13"/>
        <v>1582610</v>
      </c>
      <c r="K116" s="48">
        <v>31670</v>
      </c>
      <c r="L116" s="24">
        <v>1309051</v>
      </c>
      <c r="M116" s="58"/>
      <c r="N116" s="58"/>
    </row>
    <row r="117" spans="1:14">
      <c r="A117" s="13">
        <v>37</v>
      </c>
      <c r="B117" s="46">
        <v>43271</v>
      </c>
      <c r="C117" s="47">
        <v>43277</v>
      </c>
      <c r="D117" s="16" t="s">
        <v>15</v>
      </c>
      <c r="E117" s="48">
        <f t="shared" si="11"/>
        <v>6</v>
      </c>
      <c r="F117" s="49" t="s">
        <v>107</v>
      </c>
      <c r="G117" s="50">
        <v>43470</v>
      </c>
      <c r="H117" s="20">
        <v>0</v>
      </c>
      <c r="I117" s="50">
        <f t="shared" si="12"/>
        <v>43470</v>
      </c>
      <c r="J117" s="31">
        <f t="shared" si="13"/>
        <v>1539140</v>
      </c>
      <c r="K117" s="48">
        <v>31027</v>
      </c>
      <c r="L117" s="24">
        <v>1305825</v>
      </c>
      <c r="M117" s="58"/>
      <c r="N117" s="58"/>
    </row>
    <row r="118" spans="1:14">
      <c r="A118" s="13">
        <v>38</v>
      </c>
      <c r="B118" s="46">
        <v>43275</v>
      </c>
      <c r="C118" s="47">
        <v>43277</v>
      </c>
      <c r="D118" s="16" t="s">
        <v>15</v>
      </c>
      <c r="E118" s="48">
        <f t="shared" si="11"/>
        <v>2</v>
      </c>
      <c r="F118" s="49" t="s">
        <v>108</v>
      </c>
      <c r="G118" s="50">
        <v>13140</v>
      </c>
      <c r="H118" s="20">
        <v>0</v>
      </c>
      <c r="I118" s="50">
        <f t="shared" si="12"/>
        <v>13140</v>
      </c>
      <c r="J118" s="31">
        <f t="shared" si="13"/>
        <v>1526000</v>
      </c>
      <c r="K118" s="48">
        <v>31421</v>
      </c>
      <c r="L118" s="24">
        <v>1306700</v>
      </c>
      <c r="M118" s="58"/>
      <c r="N118" s="58"/>
    </row>
    <row r="119" spans="1:14">
      <c r="A119" s="13">
        <v>39</v>
      </c>
      <c r="B119" s="46">
        <v>43275</v>
      </c>
      <c r="C119" s="47">
        <v>43278</v>
      </c>
      <c r="D119" s="16" t="s">
        <v>15</v>
      </c>
      <c r="E119" s="48">
        <f t="shared" si="11"/>
        <v>3</v>
      </c>
      <c r="F119" s="49" t="s">
        <v>109</v>
      </c>
      <c r="G119" s="50">
        <v>19710</v>
      </c>
      <c r="H119" s="20">
        <v>0</v>
      </c>
      <c r="I119" s="50">
        <f t="shared" si="12"/>
        <v>19710</v>
      </c>
      <c r="J119" s="31">
        <f t="shared" si="13"/>
        <v>1506290</v>
      </c>
      <c r="K119" s="48">
        <v>29938</v>
      </c>
      <c r="L119" s="24">
        <v>1301088</v>
      </c>
      <c r="M119" s="58"/>
      <c r="N119" s="58"/>
    </row>
    <row r="120" spans="1:14">
      <c r="A120" s="13">
        <v>40</v>
      </c>
      <c r="B120" s="46">
        <v>43277</v>
      </c>
      <c r="C120" s="47">
        <v>43280</v>
      </c>
      <c r="D120" s="16" t="s">
        <v>15</v>
      </c>
      <c r="E120" s="48">
        <f t="shared" si="11"/>
        <v>3</v>
      </c>
      <c r="F120" s="49" t="s">
        <v>110</v>
      </c>
      <c r="G120" s="50">
        <v>19710</v>
      </c>
      <c r="H120" s="20">
        <v>0</v>
      </c>
      <c r="I120" s="50">
        <f t="shared" si="12"/>
        <v>19710</v>
      </c>
      <c r="J120" s="31">
        <f t="shared" si="13"/>
        <v>1486580</v>
      </c>
      <c r="K120" s="48">
        <v>32217</v>
      </c>
      <c r="L120" s="24">
        <v>1310338</v>
      </c>
      <c r="M120" s="58"/>
      <c r="N120" s="58"/>
    </row>
    <row r="121" spans="1:14">
      <c r="A121" s="13">
        <v>41</v>
      </c>
      <c r="B121" s="46">
        <v>43278</v>
      </c>
      <c r="C121" s="47">
        <v>43281</v>
      </c>
      <c r="D121" s="16" t="s">
        <v>15</v>
      </c>
      <c r="E121" s="48">
        <f t="shared" si="11"/>
        <v>3</v>
      </c>
      <c r="F121" s="49" t="s">
        <v>111</v>
      </c>
      <c r="G121" s="50">
        <v>21735</v>
      </c>
      <c r="H121" s="20">
        <v>0</v>
      </c>
      <c r="I121" s="50">
        <f t="shared" si="12"/>
        <v>21735</v>
      </c>
      <c r="J121" s="31">
        <f t="shared" si="13"/>
        <v>1464845</v>
      </c>
      <c r="K121" s="48">
        <v>31030</v>
      </c>
      <c r="L121" s="24">
        <v>1305911</v>
      </c>
      <c r="M121" s="58"/>
      <c r="N121" s="58"/>
    </row>
    <row r="122" spans="1:14">
      <c r="A122" s="13">
        <v>42</v>
      </c>
      <c r="B122" s="46">
        <v>43278</v>
      </c>
      <c r="C122" s="47">
        <v>43281</v>
      </c>
      <c r="D122" s="16" t="s">
        <v>15</v>
      </c>
      <c r="E122" s="48">
        <f t="shared" si="11"/>
        <v>3</v>
      </c>
      <c r="F122" s="49" t="s">
        <v>112</v>
      </c>
      <c r="G122" s="50">
        <v>21735</v>
      </c>
      <c r="H122" s="20">
        <v>0</v>
      </c>
      <c r="I122" s="50">
        <f t="shared" si="12"/>
        <v>21735</v>
      </c>
      <c r="J122" s="31">
        <f t="shared" si="13"/>
        <v>1443110</v>
      </c>
      <c r="K122" s="48">
        <v>31031</v>
      </c>
      <c r="L122" s="24">
        <v>1305911</v>
      </c>
      <c r="M122" s="58"/>
      <c r="N122" s="58"/>
    </row>
    <row r="123" spans="1:14">
      <c r="A123" s="13">
        <v>43</v>
      </c>
      <c r="B123" s="46">
        <v>43278</v>
      </c>
      <c r="C123" s="47">
        <v>43281</v>
      </c>
      <c r="D123" s="16" t="s">
        <v>15</v>
      </c>
      <c r="E123" s="48">
        <f t="shared" si="11"/>
        <v>3</v>
      </c>
      <c r="F123" s="49" t="s">
        <v>113</v>
      </c>
      <c r="G123" s="50">
        <v>21735</v>
      </c>
      <c r="H123" s="20">
        <v>0</v>
      </c>
      <c r="I123" s="50">
        <f t="shared" si="12"/>
        <v>21735</v>
      </c>
      <c r="J123" s="31">
        <f t="shared" si="13"/>
        <v>1421375</v>
      </c>
      <c r="K123" s="48">
        <v>31029</v>
      </c>
      <c r="L123" s="24">
        <v>1305911</v>
      </c>
      <c r="M123" s="58"/>
      <c r="N123" s="58"/>
    </row>
    <row r="124" spans="1:14">
      <c r="A124" s="13">
        <v>44</v>
      </c>
      <c r="B124" s="46">
        <v>43280</v>
      </c>
      <c r="C124" s="47">
        <v>43282</v>
      </c>
      <c r="D124" s="16" t="s">
        <v>15</v>
      </c>
      <c r="E124" s="48">
        <f t="shared" si="11"/>
        <v>2</v>
      </c>
      <c r="F124" s="49" t="s">
        <v>114</v>
      </c>
      <c r="G124" s="50">
        <v>13140</v>
      </c>
      <c r="H124" s="20">
        <v>0</v>
      </c>
      <c r="I124" s="50">
        <f t="shared" si="12"/>
        <v>13140</v>
      </c>
      <c r="J124" s="52">
        <f t="shared" si="13"/>
        <v>1408235</v>
      </c>
      <c r="K124" s="48">
        <v>31651</v>
      </c>
      <c r="L124" s="24">
        <v>1309014</v>
      </c>
      <c r="M124" s="58"/>
      <c r="N124" s="58"/>
    </row>
    <row r="125" ht="24.75" spans="1:14">
      <c r="A125" s="51" t="s">
        <v>18</v>
      </c>
      <c r="B125" s="51"/>
      <c r="C125" s="51"/>
      <c r="D125" s="51"/>
      <c r="E125" s="51"/>
      <c r="F125" s="51"/>
      <c r="G125" s="51"/>
      <c r="H125" s="51"/>
      <c r="I125" s="33">
        <f>SUM(I107:I124)</f>
        <v>370485</v>
      </c>
      <c r="J125" s="34"/>
      <c r="K125" s="35" t="s">
        <v>115</v>
      </c>
      <c r="L125" s="24"/>
      <c r="M125" s="58"/>
      <c r="N125" s="58"/>
    </row>
    <row r="127" spans="1:12">
      <c r="A127" s="5" t="s">
        <v>116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24"/>
    </row>
    <row r="128" spans="1:12">
      <c r="A128" s="44" t="s">
        <v>95</v>
      </c>
      <c r="B128" s="45"/>
      <c r="C128" s="45"/>
      <c r="D128" s="45"/>
      <c r="E128" s="45"/>
      <c r="F128" s="45"/>
      <c r="G128" s="45"/>
      <c r="H128" s="45"/>
      <c r="I128" s="53"/>
      <c r="J128" s="54">
        <f>J124</f>
        <v>1408235</v>
      </c>
      <c r="K128" s="55"/>
      <c r="L128" s="24"/>
    </row>
    <row r="129" spans="1:12">
      <c r="A129" s="44" t="s">
        <v>117</v>
      </c>
      <c r="B129" s="45"/>
      <c r="C129" s="45"/>
      <c r="D129" s="45"/>
      <c r="E129" s="45"/>
      <c r="F129" s="45"/>
      <c r="G129" s="45"/>
      <c r="H129" s="45"/>
      <c r="I129" s="53"/>
      <c r="J129" s="54"/>
      <c r="K129" s="56"/>
      <c r="L129" s="24"/>
    </row>
    <row r="130" spans="1:12">
      <c r="A130" s="44" t="s">
        <v>21</v>
      </c>
      <c r="B130" s="45"/>
      <c r="C130" s="45"/>
      <c r="D130" s="45"/>
      <c r="E130" s="45"/>
      <c r="F130" s="45"/>
      <c r="G130" s="45"/>
      <c r="H130" s="45"/>
      <c r="I130" s="53"/>
      <c r="J130" s="57">
        <f>SUM(J128:J129)</f>
        <v>1408235</v>
      </c>
      <c r="K130" s="55"/>
      <c r="L130" s="24"/>
    </row>
    <row r="131" spans="1:12">
      <c r="A131" s="7" t="s">
        <v>3</v>
      </c>
      <c r="B131" s="8" t="s">
        <v>4</v>
      </c>
      <c r="C131" s="8" t="s">
        <v>5</v>
      </c>
      <c r="D131" s="9" t="s">
        <v>6</v>
      </c>
      <c r="E131" s="9" t="s">
        <v>7</v>
      </c>
      <c r="F131" s="9" t="s">
        <v>8</v>
      </c>
      <c r="G131" s="9" t="s">
        <v>9</v>
      </c>
      <c r="H131" s="10" t="s">
        <v>10</v>
      </c>
      <c r="I131" s="29" t="s">
        <v>11</v>
      </c>
      <c r="J131" s="29" t="s">
        <v>12</v>
      </c>
      <c r="K131" s="9" t="s">
        <v>13</v>
      </c>
      <c r="L131" s="24"/>
    </row>
    <row r="132" spans="1:16">
      <c r="A132" s="13">
        <v>2</v>
      </c>
      <c r="B132" s="46">
        <v>43281</v>
      </c>
      <c r="C132" s="47">
        <v>43286</v>
      </c>
      <c r="D132" s="16" t="s">
        <v>15</v>
      </c>
      <c r="E132" s="48">
        <f t="shared" ref="E132:E162" si="14">C132-B132</f>
        <v>5</v>
      </c>
      <c r="F132" s="49" t="s">
        <v>118</v>
      </c>
      <c r="G132" s="50">
        <v>36225</v>
      </c>
      <c r="H132" s="20">
        <v>0</v>
      </c>
      <c r="I132" s="50">
        <f t="shared" ref="I132:I162" si="15">+G132+H132</f>
        <v>36225</v>
      </c>
      <c r="J132" s="31">
        <f>J130-I132</f>
        <v>1372010</v>
      </c>
      <c r="K132" s="48">
        <v>27673</v>
      </c>
      <c r="L132" s="24">
        <v>1294991</v>
      </c>
      <c r="P132" s="58"/>
    </row>
    <row r="133" spans="1:16">
      <c r="A133" s="13">
        <v>3</v>
      </c>
      <c r="B133" s="46">
        <v>43281</v>
      </c>
      <c r="C133" s="47">
        <v>43286</v>
      </c>
      <c r="D133" s="16" t="s">
        <v>15</v>
      </c>
      <c r="E133" s="48">
        <f t="shared" si="14"/>
        <v>5</v>
      </c>
      <c r="F133" s="49" t="s">
        <v>119</v>
      </c>
      <c r="G133" s="50">
        <v>36225</v>
      </c>
      <c r="H133" s="20">
        <v>0</v>
      </c>
      <c r="I133" s="50">
        <f t="shared" si="15"/>
        <v>36225</v>
      </c>
      <c r="J133" s="31">
        <f t="shared" ref="J132:J163" si="16">J132-I133</f>
        <v>1335785</v>
      </c>
      <c r="K133" s="48">
        <v>27672</v>
      </c>
      <c r="L133" s="24">
        <v>1294991</v>
      </c>
      <c r="P133" s="58"/>
    </row>
    <row r="134" spans="1:16">
      <c r="A134" s="13">
        <v>4</v>
      </c>
      <c r="B134" s="46">
        <v>43282</v>
      </c>
      <c r="C134" s="47">
        <v>43287</v>
      </c>
      <c r="D134" s="16" t="s">
        <v>15</v>
      </c>
      <c r="E134" s="48">
        <f t="shared" si="14"/>
        <v>5</v>
      </c>
      <c r="F134" s="49" t="s">
        <v>120</v>
      </c>
      <c r="G134" s="50">
        <v>32850</v>
      </c>
      <c r="H134" s="20">
        <v>0</v>
      </c>
      <c r="I134" s="50">
        <f t="shared" si="15"/>
        <v>32850</v>
      </c>
      <c r="J134" s="31">
        <f t="shared" si="16"/>
        <v>1302935</v>
      </c>
      <c r="K134" s="48">
        <v>30520</v>
      </c>
      <c r="L134" s="24">
        <v>1303426</v>
      </c>
      <c r="P134" s="58"/>
    </row>
    <row r="135" spans="1:16">
      <c r="A135" s="13">
        <v>5</v>
      </c>
      <c r="B135" s="46">
        <v>43285</v>
      </c>
      <c r="C135" s="47">
        <v>43287</v>
      </c>
      <c r="D135" s="16" t="s">
        <v>15</v>
      </c>
      <c r="E135" s="48">
        <f t="shared" si="14"/>
        <v>2</v>
      </c>
      <c r="F135" s="49" t="s">
        <v>121</v>
      </c>
      <c r="G135" s="50">
        <v>13140</v>
      </c>
      <c r="H135" s="20">
        <v>0</v>
      </c>
      <c r="I135" s="50">
        <f t="shared" si="15"/>
        <v>13140</v>
      </c>
      <c r="J135" s="31">
        <f t="shared" si="16"/>
        <v>1289795</v>
      </c>
      <c r="K135" s="48">
        <v>30580</v>
      </c>
      <c r="L135" s="24">
        <v>1303992</v>
      </c>
      <c r="P135" s="58"/>
    </row>
    <row r="136" spans="1:16">
      <c r="A136" s="13">
        <v>6</v>
      </c>
      <c r="B136" s="46">
        <v>43287</v>
      </c>
      <c r="C136" s="47">
        <v>43289</v>
      </c>
      <c r="D136" s="16" t="s">
        <v>15</v>
      </c>
      <c r="E136" s="48">
        <f t="shared" si="14"/>
        <v>2</v>
      </c>
      <c r="F136" s="49" t="s">
        <v>122</v>
      </c>
      <c r="G136" s="50">
        <v>24170</v>
      </c>
      <c r="H136" s="20">
        <v>0</v>
      </c>
      <c r="I136" s="50">
        <f t="shared" si="15"/>
        <v>24170</v>
      </c>
      <c r="J136" s="31">
        <f t="shared" si="16"/>
        <v>1265625</v>
      </c>
      <c r="K136" s="48">
        <v>33176</v>
      </c>
      <c r="L136" s="24">
        <v>1312599</v>
      </c>
      <c r="P136" s="58"/>
    </row>
    <row r="137" spans="1:16">
      <c r="A137" s="13">
        <v>7</v>
      </c>
      <c r="B137" s="46">
        <v>43289</v>
      </c>
      <c r="C137" s="47">
        <v>43291</v>
      </c>
      <c r="D137" s="16" t="s">
        <v>15</v>
      </c>
      <c r="E137" s="48">
        <f t="shared" si="14"/>
        <v>2</v>
      </c>
      <c r="F137" s="49" t="s">
        <v>123</v>
      </c>
      <c r="G137" s="50">
        <v>14490</v>
      </c>
      <c r="H137" s="20">
        <v>0</v>
      </c>
      <c r="I137" s="50">
        <f t="shared" si="15"/>
        <v>14490</v>
      </c>
      <c r="J137" s="31">
        <f t="shared" si="16"/>
        <v>1251135</v>
      </c>
      <c r="K137" s="48">
        <v>32755</v>
      </c>
      <c r="L137" s="24">
        <v>1312573</v>
      </c>
      <c r="P137" s="58"/>
    </row>
    <row r="138" spans="1:16">
      <c r="A138" s="13">
        <v>8</v>
      </c>
      <c r="B138" s="46">
        <v>43289</v>
      </c>
      <c r="C138" s="47">
        <v>43291</v>
      </c>
      <c r="D138" s="16" t="s">
        <v>15</v>
      </c>
      <c r="E138" s="48">
        <f t="shared" si="14"/>
        <v>2</v>
      </c>
      <c r="F138" s="49" t="s">
        <v>124</v>
      </c>
      <c r="G138" s="50">
        <v>14490</v>
      </c>
      <c r="H138" s="20">
        <v>0</v>
      </c>
      <c r="I138" s="50">
        <f t="shared" si="15"/>
        <v>14490</v>
      </c>
      <c r="J138" s="31">
        <f t="shared" si="16"/>
        <v>1236645</v>
      </c>
      <c r="K138" s="48">
        <v>30210</v>
      </c>
      <c r="L138" s="24">
        <v>1302119</v>
      </c>
      <c r="P138" s="58"/>
    </row>
    <row r="139" spans="1:16">
      <c r="A139" s="13">
        <v>9</v>
      </c>
      <c r="B139" s="46">
        <v>43292</v>
      </c>
      <c r="C139" s="47">
        <v>43294</v>
      </c>
      <c r="D139" s="16" t="s">
        <v>15</v>
      </c>
      <c r="E139" s="48">
        <f t="shared" si="14"/>
        <v>2</v>
      </c>
      <c r="F139" s="49" t="s">
        <v>125</v>
      </c>
      <c r="G139" s="50">
        <v>14490</v>
      </c>
      <c r="H139" s="20">
        <v>0</v>
      </c>
      <c r="I139" s="50">
        <f t="shared" si="15"/>
        <v>14490</v>
      </c>
      <c r="J139" s="31">
        <f t="shared" si="16"/>
        <v>1222155</v>
      </c>
      <c r="K139" s="48">
        <v>33903</v>
      </c>
      <c r="L139" s="24">
        <v>1316817</v>
      </c>
      <c r="P139" s="58"/>
    </row>
    <row r="140" spans="1:16">
      <c r="A140" s="13">
        <v>10</v>
      </c>
      <c r="B140" s="46">
        <v>43293</v>
      </c>
      <c r="C140" s="47">
        <v>43296</v>
      </c>
      <c r="D140" s="16" t="s">
        <v>15</v>
      </c>
      <c r="E140" s="48">
        <f t="shared" si="14"/>
        <v>3</v>
      </c>
      <c r="F140" s="49" t="s">
        <v>126</v>
      </c>
      <c r="G140" s="50">
        <v>21735</v>
      </c>
      <c r="H140" s="20">
        <v>0</v>
      </c>
      <c r="I140" s="50">
        <f t="shared" si="15"/>
        <v>21735</v>
      </c>
      <c r="J140" s="31">
        <f t="shared" si="16"/>
        <v>1200420</v>
      </c>
      <c r="K140" s="48">
        <v>30523</v>
      </c>
      <c r="L140" s="24">
        <v>1303536</v>
      </c>
      <c r="P140" s="58"/>
    </row>
    <row r="141" spans="1:16">
      <c r="A141" s="13">
        <v>11</v>
      </c>
      <c r="B141" s="46">
        <v>43294</v>
      </c>
      <c r="C141" s="47">
        <v>43296</v>
      </c>
      <c r="D141" s="16" t="s">
        <v>15</v>
      </c>
      <c r="E141" s="48">
        <f t="shared" si="14"/>
        <v>2</v>
      </c>
      <c r="F141" s="49" t="s">
        <v>127</v>
      </c>
      <c r="G141" s="50">
        <v>13140</v>
      </c>
      <c r="H141" s="20">
        <v>0</v>
      </c>
      <c r="I141" s="50">
        <f t="shared" si="15"/>
        <v>13140</v>
      </c>
      <c r="J141" s="31">
        <f t="shared" si="16"/>
        <v>1187280</v>
      </c>
      <c r="K141" s="48">
        <v>31590</v>
      </c>
      <c r="L141" s="24">
        <v>1308554</v>
      </c>
      <c r="P141" s="58"/>
    </row>
    <row r="142" spans="1:16">
      <c r="A142" s="13">
        <v>12</v>
      </c>
      <c r="B142" s="46">
        <v>43294</v>
      </c>
      <c r="C142" s="47">
        <v>43296</v>
      </c>
      <c r="D142" s="16" t="s">
        <v>15</v>
      </c>
      <c r="E142" s="48">
        <f t="shared" si="14"/>
        <v>2</v>
      </c>
      <c r="F142" s="49" t="s">
        <v>128</v>
      </c>
      <c r="G142" s="50">
        <v>13140</v>
      </c>
      <c r="H142" s="20">
        <v>0</v>
      </c>
      <c r="I142" s="50">
        <f t="shared" si="15"/>
        <v>13140</v>
      </c>
      <c r="J142" s="31">
        <f t="shared" si="16"/>
        <v>1174140</v>
      </c>
      <c r="K142" s="48">
        <v>34472</v>
      </c>
      <c r="L142" s="24">
        <v>1319325</v>
      </c>
      <c r="P142" s="58"/>
    </row>
    <row r="143" spans="1:16">
      <c r="A143" s="13">
        <v>13</v>
      </c>
      <c r="B143" s="46">
        <v>43294</v>
      </c>
      <c r="C143" s="47">
        <v>43297</v>
      </c>
      <c r="D143" s="16" t="s">
        <v>15</v>
      </c>
      <c r="E143" s="48">
        <f t="shared" si="14"/>
        <v>3</v>
      </c>
      <c r="F143" s="49" t="s">
        <v>129</v>
      </c>
      <c r="G143" s="50">
        <v>21735</v>
      </c>
      <c r="H143" s="20">
        <v>0</v>
      </c>
      <c r="I143" s="50">
        <f t="shared" si="15"/>
        <v>21735</v>
      </c>
      <c r="J143" s="31">
        <f t="shared" si="16"/>
        <v>1152405</v>
      </c>
      <c r="K143" s="48">
        <v>34223</v>
      </c>
      <c r="L143" s="24">
        <v>1318142</v>
      </c>
      <c r="P143" s="58"/>
    </row>
    <row r="144" spans="1:16">
      <c r="A144" s="13">
        <v>14</v>
      </c>
      <c r="B144" s="46">
        <v>43295</v>
      </c>
      <c r="C144" s="47">
        <v>43297</v>
      </c>
      <c r="D144" s="16" t="s">
        <v>15</v>
      </c>
      <c r="E144" s="48">
        <f t="shared" si="14"/>
        <v>2</v>
      </c>
      <c r="F144" s="49" t="s">
        <v>130</v>
      </c>
      <c r="G144" s="50">
        <v>14490</v>
      </c>
      <c r="H144" s="20">
        <v>0</v>
      </c>
      <c r="I144" s="50">
        <f t="shared" si="15"/>
        <v>14490</v>
      </c>
      <c r="J144" s="31">
        <f t="shared" si="16"/>
        <v>1137915</v>
      </c>
      <c r="K144" s="48">
        <v>30162</v>
      </c>
      <c r="L144" s="24">
        <v>1301916</v>
      </c>
      <c r="P144" s="58"/>
    </row>
    <row r="145" spans="1:16">
      <c r="A145" s="13">
        <v>15</v>
      </c>
      <c r="B145" s="46">
        <v>43296</v>
      </c>
      <c r="C145" s="47">
        <v>43298</v>
      </c>
      <c r="D145" s="16" t="s">
        <v>15</v>
      </c>
      <c r="E145" s="48">
        <f t="shared" si="14"/>
        <v>2</v>
      </c>
      <c r="F145" s="49" t="s">
        <v>131</v>
      </c>
      <c r="G145" s="50">
        <v>20385</v>
      </c>
      <c r="H145" s="20">
        <v>0</v>
      </c>
      <c r="I145" s="50">
        <f t="shared" si="15"/>
        <v>20385</v>
      </c>
      <c r="J145" s="31">
        <f t="shared" si="16"/>
        <v>1117530</v>
      </c>
      <c r="K145" s="48">
        <v>34912</v>
      </c>
      <c r="L145" s="24">
        <v>1321511</v>
      </c>
      <c r="P145" s="58"/>
    </row>
    <row r="146" spans="1:16">
      <c r="A146" s="13">
        <v>16</v>
      </c>
      <c r="B146" s="46">
        <v>43297</v>
      </c>
      <c r="C146" s="47">
        <v>43300</v>
      </c>
      <c r="D146" s="16" t="s">
        <v>15</v>
      </c>
      <c r="E146" s="48">
        <f t="shared" si="14"/>
        <v>3</v>
      </c>
      <c r="F146" s="49" t="s">
        <v>132</v>
      </c>
      <c r="G146" s="50">
        <v>39420</v>
      </c>
      <c r="H146" s="20">
        <v>0</v>
      </c>
      <c r="I146" s="50">
        <f t="shared" si="15"/>
        <v>39420</v>
      </c>
      <c r="J146" s="31">
        <f t="shared" si="16"/>
        <v>1078110</v>
      </c>
      <c r="K146" s="48">
        <v>34416</v>
      </c>
      <c r="L146" s="24">
        <v>1318856</v>
      </c>
      <c r="P146" s="58"/>
    </row>
    <row r="147" spans="1:16">
      <c r="A147" s="13">
        <v>17</v>
      </c>
      <c r="B147" s="46">
        <v>43296</v>
      </c>
      <c r="C147" s="47">
        <v>43300</v>
      </c>
      <c r="D147" s="16" t="s">
        <v>15</v>
      </c>
      <c r="E147" s="48">
        <f t="shared" si="14"/>
        <v>4</v>
      </c>
      <c r="F147" s="49" t="s">
        <v>133</v>
      </c>
      <c r="G147" s="50">
        <v>51346</v>
      </c>
      <c r="H147" s="20">
        <v>0</v>
      </c>
      <c r="I147" s="50">
        <f t="shared" si="15"/>
        <v>51346</v>
      </c>
      <c r="J147" s="31">
        <f t="shared" si="16"/>
        <v>1026764</v>
      </c>
      <c r="K147" s="48">
        <v>35419</v>
      </c>
      <c r="L147" s="24">
        <v>1322603</v>
      </c>
      <c r="P147" s="58"/>
    </row>
    <row r="148" spans="1:16">
      <c r="A148" s="13">
        <v>18</v>
      </c>
      <c r="B148" s="46">
        <v>43299</v>
      </c>
      <c r="C148" s="47">
        <v>43301</v>
      </c>
      <c r="D148" s="16" t="s">
        <v>15</v>
      </c>
      <c r="E148" s="48">
        <f t="shared" si="14"/>
        <v>2</v>
      </c>
      <c r="F148" s="49" t="s">
        <v>134</v>
      </c>
      <c r="G148" s="50">
        <v>26280</v>
      </c>
      <c r="H148" s="20">
        <v>0</v>
      </c>
      <c r="I148" s="50">
        <f t="shared" si="15"/>
        <v>26280</v>
      </c>
      <c r="J148" s="31">
        <f t="shared" si="16"/>
        <v>1000484</v>
      </c>
      <c r="K148" s="48">
        <v>36658</v>
      </c>
      <c r="L148" s="24">
        <v>1325676</v>
      </c>
      <c r="P148" s="58"/>
    </row>
    <row r="149" spans="1:16">
      <c r="A149" s="13">
        <v>19</v>
      </c>
      <c r="B149" s="46">
        <v>43300</v>
      </c>
      <c r="C149" s="47">
        <v>43302</v>
      </c>
      <c r="D149" s="16" t="s">
        <v>15</v>
      </c>
      <c r="E149" s="48">
        <f t="shared" si="14"/>
        <v>2</v>
      </c>
      <c r="F149" s="49" t="s">
        <v>135</v>
      </c>
      <c r="G149" s="50">
        <v>26280</v>
      </c>
      <c r="H149" s="20">
        <v>0</v>
      </c>
      <c r="I149" s="50">
        <f t="shared" si="15"/>
        <v>26280</v>
      </c>
      <c r="J149" s="31">
        <f t="shared" si="16"/>
        <v>974204</v>
      </c>
      <c r="K149" s="48">
        <v>34226</v>
      </c>
      <c r="L149" s="24">
        <v>1318197</v>
      </c>
      <c r="P149" s="58"/>
    </row>
    <row r="150" spans="1:16">
      <c r="A150" s="13">
        <v>20</v>
      </c>
      <c r="B150" s="46">
        <v>43301</v>
      </c>
      <c r="C150" s="47">
        <v>43303</v>
      </c>
      <c r="D150" s="16" t="s">
        <v>15</v>
      </c>
      <c r="E150" s="48">
        <f t="shared" si="14"/>
        <v>2</v>
      </c>
      <c r="F150" s="49" t="s">
        <v>136</v>
      </c>
      <c r="G150" s="50">
        <v>18864</v>
      </c>
      <c r="H150" s="20">
        <v>0</v>
      </c>
      <c r="I150" s="50">
        <f t="shared" si="15"/>
        <v>18864</v>
      </c>
      <c r="J150" s="31">
        <f t="shared" si="16"/>
        <v>955340</v>
      </c>
      <c r="K150" s="48">
        <v>28482</v>
      </c>
      <c r="L150" s="24">
        <v>1297696</v>
      </c>
      <c r="P150" s="58"/>
    </row>
    <row r="151" spans="1:16">
      <c r="A151" s="13">
        <v>21</v>
      </c>
      <c r="B151" s="46">
        <v>43301</v>
      </c>
      <c r="C151" s="47">
        <v>43303</v>
      </c>
      <c r="D151" s="16" t="s">
        <v>15</v>
      </c>
      <c r="E151" s="48">
        <f t="shared" si="14"/>
        <v>2</v>
      </c>
      <c r="F151" s="49" t="s">
        <v>137</v>
      </c>
      <c r="G151" s="50">
        <v>31680</v>
      </c>
      <c r="H151" s="20">
        <v>0</v>
      </c>
      <c r="I151" s="50">
        <f t="shared" si="15"/>
        <v>31680</v>
      </c>
      <c r="J151" s="31">
        <f t="shared" si="16"/>
        <v>923660</v>
      </c>
      <c r="K151" s="48">
        <v>36468</v>
      </c>
      <c r="L151" s="24">
        <v>1325521</v>
      </c>
      <c r="P151" s="58"/>
    </row>
    <row r="152" spans="1:16">
      <c r="A152" s="13">
        <v>22</v>
      </c>
      <c r="B152" s="46">
        <v>43302</v>
      </c>
      <c r="C152" s="47">
        <v>43304</v>
      </c>
      <c r="D152" s="16" t="s">
        <v>15</v>
      </c>
      <c r="E152" s="48">
        <f t="shared" si="14"/>
        <v>2</v>
      </c>
      <c r="F152" s="49" t="s">
        <v>138</v>
      </c>
      <c r="G152" s="50">
        <v>20043</v>
      </c>
      <c r="H152" s="20">
        <v>0</v>
      </c>
      <c r="I152" s="50">
        <f t="shared" si="15"/>
        <v>20043</v>
      </c>
      <c r="J152" s="31">
        <f t="shared" si="16"/>
        <v>903617</v>
      </c>
      <c r="K152" s="48">
        <v>30972</v>
      </c>
      <c r="L152" s="24">
        <v>1305228</v>
      </c>
      <c r="P152" s="58"/>
    </row>
    <row r="153" spans="1:16">
      <c r="A153" s="13">
        <v>23</v>
      </c>
      <c r="B153" s="46">
        <v>43304</v>
      </c>
      <c r="C153" s="47">
        <v>43306</v>
      </c>
      <c r="D153" s="16" t="s">
        <v>15</v>
      </c>
      <c r="E153" s="48">
        <f t="shared" si="14"/>
        <v>2</v>
      </c>
      <c r="F153" s="49" t="s">
        <v>139</v>
      </c>
      <c r="G153" s="50">
        <v>22338</v>
      </c>
      <c r="H153" s="20">
        <v>0</v>
      </c>
      <c r="I153" s="50">
        <f t="shared" si="15"/>
        <v>22338</v>
      </c>
      <c r="J153" s="31">
        <f t="shared" si="16"/>
        <v>881279</v>
      </c>
      <c r="K153" s="48">
        <v>34166</v>
      </c>
      <c r="L153" s="24">
        <v>1317242</v>
      </c>
      <c r="P153" s="58"/>
    </row>
    <row r="154" spans="1:16">
      <c r="A154" s="13">
        <v>24</v>
      </c>
      <c r="B154" s="46">
        <v>43305</v>
      </c>
      <c r="C154" s="47">
        <v>43307</v>
      </c>
      <c r="D154" s="16" t="s">
        <v>15</v>
      </c>
      <c r="E154" s="48">
        <f t="shared" si="14"/>
        <v>2</v>
      </c>
      <c r="F154" s="49" t="s">
        <v>140</v>
      </c>
      <c r="G154" s="50">
        <v>22338</v>
      </c>
      <c r="H154" s="20">
        <v>0</v>
      </c>
      <c r="I154" s="50">
        <f t="shared" si="15"/>
        <v>22338</v>
      </c>
      <c r="J154" s="31">
        <f t="shared" si="16"/>
        <v>858941</v>
      </c>
      <c r="K154" s="48">
        <v>34177</v>
      </c>
      <c r="L154" s="24">
        <v>1317753</v>
      </c>
      <c r="P154" s="58"/>
    </row>
    <row r="155" spans="1:16">
      <c r="A155" s="13">
        <v>25</v>
      </c>
      <c r="B155" s="46">
        <v>43305</v>
      </c>
      <c r="C155" s="47">
        <v>43305</v>
      </c>
      <c r="D155" s="16" t="s">
        <v>15</v>
      </c>
      <c r="E155" s="48">
        <f t="shared" si="14"/>
        <v>0</v>
      </c>
      <c r="F155" s="49" t="s">
        <v>141</v>
      </c>
      <c r="G155" s="50">
        <v>22752</v>
      </c>
      <c r="H155" s="20">
        <v>0</v>
      </c>
      <c r="I155" s="50">
        <f t="shared" si="15"/>
        <v>22752</v>
      </c>
      <c r="J155" s="31">
        <f t="shared" si="16"/>
        <v>836189</v>
      </c>
      <c r="K155" s="48">
        <v>29180</v>
      </c>
      <c r="L155" s="24">
        <v>1299205</v>
      </c>
      <c r="P155" s="58"/>
    </row>
    <row r="156" spans="1:16">
      <c r="A156" s="13">
        <v>26</v>
      </c>
      <c r="B156" s="46">
        <v>43305</v>
      </c>
      <c r="C156" s="47">
        <v>43309</v>
      </c>
      <c r="D156" s="16" t="s">
        <v>15</v>
      </c>
      <c r="E156" s="48">
        <f t="shared" si="14"/>
        <v>4</v>
      </c>
      <c r="F156" s="49" t="s">
        <v>142</v>
      </c>
      <c r="G156" s="50">
        <v>40086</v>
      </c>
      <c r="H156" s="20">
        <v>0</v>
      </c>
      <c r="I156" s="50">
        <f t="shared" si="15"/>
        <v>40086</v>
      </c>
      <c r="J156" s="31">
        <f t="shared" si="16"/>
        <v>796103</v>
      </c>
      <c r="K156" s="48">
        <v>33652</v>
      </c>
      <c r="L156" s="24">
        <v>1315741</v>
      </c>
      <c r="P156" s="58"/>
    </row>
    <row r="157" spans="1:16">
      <c r="A157" s="13">
        <v>27</v>
      </c>
      <c r="B157" s="46">
        <v>43308</v>
      </c>
      <c r="C157" s="47">
        <v>43310</v>
      </c>
      <c r="D157" s="16" t="s">
        <v>15</v>
      </c>
      <c r="E157" s="48">
        <f t="shared" si="14"/>
        <v>2</v>
      </c>
      <c r="F157" s="49" t="s">
        <v>143</v>
      </c>
      <c r="G157" s="50">
        <v>26280</v>
      </c>
      <c r="H157" s="20">
        <v>0</v>
      </c>
      <c r="I157" s="50">
        <f t="shared" si="15"/>
        <v>26280</v>
      </c>
      <c r="J157" s="31">
        <f t="shared" si="16"/>
        <v>769823</v>
      </c>
      <c r="K157" s="48">
        <v>37661</v>
      </c>
      <c r="L157" s="24">
        <v>1330220</v>
      </c>
      <c r="P157" s="58"/>
    </row>
    <row r="158" spans="1:16">
      <c r="A158" s="13">
        <v>28</v>
      </c>
      <c r="B158" s="46">
        <v>43308</v>
      </c>
      <c r="C158" s="47">
        <v>43310</v>
      </c>
      <c r="D158" s="16" t="s">
        <v>15</v>
      </c>
      <c r="E158" s="48">
        <f t="shared" si="14"/>
        <v>2</v>
      </c>
      <c r="F158" s="49" t="s">
        <v>144</v>
      </c>
      <c r="G158" s="50">
        <v>26280</v>
      </c>
      <c r="H158" s="20">
        <v>0</v>
      </c>
      <c r="I158" s="50">
        <f t="shared" si="15"/>
        <v>26280</v>
      </c>
      <c r="J158" s="31">
        <f t="shared" si="16"/>
        <v>743543</v>
      </c>
      <c r="K158" s="48">
        <v>38676</v>
      </c>
      <c r="L158" s="24">
        <v>1335144</v>
      </c>
      <c r="P158" s="58"/>
    </row>
    <row r="159" spans="1:16">
      <c r="A159" s="13">
        <v>29</v>
      </c>
      <c r="B159" s="46">
        <v>43309</v>
      </c>
      <c r="C159" s="47">
        <v>43311</v>
      </c>
      <c r="D159" s="16" t="s">
        <v>15</v>
      </c>
      <c r="E159" s="48">
        <f t="shared" si="14"/>
        <v>2</v>
      </c>
      <c r="F159" s="49" t="s">
        <v>145</v>
      </c>
      <c r="G159" s="50">
        <v>26280</v>
      </c>
      <c r="H159" s="20">
        <v>0</v>
      </c>
      <c r="I159" s="50">
        <f t="shared" si="15"/>
        <v>26280</v>
      </c>
      <c r="J159" s="31">
        <f t="shared" si="16"/>
        <v>717263</v>
      </c>
      <c r="K159" s="48">
        <v>37665</v>
      </c>
      <c r="L159" s="24">
        <v>1330205</v>
      </c>
      <c r="P159" s="58"/>
    </row>
    <row r="160" spans="1:16">
      <c r="A160" s="13">
        <v>30</v>
      </c>
      <c r="B160" s="46">
        <v>43310</v>
      </c>
      <c r="C160" s="47">
        <v>43312</v>
      </c>
      <c r="D160" s="16" t="s">
        <v>15</v>
      </c>
      <c r="E160" s="48">
        <f t="shared" si="14"/>
        <v>2</v>
      </c>
      <c r="F160" s="49" t="s">
        <v>146</v>
      </c>
      <c r="G160" s="50">
        <v>22338</v>
      </c>
      <c r="H160" s="20">
        <v>0</v>
      </c>
      <c r="I160" s="50">
        <f t="shared" si="15"/>
        <v>22338</v>
      </c>
      <c r="J160" s="31">
        <f t="shared" si="16"/>
        <v>694925</v>
      </c>
      <c r="K160" s="48">
        <v>34685</v>
      </c>
      <c r="L160" s="24">
        <v>1321267</v>
      </c>
      <c r="P160" s="58"/>
    </row>
    <row r="161" spans="1:16">
      <c r="A161" s="13">
        <v>31</v>
      </c>
      <c r="B161" s="46">
        <v>43310</v>
      </c>
      <c r="C161" s="47">
        <v>43312</v>
      </c>
      <c r="D161" s="16" t="s">
        <v>15</v>
      </c>
      <c r="E161" s="48">
        <f t="shared" si="14"/>
        <v>2</v>
      </c>
      <c r="F161" s="49" t="s">
        <v>147</v>
      </c>
      <c r="G161" s="50">
        <v>26280</v>
      </c>
      <c r="H161" s="20">
        <v>0</v>
      </c>
      <c r="I161" s="50">
        <f t="shared" si="15"/>
        <v>26280</v>
      </c>
      <c r="J161" s="52">
        <f t="shared" si="16"/>
        <v>668645</v>
      </c>
      <c r="K161" s="48">
        <v>37928</v>
      </c>
      <c r="L161" s="24">
        <v>1331208</v>
      </c>
      <c r="P161" s="58"/>
    </row>
    <row r="162" ht="36.75" spans="1:16">
      <c r="A162" s="51" t="s">
        <v>18</v>
      </c>
      <c r="B162" s="51"/>
      <c r="C162" s="51"/>
      <c r="D162" s="51"/>
      <c r="E162" s="51"/>
      <c r="F162" s="51"/>
      <c r="G162" s="51"/>
      <c r="H162" s="51"/>
      <c r="I162" s="33">
        <f>SUM(I132:I161)</f>
        <v>739590</v>
      </c>
      <c r="J162" s="34"/>
      <c r="K162" s="35" t="s">
        <v>148</v>
      </c>
      <c r="L162" s="24"/>
      <c r="P162" s="58"/>
    </row>
    <row r="163" spans="16:16">
      <c r="P163" s="58"/>
    </row>
    <row r="164" spans="1:16">
      <c r="A164" s="5" t="s">
        <v>116</v>
      </c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24"/>
      <c r="P164" s="59"/>
    </row>
    <row r="165" spans="1:16">
      <c r="A165" s="44" t="s">
        <v>149</v>
      </c>
      <c r="B165" s="45"/>
      <c r="C165" s="45"/>
      <c r="D165" s="45"/>
      <c r="E165" s="45"/>
      <c r="F165" s="45"/>
      <c r="G165" s="45"/>
      <c r="H165" s="45"/>
      <c r="I165" s="53"/>
      <c r="J165" s="54">
        <f>+J161</f>
        <v>668645</v>
      </c>
      <c r="K165" s="55"/>
      <c r="L165" s="24"/>
      <c r="P165" s="59"/>
    </row>
    <row r="166" spans="1:16">
      <c r="A166" s="44" t="s">
        <v>150</v>
      </c>
      <c r="B166" s="45"/>
      <c r="C166" s="45"/>
      <c r="D166" s="45"/>
      <c r="E166" s="45"/>
      <c r="F166" s="45"/>
      <c r="G166" s="45"/>
      <c r="H166" s="45"/>
      <c r="I166" s="53"/>
      <c r="J166" s="60">
        <v>414588</v>
      </c>
      <c r="K166" s="55" t="s">
        <v>151</v>
      </c>
      <c r="L166" s="24"/>
      <c r="P166" s="59"/>
    </row>
    <row r="167" spans="1:16">
      <c r="A167" s="44" t="s">
        <v>152</v>
      </c>
      <c r="B167" s="45"/>
      <c r="C167" s="45"/>
      <c r="D167" s="45"/>
      <c r="E167" s="45"/>
      <c r="F167" s="45"/>
      <c r="G167" s="45"/>
      <c r="H167" s="45"/>
      <c r="I167" s="53"/>
      <c r="J167" s="61"/>
      <c r="K167" s="55"/>
      <c r="L167" s="24"/>
      <c r="P167" s="59"/>
    </row>
    <row r="168" spans="1:16">
      <c r="A168" s="44" t="s">
        <v>21</v>
      </c>
      <c r="B168" s="45"/>
      <c r="C168" s="45"/>
      <c r="D168" s="45"/>
      <c r="E168" s="45"/>
      <c r="F168" s="45"/>
      <c r="G168" s="45"/>
      <c r="H168" s="45"/>
      <c r="I168" s="53"/>
      <c r="J168" s="57">
        <f>SUM(J165:J166)</f>
        <v>1083233</v>
      </c>
      <c r="K168" s="55"/>
      <c r="L168" s="24"/>
      <c r="P168" s="59"/>
    </row>
    <row r="169" spans="1:16">
      <c r="A169" s="7" t="s">
        <v>3</v>
      </c>
      <c r="B169" s="8" t="s">
        <v>4</v>
      </c>
      <c r="C169" s="8" t="s">
        <v>5</v>
      </c>
      <c r="D169" s="9" t="s">
        <v>6</v>
      </c>
      <c r="E169" s="9" t="s">
        <v>7</v>
      </c>
      <c r="F169" s="9" t="s">
        <v>8</v>
      </c>
      <c r="G169" s="9" t="s">
        <v>9</v>
      </c>
      <c r="H169" s="10" t="s">
        <v>10</v>
      </c>
      <c r="I169" s="29" t="s">
        <v>11</v>
      </c>
      <c r="J169" s="29" t="s">
        <v>12</v>
      </c>
      <c r="K169" s="9" t="s">
        <v>13</v>
      </c>
      <c r="L169" s="24"/>
      <c r="P169" s="59"/>
    </row>
    <row r="170" spans="1:16">
      <c r="A170" s="13">
        <v>1</v>
      </c>
      <c r="B170" s="46">
        <v>43313</v>
      </c>
      <c r="C170" s="47">
        <v>43315</v>
      </c>
      <c r="D170" s="16" t="s">
        <v>15</v>
      </c>
      <c r="E170" s="48">
        <f t="shared" ref="E170:E177" si="17">C170-B170</f>
        <v>2</v>
      </c>
      <c r="F170" s="49" t="s">
        <v>153</v>
      </c>
      <c r="G170" s="50">
        <v>26300</v>
      </c>
      <c r="H170" s="20">
        <v>0</v>
      </c>
      <c r="I170" s="50">
        <f t="shared" ref="I170:I177" si="18">+G170+H170</f>
        <v>26300</v>
      </c>
      <c r="J170" s="31">
        <f>J168-I170</f>
        <v>1056933</v>
      </c>
      <c r="K170" s="48">
        <v>41416</v>
      </c>
      <c r="L170" s="24">
        <v>1340305</v>
      </c>
      <c r="P170" s="58"/>
    </row>
    <row r="171" spans="1:12">
      <c r="A171" s="13">
        <v>2</v>
      </c>
      <c r="B171" s="46">
        <v>43311</v>
      </c>
      <c r="C171" s="47">
        <v>43315</v>
      </c>
      <c r="D171" s="16" t="s">
        <v>15</v>
      </c>
      <c r="E171" s="48">
        <f t="shared" si="17"/>
        <v>4</v>
      </c>
      <c r="F171" s="49" t="s">
        <v>154</v>
      </c>
      <c r="G171" s="50">
        <v>52560</v>
      </c>
      <c r="H171" s="20">
        <v>0</v>
      </c>
      <c r="I171" s="50">
        <f t="shared" si="18"/>
        <v>52560</v>
      </c>
      <c r="J171" s="31">
        <f t="shared" ref="J171:J203" si="19">J170-I171</f>
        <v>1004373</v>
      </c>
      <c r="K171" s="48">
        <v>36716</v>
      </c>
      <c r="L171" s="24">
        <v>1326990</v>
      </c>
    </row>
    <row r="172" spans="1:12">
      <c r="A172" s="13">
        <v>3</v>
      </c>
      <c r="B172" s="46">
        <v>43315</v>
      </c>
      <c r="C172" s="47">
        <v>43317</v>
      </c>
      <c r="D172" s="16" t="s">
        <v>15</v>
      </c>
      <c r="E172" s="48">
        <f t="shared" si="17"/>
        <v>2</v>
      </c>
      <c r="F172" s="49" t="s">
        <v>155</v>
      </c>
      <c r="G172" s="50">
        <v>22338</v>
      </c>
      <c r="H172" s="20">
        <v>0</v>
      </c>
      <c r="I172" s="50">
        <f t="shared" si="18"/>
        <v>22338</v>
      </c>
      <c r="J172" s="31">
        <f t="shared" si="19"/>
        <v>982035</v>
      </c>
      <c r="K172" s="48">
        <v>32167</v>
      </c>
      <c r="L172" s="24">
        <v>1309992</v>
      </c>
    </row>
    <row r="173" spans="1:12">
      <c r="A173" s="13">
        <v>4</v>
      </c>
      <c r="B173" s="46">
        <v>43315</v>
      </c>
      <c r="C173" s="47">
        <v>43318</v>
      </c>
      <c r="D173" s="16" t="s">
        <v>15</v>
      </c>
      <c r="E173" s="48">
        <f t="shared" si="17"/>
        <v>3</v>
      </c>
      <c r="F173" s="49" t="s">
        <v>156</v>
      </c>
      <c r="G173" s="50">
        <v>39420</v>
      </c>
      <c r="H173" s="20">
        <v>0</v>
      </c>
      <c r="I173" s="50">
        <f t="shared" si="18"/>
        <v>39420</v>
      </c>
      <c r="J173" s="31">
        <f t="shared" si="19"/>
        <v>942615</v>
      </c>
      <c r="K173" s="48">
        <v>37266</v>
      </c>
      <c r="L173" s="24">
        <v>1328564</v>
      </c>
    </row>
    <row r="174" spans="1:12">
      <c r="A174" s="13">
        <v>5</v>
      </c>
      <c r="B174" s="46">
        <v>43316</v>
      </c>
      <c r="C174" s="47">
        <v>43318</v>
      </c>
      <c r="D174" s="16" t="s">
        <v>15</v>
      </c>
      <c r="E174" s="48">
        <f t="shared" si="17"/>
        <v>2</v>
      </c>
      <c r="F174" s="49" t="s">
        <v>157</v>
      </c>
      <c r="G174" s="50">
        <v>26469</v>
      </c>
      <c r="H174" s="20">
        <v>0</v>
      </c>
      <c r="I174" s="50">
        <f t="shared" si="18"/>
        <v>26469</v>
      </c>
      <c r="J174" s="31">
        <f t="shared" si="19"/>
        <v>916146</v>
      </c>
      <c r="K174" s="48">
        <v>32218</v>
      </c>
      <c r="L174" s="24">
        <v>1310419</v>
      </c>
    </row>
    <row r="175" spans="1:12">
      <c r="A175" s="13">
        <v>6</v>
      </c>
      <c r="B175" s="46">
        <v>43316</v>
      </c>
      <c r="C175" s="47">
        <v>43318</v>
      </c>
      <c r="D175" s="16" t="s">
        <v>15</v>
      </c>
      <c r="E175" s="48">
        <f t="shared" si="17"/>
        <v>2</v>
      </c>
      <c r="F175" s="49" t="s">
        <v>158</v>
      </c>
      <c r="G175" s="50">
        <v>22752</v>
      </c>
      <c r="H175" s="20">
        <v>0</v>
      </c>
      <c r="I175" s="50">
        <f t="shared" si="18"/>
        <v>22752</v>
      </c>
      <c r="J175" s="31">
        <f t="shared" si="19"/>
        <v>893394</v>
      </c>
      <c r="K175" s="48">
        <v>28486</v>
      </c>
      <c r="L175" s="24">
        <v>1297928</v>
      </c>
    </row>
    <row r="176" spans="1:12">
      <c r="A176" s="13">
        <v>7</v>
      </c>
      <c r="B176" s="46">
        <v>43318</v>
      </c>
      <c r="C176" s="47">
        <v>43320</v>
      </c>
      <c r="D176" s="16" t="s">
        <v>15</v>
      </c>
      <c r="E176" s="48">
        <f t="shared" si="17"/>
        <v>2</v>
      </c>
      <c r="F176" s="49" t="s">
        <v>159</v>
      </c>
      <c r="G176" s="50">
        <v>26280</v>
      </c>
      <c r="H176" s="20">
        <v>0</v>
      </c>
      <c r="I176" s="50">
        <f t="shared" si="18"/>
        <v>26280</v>
      </c>
      <c r="J176" s="31">
        <f t="shared" si="19"/>
        <v>867114</v>
      </c>
      <c r="K176" s="48">
        <v>39756</v>
      </c>
      <c r="L176" s="24">
        <v>1337830</v>
      </c>
    </row>
    <row r="177" spans="1:12">
      <c r="A177" s="13">
        <v>8</v>
      </c>
      <c r="B177" s="46">
        <v>43318</v>
      </c>
      <c r="C177" s="47">
        <v>43320</v>
      </c>
      <c r="D177" s="16" t="s">
        <v>15</v>
      </c>
      <c r="E177" s="48">
        <f t="shared" si="17"/>
        <v>2</v>
      </c>
      <c r="F177" s="49" t="s">
        <v>157</v>
      </c>
      <c r="G177" s="50">
        <v>26469</v>
      </c>
      <c r="H177" s="20">
        <v>0</v>
      </c>
      <c r="I177" s="50">
        <f t="shared" si="18"/>
        <v>26469</v>
      </c>
      <c r="J177" s="31">
        <f t="shared" si="19"/>
        <v>840645</v>
      </c>
      <c r="K177" s="48">
        <v>32228</v>
      </c>
      <c r="L177" s="24">
        <v>1315223</v>
      </c>
    </row>
    <row r="178" s="1" customFormat="1" ht="36.75" spans="1:19">
      <c r="A178" s="51" t="s">
        <v>18</v>
      </c>
      <c r="B178" s="51"/>
      <c r="C178" s="51"/>
      <c r="D178" s="51"/>
      <c r="E178" s="51"/>
      <c r="F178" s="51"/>
      <c r="G178" s="51"/>
      <c r="H178" s="51"/>
      <c r="I178" s="33">
        <f>SUM(I170:I177)</f>
        <v>242588</v>
      </c>
      <c r="J178" s="34"/>
      <c r="K178" s="35" t="s">
        <v>160</v>
      </c>
      <c r="L178" s="24"/>
      <c r="Q178" s="4"/>
      <c r="R178" s="4"/>
      <c r="S178" s="4"/>
    </row>
    <row r="181" spans="1:12">
      <c r="A181" s="13">
        <v>11</v>
      </c>
      <c r="B181" s="46">
        <v>43318</v>
      </c>
      <c r="C181" s="47">
        <v>43322</v>
      </c>
      <c r="D181" s="16" t="s">
        <v>15</v>
      </c>
      <c r="E181" s="48">
        <f t="shared" ref="E181:E191" si="20">C181-B181</f>
        <v>4</v>
      </c>
      <c r="F181" s="49" t="s">
        <v>161</v>
      </c>
      <c r="G181" s="50">
        <v>44676</v>
      </c>
      <c r="H181" s="20">
        <v>0</v>
      </c>
      <c r="I181" s="50">
        <f t="shared" ref="I181:I191" si="21">+G181+H181</f>
        <v>44676</v>
      </c>
      <c r="J181" s="62">
        <f>J177-I181</f>
        <v>795969</v>
      </c>
      <c r="K181" s="48">
        <v>32862</v>
      </c>
      <c r="L181" s="24">
        <v>1313635</v>
      </c>
    </row>
    <row r="182" spans="1:12">
      <c r="A182" s="13">
        <v>12</v>
      </c>
      <c r="B182" s="46">
        <v>43320</v>
      </c>
      <c r="C182" s="47">
        <v>43322</v>
      </c>
      <c r="D182" s="16" t="s">
        <v>15</v>
      </c>
      <c r="E182" s="48">
        <f t="shared" si="20"/>
        <v>2</v>
      </c>
      <c r="F182" s="49" t="s">
        <v>162</v>
      </c>
      <c r="G182" s="50">
        <v>22338</v>
      </c>
      <c r="H182" s="20">
        <v>0</v>
      </c>
      <c r="I182" s="50">
        <f t="shared" si="21"/>
        <v>22338</v>
      </c>
      <c r="J182" s="62">
        <f t="shared" ref="J181:J191" si="22">J181-I182</f>
        <v>773631</v>
      </c>
      <c r="K182" s="48">
        <v>31697</v>
      </c>
      <c r="L182" s="24">
        <v>1309362</v>
      </c>
    </row>
    <row r="183" spans="1:12">
      <c r="A183" s="13">
        <v>13</v>
      </c>
      <c r="B183" s="46">
        <v>43320</v>
      </c>
      <c r="C183" s="47">
        <v>43323</v>
      </c>
      <c r="D183" s="16" t="s">
        <v>15</v>
      </c>
      <c r="E183" s="48">
        <f t="shared" si="20"/>
        <v>3</v>
      </c>
      <c r="F183" s="49" t="s">
        <v>163</v>
      </c>
      <c r="G183" s="50">
        <v>33507</v>
      </c>
      <c r="H183" s="20">
        <v>0</v>
      </c>
      <c r="I183" s="50">
        <f t="shared" si="21"/>
        <v>33507</v>
      </c>
      <c r="J183" s="62">
        <f t="shared" si="22"/>
        <v>740124</v>
      </c>
      <c r="K183" s="48">
        <v>34440</v>
      </c>
      <c r="L183" s="24">
        <v>1319010</v>
      </c>
    </row>
    <row r="184" spans="1:12">
      <c r="A184" s="13">
        <v>14</v>
      </c>
      <c r="B184" s="46">
        <v>43322</v>
      </c>
      <c r="C184" s="47">
        <v>43324</v>
      </c>
      <c r="D184" s="16" t="s">
        <v>15</v>
      </c>
      <c r="E184" s="48">
        <f t="shared" si="20"/>
        <v>2</v>
      </c>
      <c r="F184" s="49" t="s">
        <v>164</v>
      </c>
      <c r="G184" s="50">
        <v>22338</v>
      </c>
      <c r="H184" s="20">
        <v>0</v>
      </c>
      <c r="I184" s="50">
        <f t="shared" si="21"/>
        <v>22338</v>
      </c>
      <c r="J184" s="62">
        <f t="shared" si="22"/>
        <v>717786</v>
      </c>
      <c r="K184" s="48">
        <v>33230</v>
      </c>
      <c r="L184" s="24">
        <v>1315230</v>
      </c>
    </row>
    <row r="185" spans="1:12">
      <c r="A185" s="13">
        <v>15</v>
      </c>
      <c r="B185" s="46">
        <v>43324</v>
      </c>
      <c r="C185" s="47">
        <v>43326</v>
      </c>
      <c r="D185" s="16" t="s">
        <v>15</v>
      </c>
      <c r="E185" s="48">
        <f t="shared" si="20"/>
        <v>2</v>
      </c>
      <c r="F185" s="49" t="s">
        <v>165</v>
      </c>
      <c r="G185" s="50">
        <v>22338</v>
      </c>
      <c r="H185" s="20">
        <v>0</v>
      </c>
      <c r="I185" s="50">
        <f t="shared" si="21"/>
        <v>22338</v>
      </c>
      <c r="J185" s="62">
        <f t="shared" si="22"/>
        <v>695448</v>
      </c>
      <c r="K185" s="48">
        <v>33678</v>
      </c>
      <c r="L185" s="24">
        <v>1316261</v>
      </c>
    </row>
    <row r="186" spans="1:12">
      <c r="A186" s="13">
        <v>16</v>
      </c>
      <c r="B186" s="46">
        <v>43326</v>
      </c>
      <c r="C186" s="47">
        <v>43328</v>
      </c>
      <c r="D186" s="16" t="s">
        <v>15</v>
      </c>
      <c r="E186" s="48">
        <f t="shared" si="20"/>
        <v>2</v>
      </c>
      <c r="F186" s="49" t="s">
        <v>166</v>
      </c>
      <c r="G186" s="50">
        <v>26280</v>
      </c>
      <c r="H186" s="20">
        <v>0</v>
      </c>
      <c r="I186" s="50">
        <f t="shared" si="21"/>
        <v>26280</v>
      </c>
      <c r="J186" s="62">
        <f t="shared" si="22"/>
        <v>669168</v>
      </c>
      <c r="K186" s="48">
        <v>37660</v>
      </c>
      <c r="L186" s="24">
        <v>1330121</v>
      </c>
    </row>
    <row r="187" spans="1:12">
      <c r="A187" s="13">
        <v>17</v>
      </c>
      <c r="B187" s="46">
        <v>43326</v>
      </c>
      <c r="C187" s="47">
        <v>43328</v>
      </c>
      <c r="D187" s="16" t="s">
        <v>15</v>
      </c>
      <c r="E187" s="48">
        <f t="shared" si="20"/>
        <v>2</v>
      </c>
      <c r="F187" s="49" t="s">
        <v>167</v>
      </c>
      <c r="G187" s="50">
        <v>22338</v>
      </c>
      <c r="H187" s="20">
        <v>0</v>
      </c>
      <c r="I187" s="50">
        <f t="shared" si="21"/>
        <v>22338</v>
      </c>
      <c r="J187" s="62">
        <f t="shared" si="22"/>
        <v>646830</v>
      </c>
      <c r="K187" s="48">
        <v>32837</v>
      </c>
      <c r="L187" s="24">
        <v>1313378</v>
      </c>
    </row>
    <row r="188" spans="1:12">
      <c r="A188" s="13">
        <v>18</v>
      </c>
      <c r="B188" s="46">
        <v>43330</v>
      </c>
      <c r="C188" s="47">
        <v>43332</v>
      </c>
      <c r="D188" s="16" t="s">
        <v>15</v>
      </c>
      <c r="E188" s="48">
        <f t="shared" si="20"/>
        <v>2</v>
      </c>
      <c r="F188" s="49" t="s">
        <v>168</v>
      </c>
      <c r="G188" s="50">
        <v>23580</v>
      </c>
      <c r="H188" s="20">
        <v>0</v>
      </c>
      <c r="I188" s="50">
        <f t="shared" si="21"/>
        <v>23580</v>
      </c>
      <c r="J188" s="62">
        <f t="shared" si="22"/>
        <v>623250</v>
      </c>
      <c r="K188" s="48">
        <v>42420</v>
      </c>
      <c r="L188" s="24">
        <v>1346492</v>
      </c>
    </row>
    <row r="189" spans="1:16">
      <c r="A189" s="13">
        <v>19</v>
      </c>
      <c r="B189" s="46">
        <v>43333</v>
      </c>
      <c r="C189" s="47">
        <v>43336</v>
      </c>
      <c r="D189" s="16" t="s">
        <v>15</v>
      </c>
      <c r="E189" s="48">
        <f t="shared" si="20"/>
        <v>3</v>
      </c>
      <c r="F189" s="49" t="s">
        <v>169</v>
      </c>
      <c r="G189" s="50">
        <v>39703.5</v>
      </c>
      <c r="H189" s="20">
        <v>0</v>
      </c>
      <c r="I189" s="50">
        <f t="shared" si="21"/>
        <v>39703.5</v>
      </c>
      <c r="J189" s="62">
        <f t="shared" si="22"/>
        <v>583546.5</v>
      </c>
      <c r="K189" s="48">
        <v>37454</v>
      </c>
      <c r="L189" s="24">
        <v>1329641</v>
      </c>
      <c r="P189" s="59"/>
    </row>
    <row r="190" spans="1:16">
      <c r="A190" s="13">
        <v>20</v>
      </c>
      <c r="B190" s="46">
        <v>43335</v>
      </c>
      <c r="C190" s="47">
        <v>43338</v>
      </c>
      <c r="D190" s="16" t="s">
        <v>15</v>
      </c>
      <c r="E190" s="48">
        <f t="shared" si="20"/>
        <v>3</v>
      </c>
      <c r="F190" s="49" t="s">
        <v>170</v>
      </c>
      <c r="G190" s="50">
        <v>39420</v>
      </c>
      <c r="H190" s="20">
        <v>0</v>
      </c>
      <c r="I190" s="50">
        <f t="shared" si="21"/>
        <v>39420</v>
      </c>
      <c r="J190" s="62">
        <f t="shared" si="22"/>
        <v>544126.5</v>
      </c>
      <c r="K190" s="48">
        <v>42408</v>
      </c>
      <c r="L190" s="24">
        <v>1346188</v>
      </c>
      <c r="P190" s="59"/>
    </row>
    <row r="191" spans="1:16">
      <c r="A191" s="13">
        <v>21</v>
      </c>
      <c r="B191" s="46">
        <v>43338</v>
      </c>
      <c r="C191" s="47">
        <v>43340</v>
      </c>
      <c r="D191" s="16" t="s">
        <v>15</v>
      </c>
      <c r="E191" s="48">
        <f t="shared" si="20"/>
        <v>2</v>
      </c>
      <c r="F191" s="49" t="s">
        <v>171</v>
      </c>
      <c r="G191" s="50">
        <v>26200</v>
      </c>
      <c r="H191" s="20">
        <v>0</v>
      </c>
      <c r="I191" s="50">
        <f t="shared" si="21"/>
        <v>26200</v>
      </c>
      <c r="J191" s="62">
        <f t="shared" si="22"/>
        <v>517926.5</v>
      </c>
      <c r="K191" s="48">
        <v>44166</v>
      </c>
      <c r="L191" s="24">
        <v>1352130</v>
      </c>
      <c r="P191" s="59"/>
    </row>
    <row r="192" ht="24.75" spans="1:12">
      <c r="A192" s="51" t="s">
        <v>18</v>
      </c>
      <c r="B192" s="51"/>
      <c r="C192" s="51"/>
      <c r="D192" s="51"/>
      <c r="E192" s="51"/>
      <c r="F192" s="51"/>
      <c r="G192" s="51"/>
      <c r="H192" s="51"/>
      <c r="I192" s="63">
        <f>SUM(I181:I191)</f>
        <v>322718.5</v>
      </c>
      <c r="J192" s="34"/>
      <c r="K192" s="35" t="s">
        <v>172</v>
      </c>
      <c r="L192" s="24"/>
    </row>
    <row r="193" spans="1:11">
      <c r="A193" s="5" t="s">
        <v>173</v>
      </c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1:11">
      <c r="A194" s="44" t="s">
        <v>174</v>
      </c>
      <c r="B194" s="45"/>
      <c r="C194" s="45"/>
      <c r="D194" s="45"/>
      <c r="E194" s="45"/>
      <c r="F194" s="45"/>
      <c r="G194" s="45"/>
      <c r="H194" s="45"/>
      <c r="I194" s="53"/>
      <c r="J194" s="54">
        <f>J191</f>
        <v>517926.5</v>
      </c>
      <c r="K194" s="55"/>
    </row>
    <row r="195" spans="1:11">
      <c r="A195" s="44" t="s">
        <v>175</v>
      </c>
      <c r="B195" s="45"/>
      <c r="C195" s="45"/>
      <c r="D195" s="45"/>
      <c r="E195" s="45"/>
      <c r="F195" s="45"/>
      <c r="G195" s="45"/>
      <c r="H195" s="45"/>
      <c r="I195" s="53"/>
      <c r="J195" s="60">
        <v>1077531</v>
      </c>
      <c r="K195" s="56">
        <v>43347</v>
      </c>
    </row>
    <row r="196" spans="1:11">
      <c r="A196" s="44"/>
      <c r="B196" s="45"/>
      <c r="C196" s="45"/>
      <c r="D196" s="45"/>
      <c r="E196" s="45"/>
      <c r="F196" s="45"/>
      <c r="G196" s="45"/>
      <c r="H196" s="45"/>
      <c r="I196" s="53"/>
      <c r="J196" s="61"/>
      <c r="K196" s="55"/>
    </row>
    <row r="197" spans="1:11">
      <c r="A197" s="44" t="s">
        <v>21</v>
      </c>
      <c r="B197" s="45"/>
      <c r="C197" s="45"/>
      <c r="D197" s="45"/>
      <c r="E197" s="45"/>
      <c r="F197" s="45"/>
      <c r="G197" s="45"/>
      <c r="H197" s="45"/>
      <c r="I197" s="53"/>
      <c r="J197" s="57">
        <f>SUM(J194:J195)</f>
        <v>1595457.5</v>
      </c>
      <c r="K197" s="55"/>
    </row>
    <row r="198" spans="1:11">
      <c r="A198" s="7" t="s">
        <v>3</v>
      </c>
      <c r="B198" s="8" t="s">
        <v>4</v>
      </c>
      <c r="C198" s="8" t="s">
        <v>5</v>
      </c>
      <c r="D198" s="9" t="s">
        <v>6</v>
      </c>
      <c r="E198" s="9" t="s">
        <v>7</v>
      </c>
      <c r="F198" s="9" t="s">
        <v>8</v>
      </c>
      <c r="G198" s="9" t="s">
        <v>9</v>
      </c>
      <c r="H198" s="10" t="s">
        <v>10</v>
      </c>
      <c r="I198" s="29" t="s">
        <v>11</v>
      </c>
      <c r="J198" s="29" t="s">
        <v>12</v>
      </c>
      <c r="K198" s="9" t="s">
        <v>13</v>
      </c>
    </row>
    <row r="199" spans="1:12">
      <c r="A199" s="13">
        <v>22</v>
      </c>
      <c r="B199" s="46">
        <v>43338</v>
      </c>
      <c r="C199" s="47">
        <v>43341</v>
      </c>
      <c r="D199" s="16" t="s">
        <v>15</v>
      </c>
      <c r="E199" s="48">
        <f t="shared" ref="E199:E204" si="23">C199-B199</f>
        <v>3</v>
      </c>
      <c r="F199" s="49" t="s">
        <v>176</v>
      </c>
      <c r="G199" s="50">
        <v>30064.5</v>
      </c>
      <c r="H199" s="20">
        <v>0</v>
      </c>
      <c r="I199" s="50">
        <f t="shared" ref="I199:I204" si="24">+G199+H199</f>
        <v>30064.5</v>
      </c>
      <c r="J199" s="62">
        <f>J195-I199+J194</f>
        <v>1565393</v>
      </c>
      <c r="K199" s="48">
        <v>38198</v>
      </c>
      <c r="L199" s="65">
        <v>1331910</v>
      </c>
    </row>
    <row r="200" spans="1:16">
      <c r="A200" s="13">
        <v>24</v>
      </c>
      <c r="B200" s="46">
        <v>43338</v>
      </c>
      <c r="C200" s="47">
        <v>43342</v>
      </c>
      <c r="D200" s="16" t="s">
        <v>15</v>
      </c>
      <c r="E200" s="48">
        <f t="shared" si="23"/>
        <v>4</v>
      </c>
      <c r="F200" s="49" t="s">
        <v>177</v>
      </c>
      <c r="G200" s="50">
        <v>44676</v>
      </c>
      <c r="H200" s="20">
        <v>0</v>
      </c>
      <c r="I200" s="50">
        <f t="shared" si="24"/>
        <v>44676</v>
      </c>
      <c r="J200" s="62">
        <f t="shared" ref="J199:J205" si="25">J199-I200</f>
        <v>1520717</v>
      </c>
      <c r="K200" s="48">
        <v>35951</v>
      </c>
      <c r="L200" s="65">
        <v>1323778</v>
      </c>
      <c r="P200" s="59"/>
    </row>
    <row r="201" spans="1:16">
      <c r="A201" s="13">
        <v>25</v>
      </c>
      <c r="B201" s="46">
        <v>43338</v>
      </c>
      <c r="C201" s="47">
        <v>43342</v>
      </c>
      <c r="D201" s="16" t="s">
        <v>15</v>
      </c>
      <c r="E201" s="48">
        <f t="shared" si="23"/>
        <v>4</v>
      </c>
      <c r="F201" s="49" t="s">
        <v>178</v>
      </c>
      <c r="G201" s="50">
        <v>44676</v>
      </c>
      <c r="H201" s="20">
        <v>0</v>
      </c>
      <c r="I201" s="50">
        <f t="shared" si="24"/>
        <v>44676</v>
      </c>
      <c r="J201" s="62">
        <f t="shared" si="25"/>
        <v>1476041</v>
      </c>
      <c r="K201" s="48">
        <v>35952</v>
      </c>
      <c r="L201" s="65">
        <v>1323778</v>
      </c>
      <c r="P201" s="59"/>
    </row>
    <row r="202" spans="1:16">
      <c r="A202" s="13">
        <v>26</v>
      </c>
      <c r="B202" s="46">
        <v>43338</v>
      </c>
      <c r="C202" s="47">
        <v>43342</v>
      </c>
      <c r="D202" s="16" t="s">
        <v>15</v>
      </c>
      <c r="E202" s="48">
        <f t="shared" si="23"/>
        <v>4</v>
      </c>
      <c r="F202" s="49" t="s">
        <v>179</v>
      </c>
      <c r="G202" s="50">
        <v>44676</v>
      </c>
      <c r="H202" s="20">
        <v>0</v>
      </c>
      <c r="I202" s="50">
        <f t="shared" si="24"/>
        <v>44676</v>
      </c>
      <c r="J202" s="62">
        <f t="shared" si="25"/>
        <v>1431365</v>
      </c>
      <c r="K202" s="48">
        <v>35953</v>
      </c>
      <c r="L202" s="65">
        <v>1323778</v>
      </c>
      <c r="P202" s="59"/>
    </row>
    <row r="203" spans="1:16">
      <c r="A203" s="13">
        <v>27</v>
      </c>
      <c r="B203" s="46">
        <v>43338</v>
      </c>
      <c r="C203" s="47">
        <v>43342</v>
      </c>
      <c r="D203" s="16" t="s">
        <v>15</v>
      </c>
      <c r="E203" s="48">
        <f t="shared" si="23"/>
        <v>4</v>
      </c>
      <c r="F203" s="49" t="s">
        <v>180</v>
      </c>
      <c r="G203" s="50">
        <v>44676</v>
      </c>
      <c r="H203" s="20">
        <v>0</v>
      </c>
      <c r="I203" s="50">
        <f t="shared" si="24"/>
        <v>44676</v>
      </c>
      <c r="J203" s="62">
        <f t="shared" si="25"/>
        <v>1386689</v>
      </c>
      <c r="K203" s="48">
        <v>35954</v>
      </c>
      <c r="L203" s="65">
        <v>1323778</v>
      </c>
      <c r="P203" s="59"/>
    </row>
    <row r="204" spans="1:16">
      <c r="A204" s="13">
        <v>28</v>
      </c>
      <c r="B204" s="46">
        <v>43341</v>
      </c>
      <c r="C204" s="47">
        <v>43343</v>
      </c>
      <c r="D204" s="16" t="s">
        <v>15</v>
      </c>
      <c r="E204" s="48">
        <f t="shared" si="23"/>
        <v>2</v>
      </c>
      <c r="F204" s="49" t="s">
        <v>181</v>
      </c>
      <c r="G204" s="50">
        <v>23580</v>
      </c>
      <c r="H204" s="20">
        <v>0</v>
      </c>
      <c r="I204" s="50">
        <f t="shared" si="24"/>
        <v>23580</v>
      </c>
      <c r="J204" s="62">
        <f t="shared" si="25"/>
        <v>1363109</v>
      </c>
      <c r="K204" s="48">
        <v>45663</v>
      </c>
      <c r="L204" s="65">
        <v>1359412</v>
      </c>
      <c r="P204" s="59"/>
    </row>
    <row r="205" spans="1:16">
      <c r="A205" s="13">
        <v>1</v>
      </c>
      <c r="B205" s="46">
        <v>43344</v>
      </c>
      <c r="C205" s="47">
        <v>43346</v>
      </c>
      <c r="D205" s="16" t="s">
        <v>15</v>
      </c>
      <c r="E205" s="48">
        <f t="shared" ref="E205:E230" si="26">C205-B205</f>
        <v>2</v>
      </c>
      <c r="F205" s="49" t="s">
        <v>182</v>
      </c>
      <c r="G205" s="50">
        <v>14490</v>
      </c>
      <c r="H205" s="20">
        <v>0</v>
      </c>
      <c r="I205" s="50">
        <f t="shared" ref="I205:I230" si="27">+G205+H205</f>
        <v>14490</v>
      </c>
      <c r="J205" s="62">
        <f t="shared" si="25"/>
        <v>1348619</v>
      </c>
      <c r="K205" s="48">
        <v>42665</v>
      </c>
      <c r="L205" s="65">
        <v>1347376</v>
      </c>
      <c r="P205" s="59"/>
    </row>
    <row r="206" spans="1:16">
      <c r="A206" s="13">
        <v>2</v>
      </c>
      <c r="B206" s="46">
        <v>43344</v>
      </c>
      <c r="C206" s="47">
        <v>43346</v>
      </c>
      <c r="D206" s="16" t="s">
        <v>15</v>
      </c>
      <c r="E206" s="48">
        <f t="shared" si="26"/>
        <v>2</v>
      </c>
      <c r="F206" s="49" t="s">
        <v>183</v>
      </c>
      <c r="G206" s="50">
        <v>14490</v>
      </c>
      <c r="H206" s="20">
        <v>0</v>
      </c>
      <c r="I206" s="50">
        <f t="shared" si="27"/>
        <v>14490</v>
      </c>
      <c r="J206" s="62">
        <f t="shared" ref="J206:J232" si="28">J205-I206</f>
        <v>1334129</v>
      </c>
      <c r="K206" s="48">
        <v>39761</v>
      </c>
      <c r="L206" s="65">
        <v>1337986</v>
      </c>
      <c r="P206" s="66"/>
    </row>
    <row r="207" spans="1:16">
      <c r="A207" s="13">
        <v>3</v>
      </c>
      <c r="B207" s="46">
        <v>43344</v>
      </c>
      <c r="C207" s="47">
        <v>43346</v>
      </c>
      <c r="D207" s="16" t="s">
        <v>15</v>
      </c>
      <c r="E207" s="48">
        <f t="shared" si="26"/>
        <v>2</v>
      </c>
      <c r="F207" s="49" t="s">
        <v>184</v>
      </c>
      <c r="G207" s="50">
        <v>18540</v>
      </c>
      <c r="H207" s="20">
        <v>0</v>
      </c>
      <c r="I207" s="50">
        <f t="shared" si="27"/>
        <v>18540</v>
      </c>
      <c r="J207" s="62">
        <f t="shared" si="28"/>
        <v>1315589</v>
      </c>
      <c r="K207" s="48">
        <v>42196</v>
      </c>
      <c r="L207" s="65">
        <v>1345569</v>
      </c>
      <c r="P207" s="59"/>
    </row>
    <row r="208" spans="1:16">
      <c r="A208" s="13">
        <v>4</v>
      </c>
      <c r="B208" s="46">
        <v>43346</v>
      </c>
      <c r="C208" s="47">
        <v>43348</v>
      </c>
      <c r="D208" s="16" t="s">
        <v>15</v>
      </c>
      <c r="E208" s="48">
        <f t="shared" si="26"/>
        <v>2</v>
      </c>
      <c r="F208" s="49" t="s">
        <v>185</v>
      </c>
      <c r="G208" s="50">
        <v>14490</v>
      </c>
      <c r="H208" s="20">
        <v>0</v>
      </c>
      <c r="I208" s="50">
        <f t="shared" si="27"/>
        <v>14490</v>
      </c>
      <c r="J208" s="62">
        <f t="shared" si="28"/>
        <v>1301099</v>
      </c>
      <c r="K208" s="48">
        <v>38274</v>
      </c>
      <c r="L208" s="65">
        <v>1333149</v>
      </c>
      <c r="P208" s="59"/>
    </row>
    <row r="209" s="1" customFormat="1" spans="1:19">
      <c r="A209" s="13">
        <v>5</v>
      </c>
      <c r="B209" s="46">
        <v>43348</v>
      </c>
      <c r="C209" s="47">
        <v>43350</v>
      </c>
      <c r="D209" s="16" t="s">
        <v>15</v>
      </c>
      <c r="E209" s="48">
        <f t="shared" si="26"/>
        <v>2</v>
      </c>
      <c r="F209" s="49" t="s">
        <v>186</v>
      </c>
      <c r="G209" s="50">
        <v>13140</v>
      </c>
      <c r="H209" s="20">
        <v>0</v>
      </c>
      <c r="I209" s="50">
        <f t="shared" si="27"/>
        <v>13140</v>
      </c>
      <c r="J209" s="62">
        <f t="shared" si="28"/>
        <v>1287959</v>
      </c>
      <c r="K209" s="48">
        <v>44922</v>
      </c>
      <c r="L209" s="65">
        <v>1354423</v>
      </c>
      <c r="P209" s="59"/>
      <c r="Q209" s="4"/>
      <c r="R209" s="4"/>
      <c r="S209" s="4"/>
    </row>
    <row r="210" s="1" customFormat="1" spans="1:19">
      <c r="A210" s="13">
        <v>6</v>
      </c>
      <c r="B210" s="46">
        <v>43348</v>
      </c>
      <c r="C210" s="47">
        <v>43351</v>
      </c>
      <c r="D210" s="16" t="s">
        <v>15</v>
      </c>
      <c r="E210" s="48">
        <f t="shared" si="26"/>
        <v>3</v>
      </c>
      <c r="F210" s="49" t="s">
        <v>187</v>
      </c>
      <c r="G210" s="50">
        <v>21735</v>
      </c>
      <c r="H210" s="20">
        <v>0</v>
      </c>
      <c r="I210" s="50">
        <f t="shared" si="27"/>
        <v>21735</v>
      </c>
      <c r="J210" s="62">
        <f t="shared" si="28"/>
        <v>1266224</v>
      </c>
      <c r="K210" s="48">
        <v>43162</v>
      </c>
      <c r="L210" s="65">
        <v>1348829</v>
      </c>
      <c r="P210" s="59"/>
      <c r="Q210" s="4"/>
      <c r="R210" s="4"/>
      <c r="S210" s="4"/>
    </row>
    <row r="211" s="1" customFormat="1" spans="1:19">
      <c r="A211" s="13">
        <v>7</v>
      </c>
      <c r="B211" s="46">
        <v>43353</v>
      </c>
      <c r="C211" s="47">
        <v>43355</v>
      </c>
      <c r="D211" s="16" t="s">
        <v>15</v>
      </c>
      <c r="E211" s="48">
        <f t="shared" si="26"/>
        <v>2</v>
      </c>
      <c r="F211" s="49" t="s">
        <v>188</v>
      </c>
      <c r="G211" s="50">
        <v>14490</v>
      </c>
      <c r="H211" s="20">
        <v>0</v>
      </c>
      <c r="I211" s="50">
        <f t="shared" si="27"/>
        <v>14490</v>
      </c>
      <c r="J211" s="62">
        <f t="shared" si="28"/>
        <v>1251734</v>
      </c>
      <c r="K211" s="48">
        <v>39927</v>
      </c>
      <c r="L211" s="65">
        <v>1338991</v>
      </c>
      <c r="P211" s="59"/>
      <c r="Q211" s="4"/>
      <c r="R211" s="4"/>
      <c r="S211" s="4"/>
    </row>
    <row r="212" s="1" customFormat="1" spans="1:19">
      <c r="A212" s="13">
        <v>8</v>
      </c>
      <c r="B212" s="46">
        <v>43351</v>
      </c>
      <c r="C212" s="47">
        <v>43356</v>
      </c>
      <c r="D212" s="16" t="s">
        <v>15</v>
      </c>
      <c r="E212" s="48">
        <f t="shared" si="26"/>
        <v>5</v>
      </c>
      <c r="F212" s="49" t="s">
        <v>189</v>
      </c>
      <c r="G212" s="50">
        <v>36225</v>
      </c>
      <c r="H212" s="20">
        <v>0</v>
      </c>
      <c r="I212" s="50">
        <f t="shared" si="27"/>
        <v>36225</v>
      </c>
      <c r="J212" s="62">
        <f t="shared" si="28"/>
        <v>1215509</v>
      </c>
      <c r="K212" s="48">
        <v>43413</v>
      </c>
      <c r="L212" s="65">
        <v>1349822</v>
      </c>
      <c r="P212" s="59"/>
      <c r="Q212" s="4"/>
      <c r="R212" s="4"/>
      <c r="S212" s="4"/>
    </row>
    <row r="213" s="1" customFormat="1" spans="1:19">
      <c r="A213" s="13">
        <v>9</v>
      </c>
      <c r="B213" s="46">
        <v>43352</v>
      </c>
      <c r="C213" s="47">
        <v>43357</v>
      </c>
      <c r="D213" s="16" t="s">
        <v>15</v>
      </c>
      <c r="E213" s="48">
        <f t="shared" si="26"/>
        <v>5</v>
      </c>
      <c r="F213" s="49" t="s">
        <v>190</v>
      </c>
      <c r="G213" s="50">
        <v>65761</v>
      </c>
      <c r="H213" s="20">
        <v>0</v>
      </c>
      <c r="I213" s="50">
        <f t="shared" si="27"/>
        <v>65761</v>
      </c>
      <c r="J213" s="62">
        <f t="shared" si="28"/>
        <v>1149748</v>
      </c>
      <c r="K213" s="48">
        <v>45694</v>
      </c>
      <c r="L213" s="65">
        <v>1359870</v>
      </c>
      <c r="P213" s="59"/>
      <c r="Q213" s="4"/>
      <c r="R213" s="4"/>
      <c r="S213" s="4"/>
    </row>
    <row r="214" s="1" customFormat="1" spans="1:19">
      <c r="A214" s="13">
        <v>10</v>
      </c>
      <c r="B214" s="46">
        <v>43352</v>
      </c>
      <c r="C214" s="47">
        <v>43357</v>
      </c>
      <c r="D214" s="16" t="s">
        <v>15</v>
      </c>
      <c r="E214" s="48">
        <f t="shared" si="26"/>
        <v>5</v>
      </c>
      <c r="F214" s="49" t="s">
        <v>191</v>
      </c>
      <c r="G214" s="50">
        <v>32850</v>
      </c>
      <c r="H214" s="20">
        <v>0</v>
      </c>
      <c r="I214" s="50">
        <f t="shared" si="27"/>
        <v>32850</v>
      </c>
      <c r="J214" s="62">
        <f t="shared" si="28"/>
        <v>1116898</v>
      </c>
      <c r="K214" s="48">
        <v>45662</v>
      </c>
      <c r="L214" s="65">
        <v>1359359</v>
      </c>
      <c r="P214" s="59"/>
      <c r="Q214" s="4"/>
      <c r="R214" s="4"/>
      <c r="S214" s="4"/>
    </row>
    <row r="215" spans="1:16">
      <c r="A215" s="13">
        <v>11</v>
      </c>
      <c r="B215" s="46">
        <v>43357</v>
      </c>
      <c r="C215" s="47">
        <v>43358</v>
      </c>
      <c r="D215" s="16" t="s">
        <v>15</v>
      </c>
      <c r="E215" s="48">
        <f t="shared" si="26"/>
        <v>1</v>
      </c>
      <c r="F215" s="49" t="s">
        <v>192</v>
      </c>
      <c r="G215" s="50">
        <v>6570</v>
      </c>
      <c r="H215" s="20">
        <v>0</v>
      </c>
      <c r="I215" s="50">
        <f t="shared" si="27"/>
        <v>6570</v>
      </c>
      <c r="J215" s="62">
        <f t="shared" si="28"/>
        <v>1110328</v>
      </c>
      <c r="K215" s="48">
        <v>45917</v>
      </c>
      <c r="L215" s="65">
        <v>1361462</v>
      </c>
      <c r="P215" s="59"/>
    </row>
    <row r="216" spans="1:20">
      <c r="A216" s="13">
        <v>12</v>
      </c>
      <c r="B216" s="46">
        <v>43356</v>
      </c>
      <c r="C216" s="47">
        <v>43358</v>
      </c>
      <c r="D216" s="16" t="s">
        <v>15</v>
      </c>
      <c r="E216" s="48">
        <f t="shared" si="26"/>
        <v>2</v>
      </c>
      <c r="F216" s="49" t="s">
        <v>193</v>
      </c>
      <c r="G216" s="50">
        <v>14490</v>
      </c>
      <c r="H216" s="20">
        <v>0</v>
      </c>
      <c r="I216" s="50">
        <f t="shared" si="27"/>
        <v>14490</v>
      </c>
      <c r="J216" s="62">
        <f t="shared" si="28"/>
        <v>1095838</v>
      </c>
      <c r="K216" s="48">
        <v>38356</v>
      </c>
      <c r="L216" s="65">
        <v>1333993</v>
      </c>
      <c r="P216" s="59"/>
      <c r="Q216" s="4"/>
      <c r="R216" s="4"/>
      <c r="S216" s="4"/>
      <c r="T216" s="69"/>
    </row>
    <row r="217" spans="1:20">
      <c r="A217" s="13">
        <v>13</v>
      </c>
      <c r="B217" s="46">
        <v>43356</v>
      </c>
      <c r="C217" s="47">
        <v>43358</v>
      </c>
      <c r="D217" s="16" t="s">
        <v>15</v>
      </c>
      <c r="E217" s="48">
        <f t="shared" si="26"/>
        <v>2</v>
      </c>
      <c r="F217" s="49" t="s">
        <v>194</v>
      </c>
      <c r="G217" s="50">
        <v>14490</v>
      </c>
      <c r="H217" s="20">
        <v>0</v>
      </c>
      <c r="I217" s="50">
        <f t="shared" si="27"/>
        <v>14490</v>
      </c>
      <c r="J217" s="62">
        <f t="shared" si="28"/>
        <v>1081348</v>
      </c>
      <c r="K217" s="48">
        <v>38358</v>
      </c>
      <c r="L217" s="65">
        <v>1333993</v>
      </c>
      <c r="P217" s="59"/>
      <c r="Q217" s="4"/>
      <c r="R217" s="4"/>
      <c r="S217" s="4"/>
      <c r="T217" s="69"/>
    </row>
    <row r="218" spans="1:20">
      <c r="A218" s="13">
        <v>14</v>
      </c>
      <c r="B218" s="46">
        <v>43358</v>
      </c>
      <c r="C218" s="47">
        <v>43359</v>
      </c>
      <c r="D218" s="16" t="s">
        <v>15</v>
      </c>
      <c r="E218" s="48">
        <f t="shared" si="26"/>
        <v>1</v>
      </c>
      <c r="F218" s="49" t="s">
        <v>195</v>
      </c>
      <c r="G218" s="50">
        <v>9450</v>
      </c>
      <c r="H218" s="20">
        <v>0</v>
      </c>
      <c r="I218" s="50">
        <f t="shared" si="27"/>
        <v>9450</v>
      </c>
      <c r="J218" s="62">
        <f t="shared" si="28"/>
        <v>1071898</v>
      </c>
      <c r="K218" s="48">
        <v>47549</v>
      </c>
      <c r="L218" s="65">
        <v>1366460</v>
      </c>
      <c r="P218" s="59"/>
      <c r="Q218" s="4"/>
      <c r="R218" s="4"/>
      <c r="S218" s="4"/>
      <c r="T218" s="69"/>
    </row>
    <row r="219" spans="1:20">
      <c r="A219" s="13">
        <v>15</v>
      </c>
      <c r="B219" s="46">
        <v>43357</v>
      </c>
      <c r="C219" s="47">
        <v>43359</v>
      </c>
      <c r="D219" s="16" t="s">
        <v>15</v>
      </c>
      <c r="E219" s="48">
        <f t="shared" si="26"/>
        <v>2</v>
      </c>
      <c r="F219" s="49" t="s">
        <v>196</v>
      </c>
      <c r="G219" s="50">
        <v>14490</v>
      </c>
      <c r="H219" s="20">
        <v>0</v>
      </c>
      <c r="I219" s="50">
        <f t="shared" si="27"/>
        <v>14490</v>
      </c>
      <c r="J219" s="62">
        <f t="shared" si="28"/>
        <v>1057408</v>
      </c>
      <c r="K219" s="48">
        <v>37429</v>
      </c>
      <c r="L219" s="65">
        <v>1329480</v>
      </c>
      <c r="P219" s="59"/>
      <c r="Q219" s="4"/>
      <c r="R219" s="4"/>
      <c r="S219" s="4"/>
      <c r="T219" s="69"/>
    </row>
    <row r="220" spans="1:16">
      <c r="A220" s="13">
        <v>16</v>
      </c>
      <c r="B220" s="46">
        <v>43358</v>
      </c>
      <c r="C220" s="47">
        <v>43360</v>
      </c>
      <c r="D220" s="16" t="s">
        <v>15</v>
      </c>
      <c r="E220" s="48">
        <f t="shared" si="26"/>
        <v>2</v>
      </c>
      <c r="F220" s="49" t="s">
        <v>197</v>
      </c>
      <c r="G220" s="50">
        <v>14490</v>
      </c>
      <c r="H220" s="20">
        <v>0</v>
      </c>
      <c r="I220" s="50">
        <f t="shared" si="27"/>
        <v>14490</v>
      </c>
      <c r="J220" s="62">
        <f t="shared" si="28"/>
        <v>1042918</v>
      </c>
      <c r="K220" s="48">
        <v>36654</v>
      </c>
      <c r="L220" s="65">
        <v>1325656</v>
      </c>
      <c r="P220" s="59"/>
    </row>
    <row r="221" spans="1:16">
      <c r="A221" s="13">
        <v>17</v>
      </c>
      <c r="B221" s="46">
        <v>43358</v>
      </c>
      <c r="C221" s="47">
        <v>43360</v>
      </c>
      <c r="D221" s="16" t="s">
        <v>15</v>
      </c>
      <c r="E221" s="48">
        <f t="shared" si="26"/>
        <v>2</v>
      </c>
      <c r="F221" s="49" t="s">
        <v>198</v>
      </c>
      <c r="G221" s="50">
        <v>14490</v>
      </c>
      <c r="H221" s="20">
        <v>0</v>
      </c>
      <c r="I221" s="50">
        <f t="shared" si="27"/>
        <v>14490</v>
      </c>
      <c r="J221" s="62">
        <f t="shared" si="28"/>
        <v>1028428</v>
      </c>
      <c r="K221" s="48">
        <v>36655</v>
      </c>
      <c r="L221" s="65">
        <v>1325656</v>
      </c>
      <c r="P221" s="59"/>
    </row>
    <row r="222" spans="1:16">
      <c r="A222" s="13">
        <v>18</v>
      </c>
      <c r="B222" s="46">
        <v>43358</v>
      </c>
      <c r="C222" s="47">
        <v>43361</v>
      </c>
      <c r="D222" s="16" t="s">
        <v>15</v>
      </c>
      <c r="E222" s="48">
        <f t="shared" si="26"/>
        <v>3</v>
      </c>
      <c r="F222" s="49" t="s">
        <v>199</v>
      </c>
      <c r="G222" s="50">
        <v>21735</v>
      </c>
      <c r="H222" s="20">
        <v>0</v>
      </c>
      <c r="I222" s="50">
        <f t="shared" si="27"/>
        <v>21735</v>
      </c>
      <c r="J222" s="62">
        <f t="shared" si="28"/>
        <v>1006693</v>
      </c>
      <c r="K222" s="48">
        <v>42666</v>
      </c>
      <c r="L222" s="65">
        <v>1347384</v>
      </c>
      <c r="P222" s="59"/>
    </row>
    <row r="223" spans="1:16">
      <c r="A223" s="13">
        <v>19</v>
      </c>
      <c r="B223" s="46">
        <v>43360</v>
      </c>
      <c r="C223" s="47">
        <v>43362</v>
      </c>
      <c r="D223" s="16" t="s">
        <v>15</v>
      </c>
      <c r="E223" s="48">
        <f t="shared" si="26"/>
        <v>2</v>
      </c>
      <c r="F223" s="49" t="s">
        <v>200</v>
      </c>
      <c r="G223" s="50">
        <v>14490</v>
      </c>
      <c r="H223" s="20">
        <v>0</v>
      </c>
      <c r="I223" s="50">
        <f t="shared" si="27"/>
        <v>14490</v>
      </c>
      <c r="J223" s="62">
        <f t="shared" si="28"/>
        <v>992203</v>
      </c>
      <c r="K223" s="48">
        <v>40175</v>
      </c>
      <c r="L223" s="65">
        <v>1339312</v>
      </c>
      <c r="P223" s="59"/>
    </row>
    <row r="224" spans="1:16">
      <c r="A224" s="13">
        <v>20</v>
      </c>
      <c r="B224" s="46">
        <v>43360</v>
      </c>
      <c r="C224" s="47">
        <v>43362</v>
      </c>
      <c r="D224" s="16" t="s">
        <v>15</v>
      </c>
      <c r="E224" s="48">
        <f t="shared" si="26"/>
        <v>2</v>
      </c>
      <c r="F224" s="49" t="s">
        <v>201</v>
      </c>
      <c r="G224" s="50">
        <v>13890</v>
      </c>
      <c r="H224" s="20">
        <v>0</v>
      </c>
      <c r="I224" s="50">
        <f t="shared" si="27"/>
        <v>13890</v>
      </c>
      <c r="J224" s="62">
        <f t="shared" si="28"/>
        <v>978313</v>
      </c>
      <c r="K224" s="48">
        <v>40179</v>
      </c>
      <c r="L224" s="24">
        <v>1339313</v>
      </c>
      <c r="P224" s="59"/>
    </row>
    <row r="225" spans="1:16">
      <c r="A225" s="13">
        <v>21</v>
      </c>
      <c r="B225" s="46">
        <v>43362</v>
      </c>
      <c r="C225" s="47">
        <v>43363</v>
      </c>
      <c r="D225" s="16" t="s">
        <v>15</v>
      </c>
      <c r="E225" s="48">
        <f t="shared" si="26"/>
        <v>1</v>
      </c>
      <c r="F225" s="49" t="s">
        <v>202</v>
      </c>
      <c r="G225" s="50">
        <v>7300</v>
      </c>
      <c r="H225" s="20">
        <v>0</v>
      </c>
      <c r="I225" s="50">
        <f t="shared" si="27"/>
        <v>7300</v>
      </c>
      <c r="J225" s="62">
        <f t="shared" si="28"/>
        <v>971013</v>
      </c>
      <c r="K225" s="48">
        <v>45478</v>
      </c>
      <c r="L225" s="24">
        <v>1358102</v>
      </c>
      <c r="P225" s="59"/>
    </row>
    <row r="226" spans="1:16">
      <c r="A226" s="13">
        <v>22</v>
      </c>
      <c r="B226" s="46">
        <v>43363</v>
      </c>
      <c r="C226" s="47">
        <v>43365</v>
      </c>
      <c r="D226" s="16" t="s">
        <v>15</v>
      </c>
      <c r="E226" s="48">
        <f t="shared" si="26"/>
        <v>2</v>
      </c>
      <c r="F226" s="49" t="s">
        <v>203</v>
      </c>
      <c r="G226" s="50">
        <v>13140</v>
      </c>
      <c r="H226" s="20">
        <v>0</v>
      </c>
      <c r="I226" s="50">
        <f t="shared" si="27"/>
        <v>13140</v>
      </c>
      <c r="J226" s="62">
        <f t="shared" si="28"/>
        <v>957873</v>
      </c>
      <c r="K226" s="48">
        <v>36423</v>
      </c>
      <c r="L226" s="24">
        <v>1324975</v>
      </c>
      <c r="P226" s="59"/>
    </row>
    <row r="227" spans="1:16">
      <c r="A227" s="13">
        <v>23</v>
      </c>
      <c r="B227" s="46">
        <v>43362</v>
      </c>
      <c r="C227" s="47">
        <v>43367</v>
      </c>
      <c r="D227" s="16" t="s">
        <v>15</v>
      </c>
      <c r="E227" s="48">
        <f t="shared" si="26"/>
        <v>5</v>
      </c>
      <c r="F227" s="49" t="s">
        <v>204</v>
      </c>
      <c r="G227" s="50">
        <v>36225</v>
      </c>
      <c r="H227" s="20">
        <v>0</v>
      </c>
      <c r="I227" s="50">
        <f t="shared" si="27"/>
        <v>36225</v>
      </c>
      <c r="J227" s="62">
        <f t="shared" si="28"/>
        <v>921648</v>
      </c>
      <c r="K227" s="48">
        <v>36442</v>
      </c>
      <c r="L227" s="24">
        <v>1325219</v>
      </c>
      <c r="P227" s="59"/>
    </row>
    <row r="228" spans="1:16">
      <c r="A228" s="13">
        <v>24</v>
      </c>
      <c r="B228" s="46">
        <v>43367</v>
      </c>
      <c r="C228" s="47">
        <v>43368</v>
      </c>
      <c r="D228" s="16" t="s">
        <v>15</v>
      </c>
      <c r="E228" s="48">
        <f t="shared" si="26"/>
        <v>1</v>
      </c>
      <c r="F228" s="49" t="s">
        <v>205</v>
      </c>
      <c r="G228" s="50">
        <v>7300</v>
      </c>
      <c r="H228" s="20">
        <v>0</v>
      </c>
      <c r="I228" s="50">
        <f t="shared" si="27"/>
        <v>7300</v>
      </c>
      <c r="J228" s="62">
        <f t="shared" si="28"/>
        <v>914348</v>
      </c>
      <c r="K228" s="48">
        <v>46934</v>
      </c>
      <c r="L228" s="24">
        <v>1364380</v>
      </c>
      <c r="P228" s="59"/>
    </row>
    <row r="229" spans="1:16">
      <c r="A229" s="13">
        <v>25</v>
      </c>
      <c r="B229" s="46">
        <v>43366</v>
      </c>
      <c r="C229" s="47">
        <v>43368</v>
      </c>
      <c r="D229" s="16" t="s">
        <v>15</v>
      </c>
      <c r="E229" s="48">
        <f t="shared" si="26"/>
        <v>2</v>
      </c>
      <c r="F229" s="49" t="s">
        <v>206</v>
      </c>
      <c r="G229" s="50">
        <v>14490</v>
      </c>
      <c r="H229" s="20">
        <v>0</v>
      </c>
      <c r="I229" s="50">
        <f t="shared" si="27"/>
        <v>14490</v>
      </c>
      <c r="J229" s="62">
        <f t="shared" si="28"/>
        <v>899858</v>
      </c>
      <c r="K229" s="48">
        <v>43664</v>
      </c>
      <c r="L229" s="24">
        <v>1350923</v>
      </c>
      <c r="P229" s="59"/>
    </row>
    <row r="230" spans="1:16">
      <c r="A230" s="13">
        <v>26</v>
      </c>
      <c r="B230" s="46">
        <v>43367</v>
      </c>
      <c r="C230" s="47">
        <v>43369</v>
      </c>
      <c r="D230" s="16" t="s">
        <v>15</v>
      </c>
      <c r="E230" s="48">
        <f t="shared" si="26"/>
        <v>2</v>
      </c>
      <c r="F230" s="49" t="s">
        <v>207</v>
      </c>
      <c r="G230" s="50">
        <v>14490</v>
      </c>
      <c r="H230" s="20">
        <v>0</v>
      </c>
      <c r="I230" s="50">
        <f t="shared" si="27"/>
        <v>14490</v>
      </c>
      <c r="J230" s="67">
        <f t="shared" si="28"/>
        <v>885368</v>
      </c>
      <c r="K230" s="48">
        <v>45731</v>
      </c>
      <c r="L230" s="24">
        <v>1360409</v>
      </c>
      <c r="P230" s="59"/>
    </row>
    <row r="231" ht="24.75" spans="1:16">
      <c r="A231" s="51" t="s">
        <v>18</v>
      </c>
      <c r="B231" s="51"/>
      <c r="C231" s="51"/>
      <c r="D231" s="51"/>
      <c r="E231" s="51"/>
      <c r="F231" s="51"/>
      <c r="G231" s="51"/>
      <c r="H231" s="51"/>
      <c r="I231" s="68">
        <f>SUM(I199:I230)</f>
        <v>710089.5</v>
      </c>
      <c r="J231" s="34"/>
      <c r="K231" s="35" t="s">
        <v>208</v>
      </c>
      <c r="L231" s="24"/>
      <c r="P231" s="59"/>
    </row>
    <row r="232" spans="16:16">
      <c r="P232" s="59"/>
    </row>
    <row r="233" s="2" customFormat="1" spans="1:19">
      <c r="A233" s="5" t="s">
        <v>209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65"/>
      <c r="Q233" s="4"/>
      <c r="R233" s="4"/>
      <c r="S233" s="4"/>
    </row>
    <row r="234" s="2" customFormat="1" spans="1:19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4">
        <f>J230</f>
        <v>885368</v>
      </c>
      <c r="K234" s="55"/>
      <c r="L234" s="65"/>
      <c r="Q234" s="4"/>
      <c r="R234" s="4"/>
      <c r="S234" s="4"/>
    </row>
    <row r="235" s="2" customFormat="1" spans="1:19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6">
        <v>43384</v>
      </c>
      <c r="L235" s="65"/>
      <c r="Q235" s="4"/>
      <c r="R235" s="4"/>
      <c r="S235" s="4"/>
    </row>
    <row r="236" s="2" customFormat="1" spans="1:19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6">
        <v>43406</v>
      </c>
      <c r="L236" s="65"/>
      <c r="Q236" s="4"/>
      <c r="R236" s="4"/>
      <c r="S236" s="4"/>
    </row>
    <row r="237" s="2" customFormat="1" spans="1:19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5"/>
      <c r="L237" s="65"/>
      <c r="Q237" s="4"/>
      <c r="R237" s="4"/>
      <c r="S237" s="4"/>
    </row>
    <row r="238" s="2" customFormat="1" spans="1:19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7">
        <f>SUM(J234:J236)</f>
        <v>2223376</v>
      </c>
      <c r="K238" s="55"/>
      <c r="L238" s="65"/>
      <c r="P238" s="59"/>
      <c r="Q238" s="4"/>
      <c r="R238" s="4"/>
      <c r="S238" s="4"/>
    </row>
    <row r="239" s="2" customFormat="1" spans="1:19">
      <c r="A239" s="7" t="s">
        <v>3</v>
      </c>
      <c r="B239" s="8" t="s">
        <v>4</v>
      </c>
      <c r="C239" s="8" t="s">
        <v>5</v>
      </c>
      <c r="D239" s="9" t="s">
        <v>6</v>
      </c>
      <c r="E239" s="9" t="s">
        <v>7</v>
      </c>
      <c r="F239" s="9" t="s">
        <v>8</v>
      </c>
      <c r="G239" s="9" t="s">
        <v>9</v>
      </c>
      <c r="H239" s="10" t="s">
        <v>10</v>
      </c>
      <c r="I239" s="29" t="s">
        <v>11</v>
      </c>
      <c r="J239" s="29" t="s">
        <v>12</v>
      </c>
      <c r="K239" s="9" t="s">
        <v>13</v>
      </c>
      <c r="L239" s="65"/>
      <c r="P239" s="59"/>
      <c r="Q239" s="4"/>
      <c r="R239" s="4"/>
      <c r="S239" s="4"/>
    </row>
    <row r="240" spans="1:16">
      <c r="A240" s="13">
        <v>27</v>
      </c>
      <c r="B240" s="46">
        <v>43369</v>
      </c>
      <c r="C240" s="47">
        <v>43370</v>
      </c>
      <c r="D240" s="16" t="s">
        <v>15</v>
      </c>
      <c r="E240" s="48">
        <f t="shared" ref="E240:E245" si="29">C240-B240</f>
        <v>1</v>
      </c>
      <c r="F240" s="49" t="s">
        <v>213</v>
      </c>
      <c r="G240" s="50">
        <v>8050</v>
      </c>
      <c r="H240" s="20">
        <v>0</v>
      </c>
      <c r="I240" s="50">
        <f t="shared" ref="I240:I245" si="30">+G240+H240</f>
        <v>8050</v>
      </c>
      <c r="J240" s="62">
        <f>J238-I240</f>
        <v>2215326</v>
      </c>
      <c r="K240" s="48">
        <v>45497</v>
      </c>
      <c r="L240" s="24">
        <v>1358618</v>
      </c>
      <c r="P240" s="59"/>
    </row>
    <row r="241" spans="1:16">
      <c r="A241" s="13">
        <v>28</v>
      </c>
      <c r="B241" s="46">
        <v>43368</v>
      </c>
      <c r="C241" s="47">
        <v>43371</v>
      </c>
      <c r="D241" s="16" t="s">
        <v>15</v>
      </c>
      <c r="E241" s="48">
        <f t="shared" si="29"/>
        <v>3</v>
      </c>
      <c r="F241" s="49" t="s">
        <v>214</v>
      </c>
      <c r="G241" s="50">
        <v>19710</v>
      </c>
      <c r="H241" s="20">
        <v>0</v>
      </c>
      <c r="I241" s="50">
        <f t="shared" si="30"/>
        <v>19710</v>
      </c>
      <c r="J241" s="62">
        <f>J240-I241</f>
        <v>2195616</v>
      </c>
      <c r="K241" s="48">
        <v>45733</v>
      </c>
      <c r="L241" s="24">
        <v>1360455</v>
      </c>
      <c r="P241" s="59"/>
    </row>
    <row r="242" spans="1:16">
      <c r="A242" s="13">
        <v>29</v>
      </c>
      <c r="B242" s="46">
        <v>43370</v>
      </c>
      <c r="C242" s="47">
        <v>43372</v>
      </c>
      <c r="D242" s="16" t="s">
        <v>15</v>
      </c>
      <c r="E242" s="48">
        <f t="shared" si="29"/>
        <v>2</v>
      </c>
      <c r="F242" s="49" t="s">
        <v>215</v>
      </c>
      <c r="G242" s="50">
        <v>14490</v>
      </c>
      <c r="H242" s="20">
        <v>0</v>
      </c>
      <c r="I242" s="50">
        <f t="shared" si="30"/>
        <v>14490</v>
      </c>
      <c r="J242" s="62">
        <f>J241-I242</f>
        <v>2181126</v>
      </c>
      <c r="K242" s="48">
        <v>41159</v>
      </c>
      <c r="L242" s="24">
        <v>1340437</v>
      </c>
      <c r="P242" s="59"/>
    </row>
    <row r="243" spans="1:16">
      <c r="A243" s="13">
        <v>30</v>
      </c>
      <c r="B243" s="46">
        <v>43371</v>
      </c>
      <c r="C243" s="47">
        <v>43373</v>
      </c>
      <c r="D243" s="16" t="s">
        <v>15</v>
      </c>
      <c r="E243" s="48">
        <f t="shared" si="29"/>
        <v>2</v>
      </c>
      <c r="F243" s="49" t="s">
        <v>216</v>
      </c>
      <c r="G243" s="50">
        <v>13140</v>
      </c>
      <c r="H243" s="20">
        <v>0</v>
      </c>
      <c r="I243" s="50">
        <f t="shared" si="30"/>
        <v>13140</v>
      </c>
      <c r="J243" s="62">
        <f>J242-I243</f>
        <v>2167986</v>
      </c>
      <c r="K243" s="48">
        <v>42418</v>
      </c>
      <c r="L243" s="24">
        <v>1346507</v>
      </c>
      <c r="P243" s="59"/>
    </row>
    <row r="244" spans="1:16">
      <c r="A244" s="13">
        <v>31</v>
      </c>
      <c r="B244" s="46">
        <v>43372</v>
      </c>
      <c r="C244" s="47">
        <v>43373</v>
      </c>
      <c r="D244" s="16" t="s">
        <v>15</v>
      </c>
      <c r="E244" s="48">
        <f t="shared" si="29"/>
        <v>1</v>
      </c>
      <c r="F244" s="49" t="s">
        <v>217</v>
      </c>
      <c r="G244" s="50">
        <v>8050</v>
      </c>
      <c r="H244" s="20">
        <v>0</v>
      </c>
      <c r="I244" s="50">
        <f t="shared" si="30"/>
        <v>8050</v>
      </c>
      <c r="J244" s="62">
        <f>J243-I244</f>
        <v>2159936</v>
      </c>
      <c r="K244" s="48">
        <v>45812</v>
      </c>
      <c r="L244" s="24">
        <v>1361379</v>
      </c>
      <c r="P244" s="59"/>
    </row>
    <row r="245" spans="1:16">
      <c r="A245" s="13">
        <v>32</v>
      </c>
      <c r="B245" s="46">
        <v>43371</v>
      </c>
      <c r="C245" s="47">
        <v>43373</v>
      </c>
      <c r="D245" s="16" t="s">
        <v>15</v>
      </c>
      <c r="E245" s="48">
        <f t="shared" si="29"/>
        <v>2</v>
      </c>
      <c r="F245" s="49" t="s">
        <v>218</v>
      </c>
      <c r="G245" s="50">
        <v>14490</v>
      </c>
      <c r="H245" s="20">
        <v>0</v>
      </c>
      <c r="I245" s="50">
        <f t="shared" si="30"/>
        <v>14490</v>
      </c>
      <c r="J245" s="62">
        <f>J244-I245</f>
        <v>2145446</v>
      </c>
      <c r="K245" s="48">
        <v>42421</v>
      </c>
      <c r="L245" s="24">
        <v>1346504</v>
      </c>
      <c r="P245" s="59"/>
    </row>
    <row r="246" spans="1:16">
      <c r="A246" s="13">
        <v>1</v>
      </c>
      <c r="B246" s="46">
        <v>43373</v>
      </c>
      <c r="C246" s="47">
        <v>43374</v>
      </c>
      <c r="D246" s="16" t="s">
        <v>15</v>
      </c>
      <c r="E246" s="48">
        <f t="shared" ref="E246:E280" si="31">C246-B246</f>
        <v>1</v>
      </c>
      <c r="F246" s="49" t="s">
        <v>219</v>
      </c>
      <c r="G246" s="50">
        <v>12444</v>
      </c>
      <c r="H246" s="20">
        <v>0</v>
      </c>
      <c r="I246" s="50">
        <f t="shared" ref="I246:I280" si="32">+G246+H246</f>
        <v>12444</v>
      </c>
      <c r="J246" s="62">
        <f t="shared" ref="J246:J277" si="33">J245-I246</f>
        <v>2133002</v>
      </c>
      <c r="K246" s="48">
        <v>47565</v>
      </c>
      <c r="L246" s="24">
        <v>1366631</v>
      </c>
      <c r="P246" s="59"/>
    </row>
    <row r="247" spans="1:16">
      <c r="A247" s="13">
        <v>2</v>
      </c>
      <c r="B247" s="46">
        <v>43374</v>
      </c>
      <c r="C247" s="47">
        <v>43376</v>
      </c>
      <c r="D247" s="16" t="s">
        <v>15</v>
      </c>
      <c r="E247" s="48">
        <f t="shared" si="31"/>
        <v>2</v>
      </c>
      <c r="F247" s="49" t="s">
        <v>140</v>
      </c>
      <c r="G247" s="50">
        <v>24617</v>
      </c>
      <c r="H247" s="20">
        <v>0</v>
      </c>
      <c r="I247" s="50">
        <f t="shared" si="32"/>
        <v>24617</v>
      </c>
      <c r="J247" s="62">
        <f t="shared" si="33"/>
        <v>2108385</v>
      </c>
      <c r="K247" s="48">
        <v>40413</v>
      </c>
      <c r="L247" s="24">
        <v>1339713</v>
      </c>
      <c r="P247" s="59"/>
    </row>
    <row r="248" spans="1:16">
      <c r="A248" s="13">
        <v>3</v>
      </c>
      <c r="B248" s="46">
        <v>43375</v>
      </c>
      <c r="C248" s="47">
        <v>43377</v>
      </c>
      <c r="D248" s="16" t="s">
        <v>15</v>
      </c>
      <c r="E248" s="48">
        <f t="shared" si="31"/>
        <v>2</v>
      </c>
      <c r="F248" s="49" t="s">
        <v>220</v>
      </c>
      <c r="G248" s="50">
        <v>13140</v>
      </c>
      <c r="H248" s="20">
        <v>0</v>
      </c>
      <c r="I248" s="50">
        <f t="shared" si="32"/>
        <v>13140</v>
      </c>
      <c r="J248" s="62">
        <f t="shared" si="33"/>
        <v>2095245</v>
      </c>
      <c r="K248" s="48">
        <v>34235</v>
      </c>
      <c r="L248" s="24">
        <v>1318544</v>
      </c>
      <c r="P248" s="59"/>
    </row>
    <row r="249" spans="1:16">
      <c r="A249" s="13">
        <v>4</v>
      </c>
      <c r="B249" s="46">
        <v>43374</v>
      </c>
      <c r="C249" s="47">
        <v>43379</v>
      </c>
      <c r="D249" s="16" t="s">
        <v>15</v>
      </c>
      <c r="E249" s="48">
        <f t="shared" si="31"/>
        <v>5</v>
      </c>
      <c r="F249" s="49" t="s">
        <v>221</v>
      </c>
      <c r="G249" s="50">
        <v>49725</v>
      </c>
      <c r="H249" s="20">
        <v>0</v>
      </c>
      <c r="I249" s="50">
        <f t="shared" si="32"/>
        <v>49725</v>
      </c>
      <c r="J249" s="62">
        <f t="shared" si="33"/>
        <v>2045520</v>
      </c>
      <c r="K249" s="48">
        <v>34233</v>
      </c>
      <c r="L249" s="24">
        <v>1318463</v>
      </c>
      <c r="P249" s="59"/>
    </row>
    <row r="250" spans="1:16">
      <c r="A250" s="13">
        <v>5</v>
      </c>
      <c r="B250" s="46">
        <v>43374</v>
      </c>
      <c r="C250" s="47">
        <v>43379</v>
      </c>
      <c r="D250" s="16" t="s">
        <v>15</v>
      </c>
      <c r="E250" s="48">
        <f t="shared" si="31"/>
        <v>5</v>
      </c>
      <c r="F250" s="49" t="s">
        <v>222</v>
      </c>
      <c r="G250" s="50">
        <v>26280</v>
      </c>
      <c r="H250" s="20">
        <v>0</v>
      </c>
      <c r="I250" s="50">
        <f t="shared" si="32"/>
        <v>26280</v>
      </c>
      <c r="J250" s="62">
        <f t="shared" si="33"/>
        <v>2019240</v>
      </c>
      <c r="K250" s="48">
        <v>36656</v>
      </c>
      <c r="L250" s="24">
        <v>1325647</v>
      </c>
      <c r="P250" s="59"/>
    </row>
    <row r="251" spans="1:16">
      <c r="A251" s="13">
        <v>6</v>
      </c>
      <c r="B251" s="46">
        <v>43377</v>
      </c>
      <c r="C251" s="47">
        <v>43380</v>
      </c>
      <c r="D251" s="16" t="s">
        <v>15</v>
      </c>
      <c r="E251" s="48">
        <f t="shared" si="31"/>
        <v>3</v>
      </c>
      <c r="F251" s="49" t="s">
        <v>223</v>
      </c>
      <c r="G251" s="50">
        <v>19710</v>
      </c>
      <c r="H251" s="20">
        <v>0</v>
      </c>
      <c r="I251" s="50">
        <f t="shared" si="32"/>
        <v>19710</v>
      </c>
      <c r="J251" s="62">
        <f t="shared" si="33"/>
        <v>1999530</v>
      </c>
      <c r="K251" s="48">
        <v>35981</v>
      </c>
      <c r="L251" s="24">
        <v>1324046</v>
      </c>
      <c r="P251" s="59"/>
    </row>
    <row r="252" spans="1:16">
      <c r="A252" s="13">
        <v>7</v>
      </c>
      <c r="B252" s="46">
        <v>43378</v>
      </c>
      <c r="C252" s="47">
        <v>43380</v>
      </c>
      <c r="D252" s="16" t="s">
        <v>15</v>
      </c>
      <c r="E252" s="48">
        <f t="shared" si="31"/>
        <v>2</v>
      </c>
      <c r="F252" s="49" t="s">
        <v>224</v>
      </c>
      <c r="G252" s="50">
        <v>14490</v>
      </c>
      <c r="H252" s="20">
        <v>0</v>
      </c>
      <c r="I252" s="50">
        <f t="shared" si="32"/>
        <v>14490</v>
      </c>
      <c r="J252" s="62">
        <f t="shared" si="33"/>
        <v>1985040</v>
      </c>
      <c r="K252" s="48">
        <v>47183</v>
      </c>
      <c r="L252" s="24">
        <v>1365376</v>
      </c>
      <c r="P252" s="59"/>
    </row>
    <row r="253" spans="1:16">
      <c r="A253" s="13">
        <v>8</v>
      </c>
      <c r="B253" s="46">
        <v>43380</v>
      </c>
      <c r="C253" s="47">
        <v>43382</v>
      </c>
      <c r="D253" s="16" t="s">
        <v>15</v>
      </c>
      <c r="E253" s="48">
        <f t="shared" si="31"/>
        <v>2</v>
      </c>
      <c r="F253" s="49" t="s">
        <v>225</v>
      </c>
      <c r="G253" s="50">
        <v>13140</v>
      </c>
      <c r="H253" s="20">
        <v>0</v>
      </c>
      <c r="I253" s="50">
        <f t="shared" si="32"/>
        <v>13140</v>
      </c>
      <c r="J253" s="62">
        <f t="shared" si="33"/>
        <v>1971900</v>
      </c>
      <c r="K253" s="48">
        <v>45163</v>
      </c>
      <c r="L253" s="24">
        <v>1356599</v>
      </c>
      <c r="P253" s="59"/>
    </row>
    <row r="254" spans="1:16">
      <c r="A254" s="13">
        <v>9</v>
      </c>
      <c r="B254" s="46">
        <v>43381</v>
      </c>
      <c r="C254" s="47">
        <v>43383</v>
      </c>
      <c r="D254" s="16" t="s">
        <v>15</v>
      </c>
      <c r="E254" s="48">
        <f t="shared" si="31"/>
        <v>2</v>
      </c>
      <c r="F254" s="49" t="s">
        <v>226</v>
      </c>
      <c r="G254" s="50">
        <v>13140</v>
      </c>
      <c r="H254" s="20">
        <v>0</v>
      </c>
      <c r="I254" s="50">
        <f t="shared" si="32"/>
        <v>13140</v>
      </c>
      <c r="J254" s="62">
        <f t="shared" si="33"/>
        <v>1958760</v>
      </c>
      <c r="K254" s="48">
        <v>46952</v>
      </c>
      <c r="L254" s="24">
        <v>1364619</v>
      </c>
      <c r="P254" s="59"/>
    </row>
    <row r="255" spans="1:16">
      <c r="A255" s="13">
        <v>10</v>
      </c>
      <c r="B255" s="46">
        <v>43380</v>
      </c>
      <c r="C255" s="47">
        <v>43383</v>
      </c>
      <c r="D255" s="16" t="s">
        <v>15</v>
      </c>
      <c r="E255" s="48">
        <f t="shared" si="31"/>
        <v>3</v>
      </c>
      <c r="F255" s="49" t="s">
        <v>227</v>
      </c>
      <c r="G255" s="50">
        <v>21735</v>
      </c>
      <c r="H255" s="20">
        <v>0</v>
      </c>
      <c r="I255" s="50">
        <f t="shared" si="32"/>
        <v>21735</v>
      </c>
      <c r="J255" s="62">
        <f t="shared" si="33"/>
        <v>1937025</v>
      </c>
      <c r="K255" s="48">
        <v>45529</v>
      </c>
      <c r="L255" s="24">
        <v>1359144</v>
      </c>
      <c r="P255" s="59"/>
    </row>
    <row r="256" spans="1:16">
      <c r="A256" s="13">
        <v>11</v>
      </c>
      <c r="B256" s="46">
        <v>43381</v>
      </c>
      <c r="C256" s="47">
        <v>43384</v>
      </c>
      <c r="D256" s="16" t="s">
        <v>15</v>
      </c>
      <c r="E256" s="48">
        <f t="shared" si="31"/>
        <v>3</v>
      </c>
      <c r="F256" s="49" t="s">
        <v>228</v>
      </c>
      <c r="G256" s="50">
        <v>21735</v>
      </c>
      <c r="H256" s="20">
        <v>0</v>
      </c>
      <c r="I256" s="50">
        <f t="shared" si="32"/>
        <v>21735</v>
      </c>
      <c r="J256" s="62">
        <f t="shared" si="33"/>
        <v>1915290</v>
      </c>
      <c r="K256" s="48">
        <v>38328</v>
      </c>
      <c r="L256" s="24">
        <v>1333552</v>
      </c>
      <c r="P256" s="59"/>
    </row>
    <row r="257" spans="1:16">
      <c r="A257" s="13">
        <v>12</v>
      </c>
      <c r="B257" s="46">
        <v>43382</v>
      </c>
      <c r="C257" s="47">
        <v>43385</v>
      </c>
      <c r="D257" s="16" t="s">
        <v>15</v>
      </c>
      <c r="E257" s="48">
        <f t="shared" si="31"/>
        <v>3</v>
      </c>
      <c r="F257" s="49" t="s">
        <v>229</v>
      </c>
      <c r="G257" s="50">
        <v>19710</v>
      </c>
      <c r="H257" s="20">
        <v>0</v>
      </c>
      <c r="I257" s="50">
        <f t="shared" si="32"/>
        <v>19710</v>
      </c>
      <c r="J257" s="62">
        <f t="shared" si="33"/>
        <v>1895580</v>
      </c>
      <c r="K257" s="48">
        <v>45059</v>
      </c>
      <c r="L257" s="24">
        <v>1356419</v>
      </c>
      <c r="P257" s="59"/>
    </row>
    <row r="258" spans="1:16">
      <c r="A258" s="13">
        <v>13</v>
      </c>
      <c r="B258" s="46">
        <v>43383</v>
      </c>
      <c r="C258" s="47">
        <v>43385</v>
      </c>
      <c r="D258" s="16" t="s">
        <v>15</v>
      </c>
      <c r="E258" s="48">
        <f t="shared" si="31"/>
        <v>2</v>
      </c>
      <c r="F258" s="49" t="s">
        <v>230</v>
      </c>
      <c r="G258" s="50">
        <v>14490</v>
      </c>
      <c r="H258" s="20">
        <v>0</v>
      </c>
      <c r="I258" s="50">
        <f t="shared" si="32"/>
        <v>14490</v>
      </c>
      <c r="J258" s="62">
        <f t="shared" si="33"/>
        <v>1881090</v>
      </c>
      <c r="K258" s="48">
        <v>45774</v>
      </c>
      <c r="L258" s="24">
        <v>1360763</v>
      </c>
      <c r="P258" s="59"/>
    </row>
    <row r="259" spans="1:16">
      <c r="A259" s="13">
        <v>14</v>
      </c>
      <c r="B259" s="46">
        <v>43384</v>
      </c>
      <c r="C259" s="47">
        <v>43387</v>
      </c>
      <c r="D259" s="16" t="s">
        <v>15</v>
      </c>
      <c r="E259" s="48">
        <f t="shared" si="31"/>
        <v>3</v>
      </c>
      <c r="F259" s="49" t="s">
        <v>231</v>
      </c>
      <c r="G259" s="50">
        <v>19710</v>
      </c>
      <c r="H259" s="20">
        <v>0</v>
      </c>
      <c r="I259" s="50">
        <f t="shared" si="32"/>
        <v>19710</v>
      </c>
      <c r="J259" s="62">
        <f t="shared" si="33"/>
        <v>1861380</v>
      </c>
      <c r="K259" s="48">
        <v>44919</v>
      </c>
      <c r="L259" s="24">
        <v>1354228</v>
      </c>
      <c r="P259" s="59"/>
    </row>
    <row r="260" spans="1:16">
      <c r="A260" s="13">
        <v>15</v>
      </c>
      <c r="B260" s="46">
        <v>43385</v>
      </c>
      <c r="C260" s="47">
        <v>43387</v>
      </c>
      <c r="D260" s="16" t="s">
        <v>15</v>
      </c>
      <c r="E260" s="48">
        <f t="shared" si="31"/>
        <v>2</v>
      </c>
      <c r="F260" s="49" t="s">
        <v>232</v>
      </c>
      <c r="G260" s="50">
        <v>13140</v>
      </c>
      <c r="H260" s="20">
        <v>0</v>
      </c>
      <c r="I260" s="50">
        <f t="shared" si="32"/>
        <v>13140</v>
      </c>
      <c r="J260" s="62">
        <f t="shared" si="33"/>
        <v>1848240</v>
      </c>
      <c r="K260" s="48">
        <v>49755</v>
      </c>
      <c r="L260" s="24">
        <v>1375760</v>
      </c>
      <c r="P260" s="59"/>
    </row>
    <row r="261" spans="1:16">
      <c r="A261" s="13">
        <v>16</v>
      </c>
      <c r="B261" s="46">
        <v>43385</v>
      </c>
      <c r="C261" s="47">
        <v>43387</v>
      </c>
      <c r="D261" s="16" t="s">
        <v>15</v>
      </c>
      <c r="E261" s="48">
        <f t="shared" si="31"/>
        <v>2</v>
      </c>
      <c r="F261" s="49" t="s">
        <v>233</v>
      </c>
      <c r="G261" s="50">
        <v>14490</v>
      </c>
      <c r="H261" s="20">
        <v>0</v>
      </c>
      <c r="I261" s="50">
        <f t="shared" si="32"/>
        <v>14490</v>
      </c>
      <c r="J261" s="62">
        <f t="shared" si="33"/>
        <v>1833750</v>
      </c>
      <c r="K261" s="48">
        <v>45000</v>
      </c>
      <c r="L261" s="24">
        <v>1355476</v>
      </c>
      <c r="P261" s="59"/>
    </row>
    <row r="262" spans="1:16">
      <c r="A262" s="13">
        <v>17</v>
      </c>
      <c r="B262" s="46">
        <v>43386</v>
      </c>
      <c r="C262" s="47">
        <v>43388</v>
      </c>
      <c r="D262" s="16" t="s">
        <v>15</v>
      </c>
      <c r="E262" s="48">
        <f t="shared" si="31"/>
        <v>2</v>
      </c>
      <c r="F262" s="49" t="s">
        <v>234</v>
      </c>
      <c r="G262" s="50">
        <v>14490</v>
      </c>
      <c r="H262" s="20">
        <v>0</v>
      </c>
      <c r="I262" s="50">
        <f t="shared" si="32"/>
        <v>14490</v>
      </c>
      <c r="J262" s="62">
        <f t="shared" si="33"/>
        <v>1819260</v>
      </c>
      <c r="K262" s="48">
        <v>49669</v>
      </c>
      <c r="L262" s="24">
        <v>1374926</v>
      </c>
      <c r="P262" s="59"/>
    </row>
    <row r="263" spans="1:16">
      <c r="A263" s="13">
        <v>18</v>
      </c>
      <c r="B263" s="46">
        <v>43386</v>
      </c>
      <c r="C263" s="47">
        <v>43388</v>
      </c>
      <c r="D263" s="16" t="s">
        <v>15</v>
      </c>
      <c r="E263" s="48">
        <f t="shared" si="31"/>
        <v>2</v>
      </c>
      <c r="F263" s="49" t="s">
        <v>235</v>
      </c>
      <c r="G263" s="50">
        <v>13140</v>
      </c>
      <c r="H263" s="20">
        <v>0</v>
      </c>
      <c r="I263" s="50">
        <f t="shared" si="32"/>
        <v>13140</v>
      </c>
      <c r="J263" s="62">
        <f t="shared" si="33"/>
        <v>1806120</v>
      </c>
      <c r="K263" s="48">
        <v>47409</v>
      </c>
      <c r="L263" s="24">
        <v>1365597</v>
      </c>
      <c r="P263" s="58"/>
    </row>
    <row r="264" spans="1:16">
      <c r="A264" s="13">
        <v>19</v>
      </c>
      <c r="B264" s="46">
        <v>43388</v>
      </c>
      <c r="C264" s="47">
        <v>43390</v>
      </c>
      <c r="D264" s="16" t="s">
        <v>15</v>
      </c>
      <c r="E264" s="48">
        <f t="shared" si="31"/>
        <v>2</v>
      </c>
      <c r="F264" s="49" t="s">
        <v>236</v>
      </c>
      <c r="G264" s="50">
        <v>13140</v>
      </c>
      <c r="H264" s="20">
        <v>0</v>
      </c>
      <c r="I264" s="50">
        <f t="shared" si="32"/>
        <v>13140</v>
      </c>
      <c r="J264" s="62">
        <f t="shared" si="33"/>
        <v>1792980</v>
      </c>
      <c r="K264" s="48">
        <v>49704</v>
      </c>
      <c r="L264" s="24">
        <v>1375263</v>
      </c>
      <c r="P264" s="59"/>
    </row>
    <row r="265" spans="1:16">
      <c r="A265" s="13">
        <v>20</v>
      </c>
      <c r="B265" s="46">
        <v>43391</v>
      </c>
      <c r="C265" s="47">
        <v>43393</v>
      </c>
      <c r="D265" s="16" t="s">
        <v>15</v>
      </c>
      <c r="E265" s="48">
        <f t="shared" si="31"/>
        <v>2</v>
      </c>
      <c r="F265" s="49" t="s">
        <v>237</v>
      </c>
      <c r="G265" s="50">
        <v>14490</v>
      </c>
      <c r="H265" s="20">
        <v>0</v>
      </c>
      <c r="I265" s="50">
        <f t="shared" si="32"/>
        <v>14490</v>
      </c>
      <c r="J265" s="62">
        <f t="shared" si="33"/>
        <v>1778490</v>
      </c>
      <c r="K265" s="48">
        <v>49659</v>
      </c>
      <c r="L265" s="24">
        <v>1374635</v>
      </c>
      <c r="P265" s="59"/>
    </row>
    <row r="266" spans="1:16">
      <c r="A266" s="13">
        <v>21</v>
      </c>
      <c r="B266" s="46">
        <v>43392</v>
      </c>
      <c r="C266" s="47">
        <v>43394</v>
      </c>
      <c r="D266" s="16" t="s">
        <v>15</v>
      </c>
      <c r="E266" s="48">
        <f t="shared" si="31"/>
        <v>2</v>
      </c>
      <c r="F266" s="49" t="s">
        <v>238</v>
      </c>
      <c r="G266" s="50">
        <v>14490</v>
      </c>
      <c r="H266" s="20">
        <v>0</v>
      </c>
      <c r="I266" s="50">
        <f t="shared" si="32"/>
        <v>14490</v>
      </c>
      <c r="J266" s="62">
        <f t="shared" si="33"/>
        <v>1764000</v>
      </c>
      <c r="K266" s="48">
        <v>45848</v>
      </c>
      <c r="L266" s="24">
        <v>1361771</v>
      </c>
      <c r="P266" s="59"/>
    </row>
    <row r="267" spans="1:16">
      <c r="A267" s="13">
        <v>22</v>
      </c>
      <c r="B267" s="46">
        <v>43392</v>
      </c>
      <c r="C267" s="47">
        <v>43394</v>
      </c>
      <c r="D267" s="16" t="s">
        <v>15</v>
      </c>
      <c r="E267" s="48">
        <f t="shared" si="31"/>
        <v>2</v>
      </c>
      <c r="F267" s="49" t="s">
        <v>239</v>
      </c>
      <c r="G267" s="50">
        <v>14490</v>
      </c>
      <c r="H267" s="20">
        <v>0</v>
      </c>
      <c r="I267" s="50">
        <f t="shared" si="32"/>
        <v>14490</v>
      </c>
      <c r="J267" s="62">
        <f t="shared" si="33"/>
        <v>1749510</v>
      </c>
      <c r="K267" s="48">
        <v>45829</v>
      </c>
      <c r="L267" s="24">
        <v>1361498</v>
      </c>
      <c r="P267" s="59"/>
    </row>
    <row r="268" spans="1:16">
      <c r="A268" s="13">
        <v>23</v>
      </c>
      <c r="B268" s="46">
        <v>43393</v>
      </c>
      <c r="C268" s="47">
        <v>43395</v>
      </c>
      <c r="D268" s="16" t="s">
        <v>15</v>
      </c>
      <c r="E268" s="48">
        <f t="shared" si="31"/>
        <v>2</v>
      </c>
      <c r="F268" s="49" t="s">
        <v>240</v>
      </c>
      <c r="G268" s="50">
        <v>14490</v>
      </c>
      <c r="H268" s="20">
        <v>0</v>
      </c>
      <c r="I268" s="50">
        <f t="shared" si="32"/>
        <v>14490</v>
      </c>
      <c r="J268" s="62">
        <f t="shared" si="33"/>
        <v>1735020</v>
      </c>
      <c r="K268" s="48">
        <v>46152</v>
      </c>
      <c r="L268" s="24">
        <v>1363190</v>
      </c>
      <c r="P268" s="58"/>
    </row>
    <row r="269" spans="1:16">
      <c r="A269" s="13">
        <v>24</v>
      </c>
      <c r="B269" s="46">
        <v>43393</v>
      </c>
      <c r="C269" s="47">
        <v>43395</v>
      </c>
      <c r="D269" s="16" t="s">
        <v>15</v>
      </c>
      <c r="E269" s="48">
        <f t="shared" si="31"/>
        <v>2</v>
      </c>
      <c r="F269" s="49" t="s">
        <v>241</v>
      </c>
      <c r="G269" s="50">
        <v>14490</v>
      </c>
      <c r="H269" s="20">
        <v>0</v>
      </c>
      <c r="I269" s="50">
        <f t="shared" si="32"/>
        <v>14490</v>
      </c>
      <c r="J269" s="62">
        <f t="shared" si="33"/>
        <v>1720530</v>
      </c>
      <c r="K269" s="48">
        <v>50745</v>
      </c>
      <c r="L269" s="24">
        <v>1379278</v>
      </c>
      <c r="P269" s="59"/>
    </row>
    <row r="270" spans="1:16">
      <c r="A270" s="13">
        <v>25</v>
      </c>
      <c r="B270" s="46">
        <v>43395</v>
      </c>
      <c r="C270" s="47">
        <v>43397</v>
      </c>
      <c r="D270" s="16" t="s">
        <v>15</v>
      </c>
      <c r="E270" s="48">
        <f t="shared" si="31"/>
        <v>2</v>
      </c>
      <c r="F270" s="49" t="s">
        <v>242</v>
      </c>
      <c r="G270" s="50">
        <v>14490</v>
      </c>
      <c r="H270" s="20">
        <v>0</v>
      </c>
      <c r="I270" s="50">
        <f t="shared" si="32"/>
        <v>14490</v>
      </c>
      <c r="J270" s="62">
        <f t="shared" si="33"/>
        <v>1706040</v>
      </c>
      <c r="K270" s="48">
        <v>50678</v>
      </c>
      <c r="L270" s="24">
        <v>1378715</v>
      </c>
      <c r="P270" s="59"/>
    </row>
    <row r="271" spans="1:16">
      <c r="A271" s="13">
        <v>26</v>
      </c>
      <c r="B271" s="46">
        <v>43393</v>
      </c>
      <c r="C271" s="47">
        <v>43398</v>
      </c>
      <c r="D271" s="16" t="s">
        <v>15</v>
      </c>
      <c r="E271" s="48">
        <f t="shared" si="31"/>
        <v>5</v>
      </c>
      <c r="F271" s="49" t="s">
        <v>243</v>
      </c>
      <c r="G271" s="50">
        <v>32850</v>
      </c>
      <c r="H271" s="20">
        <v>0</v>
      </c>
      <c r="I271" s="50">
        <f t="shared" si="32"/>
        <v>32850</v>
      </c>
      <c r="J271" s="62">
        <f t="shared" si="33"/>
        <v>1673190</v>
      </c>
      <c r="K271" s="48">
        <v>45036</v>
      </c>
      <c r="L271" s="24">
        <v>1355609</v>
      </c>
      <c r="P271" s="58"/>
    </row>
    <row r="272" spans="1:16">
      <c r="A272" s="13">
        <v>27</v>
      </c>
      <c r="B272" s="46">
        <v>43393</v>
      </c>
      <c r="C272" s="47">
        <v>43398</v>
      </c>
      <c r="D272" s="16" t="s">
        <v>15</v>
      </c>
      <c r="E272" s="48">
        <f t="shared" si="31"/>
        <v>5</v>
      </c>
      <c r="F272" s="49" t="s">
        <v>244</v>
      </c>
      <c r="G272" s="50">
        <v>41490</v>
      </c>
      <c r="H272" s="20">
        <v>0</v>
      </c>
      <c r="I272" s="50">
        <f t="shared" si="32"/>
        <v>41490</v>
      </c>
      <c r="J272" s="62">
        <f t="shared" si="33"/>
        <v>1631700</v>
      </c>
      <c r="K272" s="48">
        <v>45037</v>
      </c>
      <c r="L272" s="24">
        <v>1355609</v>
      </c>
      <c r="P272" s="59"/>
    </row>
    <row r="273" spans="1:16">
      <c r="A273" s="13">
        <v>28</v>
      </c>
      <c r="B273" s="46">
        <v>43397</v>
      </c>
      <c r="C273" s="47">
        <v>43399</v>
      </c>
      <c r="D273" s="16" t="s">
        <v>15</v>
      </c>
      <c r="E273" s="48">
        <f t="shared" si="31"/>
        <v>2</v>
      </c>
      <c r="F273" s="49" t="s">
        <v>245</v>
      </c>
      <c r="G273" s="50">
        <v>14490</v>
      </c>
      <c r="H273" s="20">
        <v>0</v>
      </c>
      <c r="I273" s="50">
        <f t="shared" si="32"/>
        <v>14490</v>
      </c>
      <c r="J273" s="62">
        <f t="shared" si="33"/>
        <v>1617210</v>
      </c>
      <c r="K273" s="48">
        <v>42199</v>
      </c>
      <c r="L273" s="24">
        <v>1345820</v>
      </c>
      <c r="P273" s="59"/>
    </row>
    <row r="274" spans="1:16">
      <c r="A274" s="13">
        <v>29</v>
      </c>
      <c r="B274" s="46">
        <v>43398</v>
      </c>
      <c r="C274" s="47">
        <v>43400</v>
      </c>
      <c r="D274" s="16" t="s">
        <v>15</v>
      </c>
      <c r="E274" s="48">
        <f t="shared" si="31"/>
        <v>2</v>
      </c>
      <c r="F274" s="49" t="s">
        <v>246</v>
      </c>
      <c r="G274" s="50">
        <v>14490</v>
      </c>
      <c r="H274" s="20">
        <v>0</v>
      </c>
      <c r="I274" s="50">
        <f t="shared" si="32"/>
        <v>14490</v>
      </c>
      <c r="J274" s="62">
        <f t="shared" si="33"/>
        <v>1602720</v>
      </c>
      <c r="K274" s="48">
        <v>48167</v>
      </c>
      <c r="L274" s="24">
        <v>1370312</v>
      </c>
      <c r="P274" s="59"/>
    </row>
    <row r="275" spans="1:16">
      <c r="A275" s="13">
        <v>30</v>
      </c>
      <c r="B275" s="46">
        <v>43399</v>
      </c>
      <c r="C275" s="47">
        <v>43401</v>
      </c>
      <c r="D275" s="16" t="s">
        <v>15</v>
      </c>
      <c r="E275" s="48">
        <f t="shared" si="31"/>
        <v>2</v>
      </c>
      <c r="F275" s="49" t="s">
        <v>247</v>
      </c>
      <c r="G275" s="50">
        <v>13140</v>
      </c>
      <c r="H275" s="20">
        <v>0</v>
      </c>
      <c r="I275" s="50">
        <f t="shared" si="32"/>
        <v>13140</v>
      </c>
      <c r="J275" s="62">
        <f t="shared" si="33"/>
        <v>1589580</v>
      </c>
      <c r="K275" s="48">
        <v>49748</v>
      </c>
      <c r="L275" s="24">
        <v>1375411</v>
      </c>
      <c r="P275" s="58"/>
    </row>
    <row r="276" spans="1:16">
      <c r="A276" s="13">
        <v>31</v>
      </c>
      <c r="B276" s="46">
        <v>43399</v>
      </c>
      <c r="C276" s="47">
        <v>43401</v>
      </c>
      <c r="D276" s="16" t="s">
        <v>15</v>
      </c>
      <c r="E276" s="48">
        <f t="shared" si="31"/>
        <v>2</v>
      </c>
      <c r="F276" s="49" t="s">
        <v>248</v>
      </c>
      <c r="G276" s="50">
        <v>14490</v>
      </c>
      <c r="H276" s="20">
        <v>0</v>
      </c>
      <c r="I276" s="50">
        <f t="shared" si="32"/>
        <v>14490</v>
      </c>
      <c r="J276" s="62">
        <f t="shared" si="33"/>
        <v>1575090</v>
      </c>
      <c r="K276" s="48">
        <v>48918</v>
      </c>
      <c r="L276" s="24">
        <v>1373037</v>
      </c>
      <c r="P276" s="59"/>
    </row>
    <row r="277" spans="1:16">
      <c r="A277" s="13">
        <v>32</v>
      </c>
      <c r="B277" s="46">
        <v>43399</v>
      </c>
      <c r="C277" s="47">
        <v>43401</v>
      </c>
      <c r="D277" s="16" t="s">
        <v>15</v>
      </c>
      <c r="E277" s="48">
        <f t="shared" si="31"/>
        <v>2</v>
      </c>
      <c r="F277" s="49" t="s">
        <v>249</v>
      </c>
      <c r="G277" s="50">
        <v>14490</v>
      </c>
      <c r="H277" s="20">
        <v>0</v>
      </c>
      <c r="I277" s="50">
        <f t="shared" si="32"/>
        <v>14490</v>
      </c>
      <c r="J277" s="62">
        <f t="shared" si="33"/>
        <v>1560600</v>
      </c>
      <c r="K277" s="48">
        <v>48907</v>
      </c>
      <c r="L277" s="24">
        <v>1373015</v>
      </c>
      <c r="P277" s="59"/>
    </row>
    <row r="278" spans="1:16">
      <c r="A278" s="13">
        <v>33</v>
      </c>
      <c r="B278" s="46">
        <v>43399</v>
      </c>
      <c r="C278" s="47">
        <v>43401</v>
      </c>
      <c r="D278" s="16" t="s">
        <v>15</v>
      </c>
      <c r="E278" s="48">
        <f t="shared" si="31"/>
        <v>2</v>
      </c>
      <c r="F278" s="49" t="s">
        <v>250</v>
      </c>
      <c r="G278" s="50">
        <v>14490</v>
      </c>
      <c r="H278" s="20">
        <v>0</v>
      </c>
      <c r="I278" s="50">
        <f t="shared" si="32"/>
        <v>14490</v>
      </c>
      <c r="J278" s="62">
        <f t="shared" ref="J278:J309" si="34">J277-I278</f>
        <v>1546110</v>
      </c>
      <c r="K278" s="48">
        <v>50737</v>
      </c>
      <c r="L278" s="24">
        <v>1379187</v>
      </c>
      <c r="P278" s="59"/>
    </row>
    <row r="279" spans="1:16">
      <c r="A279" s="13">
        <v>34</v>
      </c>
      <c r="B279" s="46">
        <v>43400</v>
      </c>
      <c r="C279" s="47">
        <v>43402</v>
      </c>
      <c r="D279" s="16" t="s">
        <v>15</v>
      </c>
      <c r="E279" s="48">
        <f t="shared" si="31"/>
        <v>2</v>
      </c>
      <c r="F279" s="49" t="s">
        <v>251</v>
      </c>
      <c r="G279" s="50">
        <v>13140</v>
      </c>
      <c r="H279" s="20">
        <v>0</v>
      </c>
      <c r="I279" s="50">
        <f t="shared" si="32"/>
        <v>13140</v>
      </c>
      <c r="J279" s="62">
        <f t="shared" si="34"/>
        <v>1532970</v>
      </c>
      <c r="K279" s="48">
        <v>48751</v>
      </c>
      <c r="L279" s="24">
        <v>1372144</v>
      </c>
      <c r="P279" s="59"/>
    </row>
    <row r="280" spans="1:16">
      <c r="A280" s="13">
        <v>35</v>
      </c>
      <c r="B280" s="46">
        <v>43401</v>
      </c>
      <c r="C280" s="47">
        <v>43403</v>
      </c>
      <c r="D280" s="16" t="s">
        <v>15</v>
      </c>
      <c r="E280" s="48">
        <f t="shared" si="31"/>
        <v>2</v>
      </c>
      <c r="F280" s="49" t="s">
        <v>252</v>
      </c>
      <c r="G280" s="50">
        <v>13140</v>
      </c>
      <c r="H280" s="20">
        <v>0</v>
      </c>
      <c r="I280" s="50">
        <f t="shared" si="32"/>
        <v>13140</v>
      </c>
      <c r="J280" s="62">
        <f t="shared" si="34"/>
        <v>1519830</v>
      </c>
      <c r="K280" s="48">
        <v>47904</v>
      </c>
      <c r="L280" s="24">
        <v>1369605</v>
      </c>
      <c r="P280" s="59"/>
    </row>
    <row r="281" spans="1:16">
      <c r="A281" s="13">
        <v>1</v>
      </c>
      <c r="B281" s="46">
        <v>43403</v>
      </c>
      <c r="C281" s="47">
        <v>43405</v>
      </c>
      <c r="D281" s="16" t="s">
        <v>15</v>
      </c>
      <c r="E281" s="48">
        <f t="shared" ref="E281:E311" si="35">C281-B281</f>
        <v>2</v>
      </c>
      <c r="F281" s="49" t="s">
        <v>253</v>
      </c>
      <c r="G281" s="50">
        <v>13140</v>
      </c>
      <c r="H281" s="20">
        <v>0</v>
      </c>
      <c r="I281" s="50">
        <f t="shared" ref="I281:I311" si="36">+G281+H281</f>
        <v>13140</v>
      </c>
      <c r="J281" s="62">
        <f t="shared" si="34"/>
        <v>1506690</v>
      </c>
      <c r="K281" s="48">
        <v>50724</v>
      </c>
      <c r="L281" s="24">
        <v>1379091</v>
      </c>
      <c r="P281" s="59"/>
    </row>
    <row r="282" spans="1:16">
      <c r="A282" s="13">
        <v>2</v>
      </c>
      <c r="B282" s="46">
        <v>43406</v>
      </c>
      <c r="C282" s="47">
        <v>43408</v>
      </c>
      <c r="D282" s="16" t="s">
        <v>15</v>
      </c>
      <c r="E282" s="48">
        <f t="shared" si="35"/>
        <v>2</v>
      </c>
      <c r="F282" s="49" t="s">
        <v>254</v>
      </c>
      <c r="G282" s="50">
        <v>15307.5</v>
      </c>
      <c r="H282" s="20">
        <v>0</v>
      </c>
      <c r="I282" s="50">
        <f t="shared" si="36"/>
        <v>15307.5</v>
      </c>
      <c r="J282" s="62">
        <f t="shared" si="34"/>
        <v>1491382.5</v>
      </c>
      <c r="K282" s="48">
        <v>52185</v>
      </c>
      <c r="L282" s="24">
        <v>1383829</v>
      </c>
      <c r="P282" s="59"/>
    </row>
    <row r="283" spans="1:16">
      <c r="A283" s="13">
        <v>3</v>
      </c>
      <c r="B283" s="46">
        <v>43406</v>
      </c>
      <c r="C283" s="47">
        <v>43408</v>
      </c>
      <c r="D283" s="16" t="s">
        <v>15</v>
      </c>
      <c r="E283" s="48">
        <f t="shared" si="35"/>
        <v>2</v>
      </c>
      <c r="F283" s="49" t="s">
        <v>255</v>
      </c>
      <c r="G283" s="50">
        <v>14915</v>
      </c>
      <c r="H283" s="20">
        <v>0</v>
      </c>
      <c r="I283" s="50">
        <f t="shared" si="36"/>
        <v>14915</v>
      </c>
      <c r="J283" s="62">
        <f t="shared" si="34"/>
        <v>1476467.5</v>
      </c>
      <c r="K283" s="48">
        <v>31653</v>
      </c>
      <c r="L283" s="24">
        <v>1381705</v>
      </c>
      <c r="P283" s="59"/>
    </row>
    <row r="284" spans="1:16">
      <c r="A284" s="13">
        <v>4</v>
      </c>
      <c r="B284" s="46">
        <v>43408</v>
      </c>
      <c r="C284" s="47">
        <v>43409</v>
      </c>
      <c r="D284" s="16" t="s">
        <v>15</v>
      </c>
      <c r="E284" s="48">
        <f t="shared" si="35"/>
        <v>1</v>
      </c>
      <c r="F284" s="49" t="s">
        <v>256</v>
      </c>
      <c r="G284" s="50">
        <v>7050</v>
      </c>
      <c r="H284" s="20">
        <v>0</v>
      </c>
      <c r="I284" s="50">
        <f t="shared" si="36"/>
        <v>7050</v>
      </c>
      <c r="J284" s="62">
        <f t="shared" si="34"/>
        <v>1469417.5</v>
      </c>
      <c r="K284" s="48">
        <v>51999</v>
      </c>
      <c r="L284" s="24">
        <v>1383341</v>
      </c>
      <c r="P284" s="59"/>
    </row>
    <row r="285" spans="1:16">
      <c r="A285" s="13">
        <v>5</v>
      </c>
      <c r="B285" s="46">
        <v>43408</v>
      </c>
      <c r="C285" s="47">
        <v>43409</v>
      </c>
      <c r="D285" s="16" t="s">
        <v>15</v>
      </c>
      <c r="E285" s="48">
        <f t="shared" si="35"/>
        <v>1</v>
      </c>
      <c r="F285" s="49" t="s">
        <v>257</v>
      </c>
      <c r="G285" s="50">
        <v>7050</v>
      </c>
      <c r="H285" s="20">
        <v>0</v>
      </c>
      <c r="I285" s="50">
        <f t="shared" si="36"/>
        <v>7050</v>
      </c>
      <c r="J285" s="62">
        <f t="shared" si="34"/>
        <v>1462367.5</v>
      </c>
      <c r="K285" s="48">
        <v>52415</v>
      </c>
      <c r="L285" s="24">
        <v>1386034</v>
      </c>
      <c r="P285" s="59"/>
    </row>
    <row r="286" spans="1:16">
      <c r="A286" s="13">
        <v>6</v>
      </c>
      <c r="B286" s="46">
        <v>43408</v>
      </c>
      <c r="C286" s="47">
        <v>43409</v>
      </c>
      <c r="D286" s="16" t="s">
        <v>15</v>
      </c>
      <c r="E286" s="48">
        <f t="shared" si="35"/>
        <v>1</v>
      </c>
      <c r="F286" s="49" t="s">
        <v>258</v>
      </c>
      <c r="G286" s="50">
        <v>7050</v>
      </c>
      <c r="H286" s="20">
        <v>0</v>
      </c>
      <c r="I286" s="50">
        <f t="shared" si="36"/>
        <v>7050</v>
      </c>
      <c r="J286" s="62">
        <f t="shared" si="34"/>
        <v>1455317.5</v>
      </c>
      <c r="K286" s="48">
        <v>52416</v>
      </c>
      <c r="L286" s="24">
        <v>1386039</v>
      </c>
      <c r="P286" s="59"/>
    </row>
    <row r="287" spans="1:16">
      <c r="A287" s="13">
        <v>7</v>
      </c>
      <c r="B287" s="46">
        <v>43408</v>
      </c>
      <c r="C287" s="47">
        <v>43409</v>
      </c>
      <c r="D287" s="16" t="s">
        <v>15</v>
      </c>
      <c r="E287" s="48">
        <f t="shared" si="35"/>
        <v>1</v>
      </c>
      <c r="F287" s="49" t="s">
        <v>259</v>
      </c>
      <c r="G287" s="50">
        <v>7050</v>
      </c>
      <c r="H287" s="20">
        <v>0</v>
      </c>
      <c r="I287" s="50">
        <f t="shared" si="36"/>
        <v>7050</v>
      </c>
      <c r="J287" s="62">
        <f t="shared" si="34"/>
        <v>1448267.5</v>
      </c>
      <c r="K287" s="48">
        <v>52414</v>
      </c>
      <c r="L287" s="24">
        <v>1386033</v>
      </c>
      <c r="P287" s="59"/>
    </row>
    <row r="288" spans="1:16">
      <c r="A288" s="13">
        <v>8</v>
      </c>
      <c r="B288" s="46">
        <v>43407</v>
      </c>
      <c r="C288" s="47">
        <v>43410</v>
      </c>
      <c r="D288" s="16" t="s">
        <v>15</v>
      </c>
      <c r="E288" s="48">
        <f t="shared" si="35"/>
        <v>3</v>
      </c>
      <c r="F288" s="49" t="s">
        <v>260</v>
      </c>
      <c r="G288" s="50">
        <v>30637.5</v>
      </c>
      <c r="H288" s="20">
        <v>0</v>
      </c>
      <c r="I288" s="50">
        <f t="shared" si="36"/>
        <v>30637.5</v>
      </c>
      <c r="J288" s="62">
        <f t="shared" si="34"/>
        <v>1417630</v>
      </c>
      <c r="K288" s="48">
        <v>50684</v>
      </c>
      <c r="L288" s="24">
        <v>1378822</v>
      </c>
      <c r="P288" s="59"/>
    </row>
    <row r="289" spans="1:16">
      <c r="A289" s="13">
        <v>9</v>
      </c>
      <c r="B289" s="46">
        <v>43408</v>
      </c>
      <c r="C289" s="47">
        <v>43410</v>
      </c>
      <c r="D289" s="16" t="s">
        <v>15</v>
      </c>
      <c r="E289" s="48">
        <f t="shared" si="35"/>
        <v>2</v>
      </c>
      <c r="F289" s="49" t="s">
        <v>261</v>
      </c>
      <c r="G289" s="50">
        <v>14915</v>
      </c>
      <c r="H289" s="20">
        <v>0</v>
      </c>
      <c r="I289" s="50">
        <f t="shared" si="36"/>
        <v>14915</v>
      </c>
      <c r="J289" s="62">
        <f t="shared" si="34"/>
        <v>1402715</v>
      </c>
      <c r="K289" s="48">
        <v>52412</v>
      </c>
      <c r="L289" s="24">
        <v>1385623</v>
      </c>
      <c r="P289" s="59"/>
    </row>
    <row r="290" spans="1:16">
      <c r="A290" s="13">
        <v>10</v>
      </c>
      <c r="B290" s="46">
        <v>43412</v>
      </c>
      <c r="C290" s="47">
        <v>43413</v>
      </c>
      <c r="D290" s="16" t="s">
        <v>15</v>
      </c>
      <c r="E290" s="48">
        <f t="shared" si="35"/>
        <v>1</v>
      </c>
      <c r="F290" s="49" t="s">
        <v>262</v>
      </c>
      <c r="G290" s="50">
        <v>7850</v>
      </c>
      <c r="H290" s="20">
        <v>0</v>
      </c>
      <c r="I290" s="50">
        <f t="shared" si="36"/>
        <v>7850</v>
      </c>
      <c r="J290" s="62">
        <f t="shared" si="34"/>
        <v>1394865</v>
      </c>
      <c r="K290" s="48">
        <v>52539</v>
      </c>
      <c r="L290" s="24">
        <v>1386715</v>
      </c>
      <c r="P290" s="59"/>
    </row>
    <row r="291" spans="1:16">
      <c r="A291" s="13">
        <v>11</v>
      </c>
      <c r="B291" s="46">
        <v>43413</v>
      </c>
      <c r="C291" s="47">
        <v>43415</v>
      </c>
      <c r="D291" s="16" t="s">
        <v>15</v>
      </c>
      <c r="E291" s="48">
        <f t="shared" si="35"/>
        <v>2</v>
      </c>
      <c r="F291" s="49" t="s">
        <v>263</v>
      </c>
      <c r="G291" s="50">
        <v>14915</v>
      </c>
      <c r="H291" s="20">
        <v>0</v>
      </c>
      <c r="I291" s="50">
        <f t="shared" si="36"/>
        <v>14915</v>
      </c>
      <c r="J291" s="62">
        <f t="shared" si="34"/>
        <v>1379950</v>
      </c>
      <c r="K291" s="48">
        <v>51214</v>
      </c>
      <c r="L291" s="24">
        <v>1381329</v>
      </c>
      <c r="P291" s="59"/>
    </row>
    <row r="292" spans="1:16">
      <c r="A292" s="13">
        <v>12</v>
      </c>
      <c r="B292" s="46">
        <v>43413</v>
      </c>
      <c r="C292" s="47">
        <v>43415</v>
      </c>
      <c r="D292" s="16" t="s">
        <v>15</v>
      </c>
      <c r="E292" s="48">
        <f t="shared" si="35"/>
        <v>2</v>
      </c>
      <c r="F292" s="49" t="s">
        <v>264</v>
      </c>
      <c r="G292" s="50">
        <v>14915</v>
      </c>
      <c r="H292" s="20">
        <v>0</v>
      </c>
      <c r="I292" s="50">
        <f t="shared" si="36"/>
        <v>14915</v>
      </c>
      <c r="J292" s="62">
        <f t="shared" si="34"/>
        <v>1365035</v>
      </c>
      <c r="K292" s="48">
        <v>51410</v>
      </c>
      <c r="L292" s="24">
        <v>1381483</v>
      </c>
      <c r="P292" s="59"/>
    </row>
    <row r="293" spans="1:16">
      <c r="A293" s="13">
        <v>13</v>
      </c>
      <c r="B293" s="46">
        <v>43414</v>
      </c>
      <c r="C293" s="47">
        <v>43416</v>
      </c>
      <c r="D293" s="16" t="s">
        <v>15</v>
      </c>
      <c r="E293" s="48">
        <f t="shared" si="35"/>
        <v>2</v>
      </c>
      <c r="F293" s="49" t="s">
        <v>265</v>
      </c>
      <c r="G293" s="50">
        <v>15307.5</v>
      </c>
      <c r="H293" s="20">
        <v>0</v>
      </c>
      <c r="I293" s="50">
        <f t="shared" si="36"/>
        <v>15307.5</v>
      </c>
      <c r="J293" s="62">
        <f t="shared" si="34"/>
        <v>1349727.5</v>
      </c>
      <c r="K293" s="48">
        <v>51946</v>
      </c>
      <c r="L293" s="24">
        <v>1382616</v>
      </c>
      <c r="P293" s="59"/>
    </row>
    <row r="294" spans="1:16">
      <c r="A294" s="13">
        <v>14</v>
      </c>
      <c r="B294" s="46">
        <v>43416</v>
      </c>
      <c r="C294" s="47">
        <v>43417</v>
      </c>
      <c r="D294" s="16" t="s">
        <v>15</v>
      </c>
      <c r="E294" s="48">
        <f t="shared" si="35"/>
        <v>1</v>
      </c>
      <c r="F294" s="49" t="s">
        <v>266</v>
      </c>
      <c r="G294" s="50">
        <v>7850</v>
      </c>
      <c r="H294" s="20">
        <v>0</v>
      </c>
      <c r="I294" s="50">
        <f t="shared" si="36"/>
        <v>7850</v>
      </c>
      <c r="J294" s="62">
        <f t="shared" si="34"/>
        <v>1341877.5</v>
      </c>
      <c r="K294" s="48">
        <v>49923</v>
      </c>
      <c r="L294" s="24">
        <v>1376819</v>
      </c>
      <c r="P294" s="59"/>
    </row>
    <row r="295" spans="1:16">
      <c r="A295" s="13">
        <v>15</v>
      </c>
      <c r="B295" s="46">
        <v>43416</v>
      </c>
      <c r="C295" s="47">
        <v>43417</v>
      </c>
      <c r="D295" s="16" t="s">
        <v>15</v>
      </c>
      <c r="E295" s="48">
        <f t="shared" si="35"/>
        <v>1</v>
      </c>
      <c r="F295" s="49" t="s">
        <v>267</v>
      </c>
      <c r="G295" s="50">
        <v>7850</v>
      </c>
      <c r="H295" s="20">
        <v>0</v>
      </c>
      <c r="I295" s="50">
        <f t="shared" si="36"/>
        <v>7850</v>
      </c>
      <c r="J295" s="62">
        <f t="shared" si="34"/>
        <v>1334027.5</v>
      </c>
      <c r="K295" s="48">
        <v>49924</v>
      </c>
      <c r="L295" s="24">
        <v>1376819</v>
      </c>
      <c r="P295" s="59"/>
    </row>
    <row r="296" spans="1:16">
      <c r="A296" s="13">
        <v>16</v>
      </c>
      <c r="B296" s="46">
        <v>43423</v>
      </c>
      <c r="C296" s="47">
        <v>43425</v>
      </c>
      <c r="D296" s="16" t="s">
        <v>15</v>
      </c>
      <c r="E296" s="48">
        <f t="shared" si="35"/>
        <v>2</v>
      </c>
      <c r="F296" s="49" t="s">
        <v>268</v>
      </c>
      <c r="G296" s="50">
        <v>6697.5</v>
      </c>
      <c r="H296" s="20">
        <v>0</v>
      </c>
      <c r="I296" s="50">
        <f t="shared" si="36"/>
        <v>6697.5</v>
      </c>
      <c r="J296" s="62">
        <f t="shared" si="34"/>
        <v>1327330</v>
      </c>
      <c r="K296" s="48">
        <v>50906</v>
      </c>
      <c r="L296" s="24">
        <v>1379474</v>
      </c>
      <c r="P296" s="59"/>
    </row>
    <row r="297" spans="1:16">
      <c r="A297" s="13">
        <v>17</v>
      </c>
      <c r="B297" s="46">
        <v>43421</v>
      </c>
      <c r="C297" s="47">
        <v>43422</v>
      </c>
      <c r="D297" s="16" t="s">
        <v>15</v>
      </c>
      <c r="E297" s="48">
        <f t="shared" si="35"/>
        <v>1</v>
      </c>
      <c r="F297" s="49" t="s">
        <v>269</v>
      </c>
      <c r="G297" s="50">
        <v>7850</v>
      </c>
      <c r="H297" s="20">
        <v>0</v>
      </c>
      <c r="I297" s="50">
        <f t="shared" si="36"/>
        <v>7850</v>
      </c>
      <c r="J297" s="62">
        <f t="shared" si="34"/>
        <v>1319480</v>
      </c>
      <c r="K297" s="48">
        <v>50680</v>
      </c>
      <c r="L297" s="24">
        <v>1378783</v>
      </c>
      <c r="P297" s="59"/>
    </row>
    <row r="298" spans="1:16">
      <c r="A298" s="13">
        <v>18</v>
      </c>
      <c r="B298" s="46">
        <v>43420</v>
      </c>
      <c r="C298" s="47">
        <v>43422</v>
      </c>
      <c r="D298" s="16" t="s">
        <v>15</v>
      </c>
      <c r="E298" s="48">
        <f t="shared" si="35"/>
        <v>2</v>
      </c>
      <c r="F298" s="49" t="s">
        <v>270</v>
      </c>
      <c r="G298" s="50">
        <v>15700</v>
      </c>
      <c r="H298" s="20">
        <v>0</v>
      </c>
      <c r="I298" s="50">
        <f t="shared" si="36"/>
        <v>15700</v>
      </c>
      <c r="J298" s="62">
        <f t="shared" si="34"/>
        <v>1303780</v>
      </c>
      <c r="K298" s="48">
        <v>49676</v>
      </c>
      <c r="L298" s="24">
        <v>1374986</v>
      </c>
      <c r="P298" s="59"/>
    </row>
    <row r="299" spans="1:16">
      <c r="A299" s="13">
        <v>19</v>
      </c>
      <c r="B299" s="46">
        <v>43422</v>
      </c>
      <c r="C299" s="47">
        <v>43423</v>
      </c>
      <c r="D299" s="16" t="s">
        <v>15</v>
      </c>
      <c r="E299" s="48">
        <f t="shared" si="35"/>
        <v>1</v>
      </c>
      <c r="F299" s="49" t="s">
        <v>271</v>
      </c>
      <c r="G299" s="50">
        <v>7850</v>
      </c>
      <c r="H299" s="20">
        <v>0</v>
      </c>
      <c r="I299" s="50">
        <f t="shared" si="36"/>
        <v>7850</v>
      </c>
      <c r="J299" s="62">
        <f t="shared" si="34"/>
        <v>1295930</v>
      </c>
      <c r="K299" s="48">
        <v>52158</v>
      </c>
      <c r="L299" s="24">
        <v>1383861</v>
      </c>
      <c r="P299" s="59"/>
    </row>
    <row r="300" spans="1:16">
      <c r="A300" s="13">
        <v>20</v>
      </c>
      <c r="B300" s="46">
        <v>43422</v>
      </c>
      <c r="C300" s="47">
        <v>43423</v>
      </c>
      <c r="D300" s="16" t="s">
        <v>15</v>
      </c>
      <c r="E300" s="48">
        <f t="shared" si="35"/>
        <v>1</v>
      </c>
      <c r="F300" s="49" t="s">
        <v>272</v>
      </c>
      <c r="G300" s="50">
        <v>7850</v>
      </c>
      <c r="H300" s="20">
        <v>0</v>
      </c>
      <c r="I300" s="50">
        <f t="shared" si="36"/>
        <v>7850</v>
      </c>
      <c r="J300" s="62">
        <f t="shared" si="34"/>
        <v>1288080</v>
      </c>
      <c r="K300" s="48">
        <v>51941</v>
      </c>
      <c r="L300" s="24">
        <v>1382782</v>
      </c>
      <c r="P300" s="59"/>
    </row>
    <row r="301" spans="1:16">
      <c r="A301" s="13">
        <v>21</v>
      </c>
      <c r="B301" s="46">
        <v>43422</v>
      </c>
      <c r="C301" s="47">
        <v>43423</v>
      </c>
      <c r="D301" s="16" t="s">
        <v>15</v>
      </c>
      <c r="E301" s="48">
        <f t="shared" si="35"/>
        <v>1</v>
      </c>
      <c r="F301" s="49" t="s">
        <v>273</v>
      </c>
      <c r="G301" s="50">
        <v>7850</v>
      </c>
      <c r="H301" s="20">
        <v>0</v>
      </c>
      <c r="I301" s="50">
        <f t="shared" si="36"/>
        <v>7850</v>
      </c>
      <c r="J301" s="62">
        <f t="shared" si="34"/>
        <v>1280230</v>
      </c>
      <c r="K301" s="48">
        <v>53158</v>
      </c>
      <c r="L301" s="24">
        <v>1387305</v>
      </c>
      <c r="P301" s="59"/>
    </row>
    <row r="302" spans="1:16">
      <c r="A302" s="13">
        <v>22</v>
      </c>
      <c r="B302" s="46">
        <v>43421</v>
      </c>
      <c r="C302" s="47">
        <v>43423</v>
      </c>
      <c r="D302" s="16" t="s">
        <v>15</v>
      </c>
      <c r="E302" s="48">
        <f t="shared" si="35"/>
        <v>2</v>
      </c>
      <c r="F302" s="49" t="s">
        <v>274</v>
      </c>
      <c r="G302" s="50">
        <v>14915</v>
      </c>
      <c r="H302" s="20">
        <v>0</v>
      </c>
      <c r="I302" s="50">
        <f t="shared" si="36"/>
        <v>14915</v>
      </c>
      <c r="J302" s="62">
        <f t="shared" si="34"/>
        <v>1265315</v>
      </c>
      <c r="K302" s="48">
        <v>52259</v>
      </c>
      <c r="L302" s="24">
        <v>1384311</v>
      </c>
      <c r="P302" s="59"/>
    </row>
    <row r="303" spans="1:16">
      <c r="A303" s="13">
        <v>23</v>
      </c>
      <c r="B303" s="46">
        <v>43421</v>
      </c>
      <c r="C303" s="47">
        <v>43423</v>
      </c>
      <c r="D303" s="16" t="s">
        <v>15</v>
      </c>
      <c r="E303" s="48">
        <f t="shared" si="35"/>
        <v>2</v>
      </c>
      <c r="F303" s="49" t="s">
        <v>275</v>
      </c>
      <c r="G303" s="50">
        <v>14915</v>
      </c>
      <c r="H303" s="20">
        <v>0</v>
      </c>
      <c r="I303" s="50">
        <f t="shared" si="36"/>
        <v>14915</v>
      </c>
      <c r="J303" s="62">
        <f t="shared" si="34"/>
        <v>1250400</v>
      </c>
      <c r="K303" s="48">
        <v>52422</v>
      </c>
      <c r="L303" s="24">
        <v>1385479</v>
      </c>
      <c r="P303" s="59"/>
    </row>
    <row r="304" spans="1:16">
      <c r="A304" s="13">
        <v>24</v>
      </c>
      <c r="B304" s="46">
        <v>43424</v>
      </c>
      <c r="C304" s="47">
        <v>43426</v>
      </c>
      <c r="D304" s="16" t="s">
        <v>15</v>
      </c>
      <c r="E304" s="48">
        <f t="shared" si="35"/>
        <v>2</v>
      </c>
      <c r="F304" s="49" t="s">
        <v>276</v>
      </c>
      <c r="G304" s="50">
        <v>14100</v>
      </c>
      <c r="H304" s="20">
        <v>0</v>
      </c>
      <c r="I304" s="50">
        <f t="shared" si="36"/>
        <v>14100</v>
      </c>
      <c r="J304" s="62">
        <f t="shared" si="34"/>
        <v>1236300</v>
      </c>
      <c r="K304" s="48">
        <v>50471</v>
      </c>
      <c r="L304" s="24">
        <v>1378565</v>
      </c>
      <c r="P304" s="59"/>
    </row>
    <row r="305" spans="1:16">
      <c r="A305" s="13">
        <v>25</v>
      </c>
      <c r="B305" s="46">
        <v>43425</v>
      </c>
      <c r="C305" s="47">
        <v>43427</v>
      </c>
      <c r="D305" s="16" t="s">
        <v>15</v>
      </c>
      <c r="E305" s="48">
        <f t="shared" si="35"/>
        <v>2</v>
      </c>
      <c r="F305" s="49" t="s">
        <v>277</v>
      </c>
      <c r="G305" s="50">
        <v>13395</v>
      </c>
      <c r="H305" s="20">
        <v>0</v>
      </c>
      <c r="I305" s="50">
        <f t="shared" si="36"/>
        <v>13395</v>
      </c>
      <c r="J305" s="62">
        <f t="shared" si="34"/>
        <v>1222905</v>
      </c>
      <c r="K305" s="48">
        <v>51155</v>
      </c>
      <c r="L305" s="24">
        <v>1380819</v>
      </c>
      <c r="P305" s="59"/>
    </row>
    <row r="306" spans="1:16">
      <c r="A306" s="13">
        <v>26</v>
      </c>
      <c r="B306" s="46">
        <v>43427</v>
      </c>
      <c r="C306" s="47">
        <v>43429</v>
      </c>
      <c r="D306" s="16" t="s">
        <v>15</v>
      </c>
      <c r="E306" s="48">
        <f t="shared" si="35"/>
        <v>2</v>
      </c>
      <c r="F306" s="49" t="s">
        <v>278</v>
      </c>
      <c r="G306" s="50">
        <v>14915</v>
      </c>
      <c r="H306" s="20">
        <v>0</v>
      </c>
      <c r="I306" s="50">
        <f t="shared" si="36"/>
        <v>14915</v>
      </c>
      <c r="J306" s="62">
        <f t="shared" si="34"/>
        <v>1207990</v>
      </c>
      <c r="K306" s="48">
        <v>51153</v>
      </c>
      <c r="L306" s="24">
        <v>1380640</v>
      </c>
      <c r="P306" s="58"/>
    </row>
    <row r="307" spans="1:16">
      <c r="A307" s="13">
        <v>27</v>
      </c>
      <c r="B307" s="46">
        <v>43427</v>
      </c>
      <c r="C307" s="47">
        <v>43429</v>
      </c>
      <c r="D307" s="16" t="s">
        <v>15</v>
      </c>
      <c r="E307" s="48">
        <f t="shared" si="35"/>
        <v>2</v>
      </c>
      <c r="F307" s="49" t="s">
        <v>279</v>
      </c>
      <c r="G307" s="50">
        <v>13395</v>
      </c>
      <c r="H307" s="20">
        <v>0</v>
      </c>
      <c r="I307" s="50">
        <f t="shared" si="36"/>
        <v>13395</v>
      </c>
      <c r="J307" s="62">
        <f t="shared" si="34"/>
        <v>1194595</v>
      </c>
      <c r="K307" s="48">
        <v>52165</v>
      </c>
      <c r="L307" s="24">
        <v>1383881</v>
      </c>
      <c r="P307" s="59"/>
    </row>
    <row r="308" spans="1:16">
      <c r="A308" s="13">
        <v>28</v>
      </c>
      <c r="B308" s="46">
        <v>43427</v>
      </c>
      <c r="C308" s="47">
        <v>43430</v>
      </c>
      <c r="D308" s="16" t="s">
        <v>15</v>
      </c>
      <c r="E308" s="48">
        <f t="shared" si="35"/>
        <v>3</v>
      </c>
      <c r="F308" s="49" t="s">
        <v>280</v>
      </c>
      <c r="G308" s="50">
        <v>30637.5</v>
      </c>
      <c r="H308" s="20">
        <v>0</v>
      </c>
      <c r="I308" s="50">
        <f t="shared" si="36"/>
        <v>30637.5</v>
      </c>
      <c r="J308" s="62">
        <f t="shared" si="34"/>
        <v>1163957.5</v>
      </c>
      <c r="K308" s="48">
        <v>51154</v>
      </c>
      <c r="L308" s="24">
        <v>1380694</v>
      </c>
      <c r="P308" s="59"/>
    </row>
    <row r="309" spans="1:16">
      <c r="A309" s="13">
        <v>29</v>
      </c>
      <c r="B309" s="46">
        <v>43427</v>
      </c>
      <c r="C309" s="47">
        <v>43431</v>
      </c>
      <c r="D309" s="16" t="s">
        <v>15</v>
      </c>
      <c r="E309" s="48">
        <f t="shared" si="35"/>
        <v>4</v>
      </c>
      <c r="F309" s="49" t="s">
        <v>281</v>
      </c>
      <c r="G309" s="50">
        <v>43000</v>
      </c>
      <c r="H309" s="20">
        <v>0</v>
      </c>
      <c r="I309" s="50">
        <f t="shared" si="36"/>
        <v>43000</v>
      </c>
      <c r="J309" s="62">
        <f t="shared" si="34"/>
        <v>1120957.5</v>
      </c>
      <c r="K309" s="48">
        <v>50409</v>
      </c>
      <c r="L309" s="24">
        <v>1378262</v>
      </c>
      <c r="P309" s="59"/>
    </row>
    <row r="310" spans="1:16">
      <c r="A310" s="13">
        <v>30</v>
      </c>
      <c r="B310" s="46">
        <v>43429</v>
      </c>
      <c r="C310" s="47">
        <v>43431</v>
      </c>
      <c r="D310" s="16" t="s">
        <v>15</v>
      </c>
      <c r="E310" s="48">
        <f t="shared" si="35"/>
        <v>2</v>
      </c>
      <c r="F310" s="49" t="s">
        <v>282</v>
      </c>
      <c r="G310" s="50">
        <v>13395</v>
      </c>
      <c r="H310" s="20">
        <v>0</v>
      </c>
      <c r="I310" s="50">
        <f t="shared" si="36"/>
        <v>13395</v>
      </c>
      <c r="J310" s="62">
        <f t="shared" ref="J310:J325" si="37">J309-I310</f>
        <v>1107562.5</v>
      </c>
      <c r="K310" s="48">
        <v>51662</v>
      </c>
      <c r="L310" s="24">
        <v>1381819</v>
      </c>
      <c r="P310" s="59"/>
    </row>
    <row r="311" spans="1:16">
      <c r="A311" s="13">
        <v>31</v>
      </c>
      <c r="B311" s="46">
        <v>43433</v>
      </c>
      <c r="C311" s="47">
        <v>43434</v>
      </c>
      <c r="D311" s="16" t="s">
        <v>15</v>
      </c>
      <c r="E311" s="48">
        <f t="shared" si="35"/>
        <v>1</v>
      </c>
      <c r="F311" s="49" t="s">
        <v>283</v>
      </c>
      <c r="G311" s="50">
        <v>7850</v>
      </c>
      <c r="H311" s="20">
        <v>0</v>
      </c>
      <c r="I311" s="50">
        <f t="shared" si="36"/>
        <v>7850</v>
      </c>
      <c r="J311" s="62">
        <f t="shared" si="37"/>
        <v>1099712.5</v>
      </c>
      <c r="K311" s="48">
        <v>50723</v>
      </c>
      <c r="L311" s="24">
        <v>1378953</v>
      </c>
      <c r="P311" s="59"/>
    </row>
    <row r="312" spans="1:16">
      <c r="A312" s="13">
        <v>1</v>
      </c>
      <c r="B312" s="46">
        <v>43434</v>
      </c>
      <c r="C312" s="47">
        <v>43436</v>
      </c>
      <c r="D312" s="16" t="s">
        <v>15</v>
      </c>
      <c r="E312" s="48">
        <f t="shared" ref="E312:E324" si="38">C312-B312</f>
        <v>2</v>
      </c>
      <c r="F312" s="49" t="s">
        <v>284</v>
      </c>
      <c r="G312" s="50">
        <v>13395</v>
      </c>
      <c r="H312" s="20">
        <v>0</v>
      </c>
      <c r="I312" s="50">
        <f t="shared" ref="I312:I324" si="39">+G312+H312</f>
        <v>13395</v>
      </c>
      <c r="J312" s="62">
        <f t="shared" si="37"/>
        <v>1086317.5</v>
      </c>
      <c r="K312" s="48">
        <v>52260</v>
      </c>
      <c r="L312" s="24">
        <v>1384346</v>
      </c>
      <c r="P312" s="59"/>
    </row>
    <row r="313" spans="1:16">
      <c r="A313" s="13">
        <v>2</v>
      </c>
      <c r="B313" s="46">
        <v>43436</v>
      </c>
      <c r="C313" s="47">
        <v>43438</v>
      </c>
      <c r="D313" s="16" t="s">
        <v>15</v>
      </c>
      <c r="E313" s="48">
        <f t="shared" si="38"/>
        <v>2</v>
      </c>
      <c r="F313" s="49" t="s">
        <v>285</v>
      </c>
      <c r="G313" s="50">
        <v>14915</v>
      </c>
      <c r="H313" s="20">
        <v>0</v>
      </c>
      <c r="I313" s="50">
        <f t="shared" si="39"/>
        <v>14915</v>
      </c>
      <c r="J313" s="62">
        <f t="shared" si="37"/>
        <v>1071402.5</v>
      </c>
      <c r="K313" s="48">
        <v>51905</v>
      </c>
      <c r="L313" s="24">
        <v>1382133</v>
      </c>
      <c r="P313" s="59"/>
    </row>
    <row r="314" spans="1:16">
      <c r="A314" s="13">
        <v>3</v>
      </c>
      <c r="B314" s="46">
        <v>43437</v>
      </c>
      <c r="C314" s="47">
        <v>43439</v>
      </c>
      <c r="D314" s="16" t="s">
        <v>15</v>
      </c>
      <c r="E314" s="48">
        <f t="shared" si="38"/>
        <v>2</v>
      </c>
      <c r="F314" s="49" t="s">
        <v>286</v>
      </c>
      <c r="G314" s="50">
        <v>13395</v>
      </c>
      <c r="H314" s="20">
        <v>0</v>
      </c>
      <c r="I314" s="50">
        <f t="shared" si="39"/>
        <v>13395</v>
      </c>
      <c r="J314" s="62">
        <f t="shared" si="37"/>
        <v>1058007.5</v>
      </c>
      <c r="K314" s="48">
        <v>52040</v>
      </c>
      <c r="L314" s="24">
        <v>1383563</v>
      </c>
      <c r="P314" s="59"/>
    </row>
    <row r="315" spans="1:16">
      <c r="A315" s="13">
        <v>4</v>
      </c>
      <c r="B315" s="46">
        <v>43440</v>
      </c>
      <c r="C315" s="47">
        <v>43442</v>
      </c>
      <c r="D315" s="16" t="s">
        <v>15</v>
      </c>
      <c r="E315" s="48">
        <f t="shared" si="38"/>
        <v>2</v>
      </c>
      <c r="F315" s="49" t="s">
        <v>287</v>
      </c>
      <c r="G315" s="50">
        <v>14915</v>
      </c>
      <c r="H315" s="20">
        <v>0</v>
      </c>
      <c r="I315" s="50">
        <f t="shared" si="39"/>
        <v>14915</v>
      </c>
      <c r="J315" s="62">
        <f t="shared" si="37"/>
        <v>1043092.5</v>
      </c>
      <c r="K315" s="48">
        <v>52432</v>
      </c>
      <c r="L315" s="24">
        <v>1385692</v>
      </c>
      <c r="P315" s="59"/>
    </row>
    <row r="316" spans="1:16">
      <c r="A316" s="13">
        <v>5</v>
      </c>
      <c r="B316" s="46">
        <v>43447</v>
      </c>
      <c r="C316" s="47">
        <v>43448</v>
      </c>
      <c r="D316" s="16" t="s">
        <v>15</v>
      </c>
      <c r="E316" s="48">
        <f t="shared" si="38"/>
        <v>1</v>
      </c>
      <c r="F316" s="49" t="s">
        <v>288</v>
      </c>
      <c r="G316" s="50">
        <v>7850</v>
      </c>
      <c r="H316" s="20">
        <v>0</v>
      </c>
      <c r="I316" s="50">
        <f t="shared" si="39"/>
        <v>7850</v>
      </c>
      <c r="J316" s="62">
        <f t="shared" si="37"/>
        <v>1035242.5</v>
      </c>
      <c r="K316" s="48">
        <v>54908</v>
      </c>
      <c r="L316" s="24">
        <v>1395208</v>
      </c>
      <c r="P316" s="59"/>
    </row>
    <row r="317" spans="1:16">
      <c r="A317" s="13">
        <v>6</v>
      </c>
      <c r="B317" s="46">
        <v>43448</v>
      </c>
      <c r="C317" s="47">
        <v>43449</v>
      </c>
      <c r="D317" s="16" t="s">
        <v>15</v>
      </c>
      <c r="E317" s="48">
        <f t="shared" si="38"/>
        <v>1</v>
      </c>
      <c r="F317" s="49" t="s">
        <v>289</v>
      </c>
      <c r="G317" s="50">
        <v>7850</v>
      </c>
      <c r="H317" s="20">
        <v>0</v>
      </c>
      <c r="I317" s="50">
        <f t="shared" si="39"/>
        <v>7850</v>
      </c>
      <c r="J317" s="62">
        <f t="shared" si="37"/>
        <v>1027392.5</v>
      </c>
      <c r="K317" s="48">
        <v>54944</v>
      </c>
      <c r="L317" s="24">
        <v>1395967</v>
      </c>
      <c r="P317" s="59"/>
    </row>
    <row r="318" spans="1:16">
      <c r="A318" s="13">
        <v>7</v>
      </c>
      <c r="B318" s="46">
        <v>43447</v>
      </c>
      <c r="C318" s="47">
        <v>43449</v>
      </c>
      <c r="D318" s="16" t="s">
        <v>15</v>
      </c>
      <c r="E318" s="48">
        <f t="shared" si="38"/>
        <v>2</v>
      </c>
      <c r="F318" s="49" t="s">
        <v>290</v>
      </c>
      <c r="G318" s="50">
        <v>15700</v>
      </c>
      <c r="H318" s="20">
        <v>0</v>
      </c>
      <c r="I318" s="50">
        <f t="shared" si="39"/>
        <v>15700</v>
      </c>
      <c r="J318" s="62">
        <f t="shared" si="37"/>
        <v>1011692.5</v>
      </c>
      <c r="K318" s="48">
        <v>54015</v>
      </c>
      <c r="L318" s="24">
        <v>1390417</v>
      </c>
      <c r="P318" s="59"/>
    </row>
    <row r="319" spans="1:16">
      <c r="A319" s="13">
        <v>8</v>
      </c>
      <c r="B319" s="46">
        <v>43447</v>
      </c>
      <c r="C319" s="47">
        <v>43449</v>
      </c>
      <c r="D319" s="16" t="s">
        <v>15</v>
      </c>
      <c r="E319" s="48">
        <f t="shared" si="38"/>
        <v>2</v>
      </c>
      <c r="F319" s="49" t="s">
        <v>291</v>
      </c>
      <c r="G319" s="50">
        <v>14915</v>
      </c>
      <c r="H319" s="20">
        <v>0</v>
      </c>
      <c r="I319" s="50">
        <f t="shared" si="39"/>
        <v>14915</v>
      </c>
      <c r="J319" s="62">
        <f t="shared" si="37"/>
        <v>996777.5</v>
      </c>
      <c r="K319" s="48">
        <v>52525</v>
      </c>
      <c r="L319" s="24">
        <v>1386561</v>
      </c>
      <c r="P319" s="59"/>
    </row>
    <row r="320" spans="1:16">
      <c r="A320" s="13">
        <v>9</v>
      </c>
      <c r="B320" s="46">
        <v>43447</v>
      </c>
      <c r="C320" s="47">
        <v>43449</v>
      </c>
      <c r="D320" s="16" t="s">
        <v>15</v>
      </c>
      <c r="E320" s="48">
        <f t="shared" si="38"/>
        <v>2</v>
      </c>
      <c r="F320" s="49" t="s">
        <v>292</v>
      </c>
      <c r="G320" s="50">
        <v>14915</v>
      </c>
      <c r="H320" s="20">
        <v>0</v>
      </c>
      <c r="I320" s="50">
        <f t="shared" si="39"/>
        <v>14915</v>
      </c>
      <c r="J320" s="62">
        <f t="shared" si="37"/>
        <v>981862.5</v>
      </c>
      <c r="K320" s="48">
        <v>53420</v>
      </c>
      <c r="L320" s="24">
        <v>1388713</v>
      </c>
      <c r="P320" s="59"/>
    </row>
    <row r="321" spans="1:16">
      <c r="A321" s="13">
        <v>10</v>
      </c>
      <c r="B321" s="46">
        <v>43449</v>
      </c>
      <c r="C321" s="47">
        <v>43450</v>
      </c>
      <c r="D321" s="16" t="s">
        <v>15</v>
      </c>
      <c r="E321" s="48">
        <f t="shared" si="38"/>
        <v>1</v>
      </c>
      <c r="F321" s="49" t="s">
        <v>293</v>
      </c>
      <c r="G321" s="50">
        <v>7850</v>
      </c>
      <c r="H321" s="20">
        <v>0</v>
      </c>
      <c r="I321" s="50">
        <f t="shared" si="39"/>
        <v>7850</v>
      </c>
      <c r="J321" s="62">
        <f t="shared" si="37"/>
        <v>974012.5</v>
      </c>
      <c r="K321" s="48">
        <v>54035</v>
      </c>
      <c r="L321" s="24">
        <v>1390893</v>
      </c>
      <c r="P321" s="59"/>
    </row>
    <row r="322" spans="1:16">
      <c r="A322" s="13">
        <v>11</v>
      </c>
      <c r="B322" s="46">
        <v>43448</v>
      </c>
      <c r="C322" s="47">
        <v>43450</v>
      </c>
      <c r="D322" s="16" t="s">
        <v>15</v>
      </c>
      <c r="E322" s="48">
        <f t="shared" si="38"/>
        <v>2</v>
      </c>
      <c r="F322" s="49" t="s">
        <v>294</v>
      </c>
      <c r="G322" s="50">
        <v>15700</v>
      </c>
      <c r="H322" s="20">
        <v>0</v>
      </c>
      <c r="I322" s="50">
        <f t="shared" si="39"/>
        <v>15700</v>
      </c>
      <c r="J322" s="62">
        <f t="shared" si="37"/>
        <v>958312.5</v>
      </c>
      <c r="K322" s="48">
        <v>54242</v>
      </c>
      <c r="L322" s="24">
        <v>1392720</v>
      </c>
      <c r="P322" s="59"/>
    </row>
    <row r="323" spans="1:16">
      <c r="A323" s="13">
        <v>12</v>
      </c>
      <c r="B323" s="46">
        <v>43448</v>
      </c>
      <c r="C323" s="47">
        <v>43450</v>
      </c>
      <c r="D323" s="16" t="s">
        <v>15</v>
      </c>
      <c r="E323" s="48">
        <f t="shared" si="38"/>
        <v>2</v>
      </c>
      <c r="F323" s="49" t="s">
        <v>295</v>
      </c>
      <c r="G323" s="50">
        <v>15700</v>
      </c>
      <c r="H323" s="20">
        <v>0</v>
      </c>
      <c r="I323" s="50">
        <f t="shared" si="39"/>
        <v>15700</v>
      </c>
      <c r="J323" s="62">
        <f t="shared" si="37"/>
        <v>942612.5</v>
      </c>
      <c r="K323" s="48">
        <v>55423</v>
      </c>
      <c r="L323" s="24">
        <v>1398029</v>
      </c>
      <c r="P323" s="59"/>
    </row>
    <row r="324" s="1" customFormat="1" ht="24.75" spans="1:19">
      <c r="A324" s="51" t="s">
        <v>18</v>
      </c>
      <c r="B324" s="51"/>
      <c r="C324" s="51"/>
      <c r="D324" s="51"/>
      <c r="E324" s="51"/>
      <c r="F324" s="51"/>
      <c r="G324" s="51"/>
      <c r="H324" s="51"/>
      <c r="I324" s="68">
        <f>SUM(I240:I323)</f>
        <v>1280763.5</v>
      </c>
      <c r="J324" s="34"/>
      <c r="K324" s="35" t="s">
        <v>208</v>
      </c>
      <c r="L324" s="24"/>
      <c r="P324" s="59"/>
      <c r="Q324" s="4"/>
      <c r="R324" s="4"/>
      <c r="S324" s="4"/>
    </row>
    <row r="325" spans="12:16">
      <c r="L325" s="24"/>
      <c r="P325" s="59"/>
    </row>
    <row r="326" s="2" customFormat="1" spans="1:19">
      <c r="A326" s="44"/>
      <c r="B326" s="45"/>
      <c r="C326" s="45"/>
      <c r="D326" s="45"/>
      <c r="E326" s="45"/>
      <c r="F326" s="45"/>
      <c r="G326" s="45"/>
      <c r="H326" s="45"/>
      <c r="I326" s="53" t="s">
        <v>296</v>
      </c>
      <c r="J326" s="60">
        <v>988867.77</v>
      </c>
      <c r="K326" s="71">
        <v>43459</v>
      </c>
      <c r="L326" s="72" t="s">
        <v>297</v>
      </c>
      <c r="O326" s="59"/>
      <c r="P326" s="59"/>
      <c r="Q326" s="4"/>
      <c r="R326" s="4"/>
      <c r="S326" s="4"/>
    </row>
    <row r="327" spans="1:16">
      <c r="A327" s="13">
        <v>13</v>
      </c>
      <c r="B327" s="46">
        <v>43451</v>
      </c>
      <c r="C327" s="47">
        <v>43452</v>
      </c>
      <c r="D327" s="16" t="s">
        <v>15</v>
      </c>
      <c r="E327" s="48">
        <f t="shared" ref="E327:E336" si="40">C327-B327</f>
        <v>1</v>
      </c>
      <c r="F327" s="49" t="s">
        <v>298</v>
      </c>
      <c r="G327" s="50">
        <v>7850</v>
      </c>
      <c r="H327" s="20">
        <v>0</v>
      </c>
      <c r="I327" s="50">
        <f t="shared" ref="I327:I336" si="41">+G327+H327</f>
        <v>7850</v>
      </c>
      <c r="J327" s="62">
        <f>J323+J326-I327</f>
        <v>1923630.27</v>
      </c>
      <c r="K327" s="73">
        <v>56159</v>
      </c>
      <c r="L327" s="24">
        <v>1402116</v>
      </c>
      <c r="O327" s="59"/>
      <c r="P327" s="59"/>
    </row>
    <row r="328" spans="1:16">
      <c r="A328" s="13">
        <v>14</v>
      </c>
      <c r="B328" s="46">
        <v>43451</v>
      </c>
      <c r="C328" s="47">
        <v>43452</v>
      </c>
      <c r="D328" s="16" t="s">
        <v>15</v>
      </c>
      <c r="E328" s="48">
        <f t="shared" si="40"/>
        <v>1</v>
      </c>
      <c r="F328" s="49" t="s">
        <v>299</v>
      </c>
      <c r="G328" s="50">
        <v>10750</v>
      </c>
      <c r="H328" s="20">
        <v>0</v>
      </c>
      <c r="I328" s="50">
        <f t="shared" si="41"/>
        <v>10750</v>
      </c>
      <c r="J328" s="62">
        <f t="shared" ref="J327:J336" si="42">J327-I328</f>
        <v>1912880.27</v>
      </c>
      <c r="K328" s="73">
        <v>53419</v>
      </c>
      <c r="L328" s="74">
        <v>1388621</v>
      </c>
      <c r="O328" s="59"/>
      <c r="P328" s="59"/>
    </row>
    <row r="329" spans="1:16">
      <c r="A329" s="13">
        <v>15</v>
      </c>
      <c r="B329" s="46">
        <v>43451</v>
      </c>
      <c r="C329" s="47">
        <v>43452</v>
      </c>
      <c r="D329" s="16" t="s">
        <v>15</v>
      </c>
      <c r="E329" s="48">
        <f t="shared" si="40"/>
        <v>1</v>
      </c>
      <c r="F329" s="49" t="s">
        <v>300</v>
      </c>
      <c r="G329" s="50">
        <v>10750</v>
      </c>
      <c r="H329" s="20">
        <v>0</v>
      </c>
      <c r="I329" s="50">
        <f t="shared" si="41"/>
        <v>10750</v>
      </c>
      <c r="J329" s="62">
        <f t="shared" si="42"/>
        <v>1902130.27</v>
      </c>
      <c r="K329" s="73">
        <v>53418</v>
      </c>
      <c r="L329" s="74">
        <v>1388621</v>
      </c>
      <c r="O329" s="59"/>
      <c r="P329" s="59"/>
    </row>
    <row r="330" spans="1:16">
      <c r="A330" s="13">
        <v>16</v>
      </c>
      <c r="B330" s="46">
        <v>43449</v>
      </c>
      <c r="C330" s="47">
        <v>43452</v>
      </c>
      <c r="D330" s="16" t="s">
        <v>15</v>
      </c>
      <c r="E330" s="48">
        <f t="shared" si="40"/>
        <v>3</v>
      </c>
      <c r="F330" s="49" t="s">
        <v>301</v>
      </c>
      <c r="G330" s="50">
        <v>22765</v>
      </c>
      <c r="H330" s="20">
        <v>0</v>
      </c>
      <c r="I330" s="50">
        <f t="shared" si="41"/>
        <v>22765</v>
      </c>
      <c r="J330" s="62">
        <f t="shared" si="42"/>
        <v>1879365.27</v>
      </c>
      <c r="K330" s="73">
        <v>56341</v>
      </c>
      <c r="L330" s="24">
        <v>1403739</v>
      </c>
      <c r="O330" s="59"/>
      <c r="P330" s="59"/>
    </row>
    <row r="331" spans="1:16">
      <c r="A331" s="13">
        <v>17</v>
      </c>
      <c r="B331" s="46">
        <v>43448</v>
      </c>
      <c r="C331" s="47">
        <v>43452</v>
      </c>
      <c r="D331" s="16" t="s">
        <v>15</v>
      </c>
      <c r="E331" s="48">
        <f t="shared" si="40"/>
        <v>4</v>
      </c>
      <c r="F331" s="49" t="s">
        <v>302</v>
      </c>
      <c r="G331" s="50">
        <v>26790</v>
      </c>
      <c r="H331" s="20">
        <v>0</v>
      </c>
      <c r="I331" s="50">
        <f t="shared" si="41"/>
        <v>26790</v>
      </c>
      <c r="J331" s="62">
        <f t="shared" si="42"/>
        <v>1852575.27</v>
      </c>
      <c r="K331" s="73">
        <v>50966</v>
      </c>
      <c r="L331" s="24">
        <v>1380193</v>
      </c>
      <c r="O331" s="59"/>
      <c r="P331" s="59"/>
    </row>
    <row r="332" spans="1:16">
      <c r="A332" s="13">
        <v>18</v>
      </c>
      <c r="B332" s="46">
        <v>43451</v>
      </c>
      <c r="C332" s="47">
        <v>43453</v>
      </c>
      <c r="D332" s="16" t="s">
        <v>15</v>
      </c>
      <c r="E332" s="48">
        <f t="shared" si="40"/>
        <v>2</v>
      </c>
      <c r="F332" s="49" t="s">
        <v>303</v>
      </c>
      <c r="G332" s="50">
        <v>14915</v>
      </c>
      <c r="H332" s="20">
        <v>0</v>
      </c>
      <c r="I332" s="50">
        <f t="shared" si="41"/>
        <v>14915</v>
      </c>
      <c r="J332" s="62">
        <f t="shared" si="42"/>
        <v>1837660.27</v>
      </c>
      <c r="K332" s="73">
        <v>52008</v>
      </c>
      <c r="L332" s="24">
        <v>1383396</v>
      </c>
      <c r="O332" s="59"/>
      <c r="P332" s="59"/>
    </row>
    <row r="333" spans="1:16">
      <c r="A333" s="13">
        <v>19</v>
      </c>
      <c r="B333" s="46">
        <v>43454</v>
      </c>
      <c r="C333" s="47">
        <v>43456</v>
      </c>
      <c r="D333" s="16" t="s">
        <v>15</v>
      </c>
      <c r="E333" s="48">
        <f t="shared" si="40"/>
        <v>2</v>
      </c>
      <c r="F333" s="49" t="s">
        <v>304</v>
      </c>
      <c r="G333" s="50">
        <v>14915</v>
      </c>
      <c r="H333" s="20">
        <v>0</v>
      </c>
      <c r="I333" s="50">
        <f t="shared" si="41"/>
        <v>14915</v>
      </c>
      <c r="J333" s="62">
        <f t="shared" si="42"/>
        <v>1822745.27</v>
      </c>
      <c r="K333" s="73">
        <v>53166</v>
      </c>
      <c r="L333" s="74">
        <v>1387524</v>
      </c>
      <c r="O333" s="59"/>
      <c r="P333" s="59"/>
    </row>
    <row r="334" spans="1:16">
      <c r="A334" s="13">
        <v>20</v>
      </c>
      <c r="B334" s="46">
        <v>43454</v>
      </c>
      <c r="C334" s="47">
        <v>43456</v>
      </c>
      <c r="D334" s="16" t="s">
        <v>15</v>
      </c>
      <c r="E334" s="48">
        <f t="shared" si="40"/>
        <v>2</v>
      </c>
      <c r="F334" s="49" t="s">
        <v>305</v>
      </c>
      <c r="G334" s="50">
        <v>14915</v>
      </c>
      <c r="H334" s="20">
        <v>0</v>
      </c>
      <c r="I334" s="50">
        <f t="shared" si="41"/>
        <v>14915</v>
      </c>
      <c r="J334" s="62">
        <f t="shared" si="42"/>
        <v>1807830.27</v>
      </c>
      <c r="K334" s="73">
        <v>53165</v>
      </c>
      <c r="L334" s="74">
        <v>1387524</v>
      </c>
      <c r="O334" s="59"/>
      <c r="P334" s="59"/>
    </row>
    <row r="335" spans="1:16">
      <c r="A335" s="13">
        <v>21</v>
      </c>
      <c r="B335" s="46">
        <v>43453</v>
      </c>
      <c r="C335" s="47">
        <v>43456</v>
      </c>
      <c r="D335" s="16" t="s">
        <v>15</v>
      </c>
      <c r="E335" s="48">
        <f t="shared" si="40"/>
        <v>3</v>
      </c>
      <c r="F335" s="49" t="s">
        <v>306</v>
      </c>
      <c r="G335" s="50">
        <v>32250</v>
      </c>
      <c r="H335" s="20">
        <v>0</v>
      </c>
      <c r="I335" s="50">
        <f t="shared" si="41"/>
        <v>32250</v>
      </c>
      <c r="J335" s="62">
        <f t="shared" si="42"/>
        <v>1775580.27</v>
      </c>
      <c r="K335" s="73">
        <v>49751</v>
      </c>
      <c r="L335" s="24">
        <v>1375683</v>
      </c>
      <c r="O335" s="59"/>
      <c r="P335" s="59"/>
    </row>
    <row r="336" spans="1:16">
      <c r="A336" s="13">
        <v>22</v>
      </c>
      <c r="B336" s="46">
        <v>43453</v>
      </c>
      <c r="C336" s="47">
        <v>43456</v>
      </c>
      <c r="D336" s="16" t="s">
        <v>15</v>
      </c>
      <c r="E336" s="48">
        <f t="shared" si="40"/>
        <v>3</v>
      </c>
      <c r="F336" s="49" t="s">
        <v>307</v>
      </c>
      <c r="G336" s="50">
        <v>22372.5</v>
      </c>
      <c r="H336" s="20">
        <v>0</v>
      </c>
      <c r="I336" s="50">
        <f t="shared" si="41"/>
        <v>22372.5</v>
      </c>
      <c r="J336" s="62">
        <f t="shared" si="42"/>
        <v>1753207.77</v>
      </c>
      <c r="K336" s="73">
        <v>53155</v>
      </c>
      <c r="L336" s="24">
        <v>1387096</v>
      </c>
      <c r="O336" s="59"/>
      <c r="P336" s="59"/>
    </row>
    <row r="337" spans="1:16">
      <c r="A337" s="13">
        <v>1</v>
      </c>
      <c r="B337" s="46">
        <v>43473</v>
      </c>
      <c r="C337" s="47">
        <v>43475</v>
      </c>
      <c r="D337" s="16" t="s">
        <v>15</v>
      </c>
      <c r="E337" s="48">
        <f t="shared" ref="E337:E360" si="43">C337-B337</f>
        <v>2</v>
      </c>
      <c r="F337" s="49" t="s">
        <v>308</v>
      </c>
      <c r="G337" s="50">
        <v>29809.73</v>
      </c>
      <c r="H337" s="20">
        <v>0</v>
      </c>
      <c r="I337" s="50">
        <f t="shared" ref="I337:I366" si="44">+G337+H337</f>
        <v>29809.73</v>
      </c>
      <c r="J337" s="62">
        <f t="shared" ref="J337:J359" si="45">J336-I337</f>
        <v>1723398.04</v>
      </c>
      <c r="K337" s="73">
        <v>57827</v>
      </c>
      <c r="L337" s="24">
        <v>1412070</v>
      </c>
      <c r="O337" s="59"/>
      <c r="P337" s="59"/>
    </row>
    <row r="338" spans="1:16">
      <c r="A338" s="13">
        <v>2</v>
      </c>
      <c r="B338" s="46">
        <v>43473</v>
      </c>
      <c r="C338" s="47">
        <v>43476</v>
      </c>
      <c r="D338" s="16" t="s">
        <v>15</v>
      </c>
      <c r="E338" s="48">
        <f t="shared" si="43"/>
        <v>3</v>
      </c>
      <c r="F338" s="49" t="s">
        <v>309</v>
      </c>
      <c r="G338" s="50">
        <v>32917.5</v>
      </c>
      <c r="H338" s="20">
        <v>0</v>
      </c>
      <c r="I338" s="50">
        <f t="shared" si="44"/>
        <v>32917.5</v>
      </c>
      <c r="J338" s="62">
        <f t="shared" si="45"/>
        <v>1690480.54</v>
      </c>
      <c r="K338" s="73">
        <v>56394</v>
      </c>
      <c r="L338" s="24">
        <v>1404841</v>
      </c>
      <c r="O338" s="59"/>
      <c r="P338" s="59"/>
    </row>
    <row r="339" spans="1:16">
      <c r="A339" s="13">
        <v>3</v>
      </c>
      <c r="B339" s="46">
        <v>43473</v>
      </c>
      <c r="C339" s="47">
        <v>43476</v>
      </c>
      <c r="D339" s="16" t="s">
        <v>15</v>
      </c>
      <c r="E339" s="48">
        <f t="shared" si="43"/>
        <v>3</v>
      </c>
      <c r="F339" s="49" t="s">
        <v>310</v>
      </c>
      <c r="G339" s="50">
        <v>29355</v>
      </c>
      <c r="H339" s="20">
        <v>0</v>
      </c>
      <c r="I339" s="50">
        <f t="shared" si="44"/>
        <v>29355</v>
      </c>
      <c r="J339" s="62">
        <f t="shared" si="45"/>
        <v>1661125.54</v>
      </c>
      <c r="K339" s="73">
        <v>54657</v>
      </c>
      <c r="L339" s="24">
        <v>1394354</v>
      </c>
      <c r="O339" s="59"/>
      <c r="P339" s="59"/>
    </row>
    <row r="340" spans="1:16">
      <c r="A340" s="13">
        <v>4</v>
      </c>
      <c r="B340" s="46">
        <v>43476</v>
      </c>
      <c r="C340" s="47">
        <v>43478</v>
      </c>
      <c r="D340" s="16" t="s">
        <v>15</v>
      </c>
      <c r="E340" s="48">
        <f t="shared" si="43"/>
        <v>2</v>
      </c>
      <c r="F340" s="49" t="s">
        <v>311</v>
      </c>
      <c r="G340" s="50">
        <v>21070</v>
      </c>
      <c r="H340" s="20">
        <v>0</v>
      </c>
      <c r="I340" s="50">
        <f t="shared" si="44"/>
        <v>21070</v>
      </c>
      <c r="J340" s="62">
        <f t="shared" si="45"/>
        <v>1640055.54</v>
      </c>
      <c r="K340" s="73">
        <v>54658</v>
      </c>
      <c r="L340" s="75">
        <v>1394356</v>
      </c>
      <c r="O340" s="59"/>
      <c r="P340" s="59"/>
    </row>
    <row r="341" spans="1:16">
      <c r="A341" s="13">
        <v>5</v>
      </c>
      <c r="B341" s="46">
        <v>43476</v>
      </c>
      <c r="C341" s="47">
        <v>43478</v>
      </c>
      <c r="D341" s="16" t="s">
        <v>15</v>
      </c>
      <c r="E341" s="48">
        <f t="shared" si="43"/>
        <v>2</v>
      </c>
      <c r="F341" s="49" t="s">
        <v>312</v>
      </c>
      <c r="G341" s="50">
        <v>23100</v>
      </c>
      <c r="H341" s="20">
        <v>0</v>
      </c>
      <c r="I341" s="50">
        <f t="shared" si="44"/>
        <v>23100</v>
      </c>
      <c r="J341" s="62">
        <f t="shared" si="45"/>
        <v>1616955.54</v>
      </c>
      <c r="K341" s="73">
        <v>56352</v>
      </c>
      <c r="L341" s="24">
        <v>1404440</v>
      </c>
      <c r="O341" s="59"/>
      <c r="P341" s="59"/>
    </row>
    <row r="342" spans="1:16">
      <c r="A342" s="13">
        <v>6</v>
      </c>
      <c r="B342" s="46">
        <v>43476</v>
      </c>
      <c r="C342" s="47">
        <v>43478</v>
      </c>
      <c r="D342" s="16" t="s">
        <v>15</v>
      </c>
      <c r="E342" s="48">
        <f t="shared" si="43"/>
        <v>2</v>
      </c>
      <c r="F342" s="49" t="s">
        <v>313</v>
      </c>
      <c r="G342" s="50">
        <v>21945</v>
      </c>
      <c r="H342" s="20">
        <v>0</v>
      </c>
      <c r="I342" s="50">
        <f t="shared" si="44"/>
        <v>21945</v>
      </c>
      <c r="J342" s="62">
        <f t="shared" si="45"/>
        <v>1595010.54</v>
      </c>
      <c r="K342" s="73">
        <v>56168</v>
      </c>
      <c r="L342" s="24">
        <v>1402270</v>
      </c>
      <c r="O342" s="59"/>
      <c r="P342" s="59"/>
    </row>
    <row r="343" spans="1:16">
      <c r="A343" s="13">
        <v>7</v>
      </c>
      <c r="B343" s="46">
        <v>43476</v>
      </c>
      <c r="C343" s="47">
        <v>43478</v>
      </c>
      <c r="D343" s="16" t="s">
        <v>15</v>
      </c>
      <c r="E343" s="48">
        <f t="shared" si="43"/>
        <v>2</v>
      </c>
      <c r="F343" s="49" t="s">
        <v>314</v>
      </c>
      <c r="G343" s="50">
        <v>23100</v>
      </c>
      <c r="H343" s="20">
        <v>0</v>
      </c>
      <c r="I343" s="50">
        <f t="shared" si="44"/>
        <v>23100</v>
      </c>
      <c r="J343" s="62">
        <f t="shared" si="45"/>
        <v>1571910.54</v>
      </c>
      <c r="K343" s="73">
        <v>56697</v>
      </c>
      <c r="L343" s="24">
        <v>1403481</v>
      </c>
      <c r="O343" s="66"/>
      <c r="P343" s="59"/>
    </row>
    <row r="344" spans="1:16">
      <c r="A344" s="13">
        <v>8</v>
      </c>
      <c r="B344" s="46">
        <v>43475</v>
      </c>
      <c r="C344" s="47">
        <v>43478</v>
      </c>
      <c r="D344" s="16" t="s">
        <v>15</v>
      </c>
      <c r="E344" s="48">
        <f t="shared" si="43"/>
        <v>3</v>
      </c>
      <c r="F344" s="49" t="s">
        <v>315</v>
      </c>
      <c r="G344" s="50">
        <v>32917.5</v>
      </c>
      <c r="H344" s="20">
        <v>0</v>
      </c>
      <c r="I344" s="50">
        <f t="shared" si="44"/>
        <v>32917.5</v>
      </c>
      <c r="J344" s="62">
        <f t="shared" si="45"/>
        <v>1538993.04</v>
      </c>
      <c r="K344" s="73">
        <v>54235</v>
      </c>
      <c r="L344" s="24">
        <v>1392534</v>
      </c>
      <c r="O344" s="59"/>
      <c r="P344" s="59"/>
    </row>
    <row r="345" spans="1:16">
      <c r="A345" s="13">
        <v>9</v>
      </c>
      <c r="B345" s="46">
        <v>43476</v>
      </c>
      <c r="C345" s="47">
        <v>43478</v>
      </c>
      <c r="D345" s="16" t="s">
        <v>15</v>
      </c>
      <c r="E345" s="48">
        <f t="shared" si="43"/>
        <v>2</v>
      </c>
      <c r="F345" s="49" t="s">
        <v>316</v>
      </c>
      <c r="G345" s="50">
        <v>21945</v>
      </c>
      <c r="H345" s="20">
        <v>0</v>
      </c>
      <c r="I345" s="50">
        <f t="shared" si="44"/>
        <v>21945</v>
      </c>
      <c r="J345" s="62">
        <f t="shared" si="45"/>
        <v>1517048.04</v>
      </c>
      <c r="K345" s="73">
        <v>56286</v>
      </c>
      <c r="L345" s="24">
        <v>1403414</v>
      </c>
      <c r="O345" s="59"/>
      <c r="P345" s="59"/>
    </row>
    <row r="346" spans="1:16">
      <c r="A346" s="13">
        <v>10</v>
      </c>
      <c r="B346" s="46">
        <v>43477</v>
      </c>
      <c r="C346" s="47">
        <v>43479</v>
      </c>
      <c r="D346" s="16" t="s">
        <v>15</v>
      </c>
      <c r="E346" s="48">
        <f t="shared" si="43"/>
        <v>2</v>
      </c>
      <c r="F346" s="49" t="s">
        <v>317</v>
      </c>
      <c r="G346" s="50">
        <v>23100</v>
      </c>
      <c r="H346" s="20">
        <v>0</v>
      </c>
      <c r="I346" s="50">
        <f t="shared" si="44"/>
        <v>23100</v>
      </c>
      <c r="J346" s="62">
        <f t="shared" si="45"/>
        <v>1493948.04</v>
      </c>
      <c r="K346" s="73">
        <v>60786</v>
      </c>
      <c r="L346" s="24">
        <v>1421128</v>
      </c>
      <c r="O346" s="59"/>
      <c r="P346" s="59"/>
    </row>
    <row r="347" spans="1:16">
      <c r="A347" s="13">
        <v>11</v>
      </c>
      <c r="B347" s="46">
        <v>43478</v>
      </c>
      <c r="C347" s="47">
        <v>43480</v>
      </c>
      <c r="D347" s="16" t="s">
        <v>15</v>
      </c>
      <c r="E347" s="48">
        <f t="shared" si="43"/>
        <v>2</v>
      </c>
      <c r="F347" s="49" t="s">
        <v>318</v>
      </c>
      <c r="G347" s="50">
        <v>21945</v>
      </c>
      <c r="H347" s="20">
        <v>0</v>
      </c>
      <c r="I347" s="50">
        <f t="shared" si="44"/>
        <v>21945</v>
      </c>
      <c r="J347" s="62">
        <f t="shared" si="45"/>
        <v>1472003.04</v>
      </c>
      <c r="K347" s="73">
        <v>52523</v>
      </c>
      <c r="L347" s="24">
        <v>1386491</v>
      </c>
      <c r="O347" s="59"/>
      <c r="P347" s="59"/>
    </row>
    <row r="348" spans="1:16">
      <c r="A348" s="13">
        <v>12</v>
      </c>
      <c r="B348" s="46">
        <v>43480</v>
      </c>
      <c r="C348" s="47">
        <v>43484</v>
      </c>
      <c r="D348" s="16" t="s">
        <v>15</v>
      </c>
      <c r="E348" s="48">
        <f t="shared" si="43"/>
        <v>4</v>
      </c>
      <c r="F348" s="49" t="s">
        <v>319</v>
      </c>
      <c r="G348" s="50">
        <v>43890</v>
      </c>
      <c r="H348" s="20">
        <v>0</v>
      </c>
      <c r="I348" s="50">
        <f t="shared" si="44"/>
        <v>43890</v>
      </c>
      <c r="J348" s="62">
        <f t="shared" si="45"/>
        <v>1428113.04</v>
      </c>
      <c r="K348" s="73">
        <v>59907</v>
      </c>
      <c r="L348" s="24">
        <v>1418513</v>
      </c>
      <c r="O348" s="59"/>
      <c r="P348" s="59"/>
    </row>
    <row r="349" spans="1:16">
      <c r="A349" s="13">
        <v>13</v>
      </c>
      <c r="B349" s="46">
        <v>43483</v>
      </c>
      <c r="C349" s="47">
        <v>43484</v>
      </c>
      <c r="D349" s="16" t="s">
        <v>15</v>
      </c>
      <c r="E349" s="48">
        <f t="shared" si="43"/>
        <v>1</v>
      </c>
      <c r="F349" s="49" t="s">
        <v>320</v>
      </c>
      <c r="G349" s="50">
        <v>11550</v>
      </c>
      <c r="H349" s="20">
        <v>0</v>
      </c>
      <c r="I349" s="50">
        <f t="shared" si="44"/>
        <v>11550</v>
      </c>
      <c r="J349" s="62">
        <f t="shared" si="45"/>
        <v>1416563.04</v>
      </c>
      <c r="K349" s="73">
        <v>61406</v>
      </c>
      <c r="L349" s="24">
        <v>1427635</v>
      </c>
      <c r="O349" s="59"/>
      <c r="P349" s="59"/>
    </row>
    <row r="350" spans="1:16">
      <c r="A350" s="13">
        <v>14</v>
      </c>
      <c r="B350" s="46">
        <v>43483</v>
      </c>
      <c r="C350" s="47">
        <v>43485</v>
      </c>
      <c r="D350" s="16" t="s">
        <v>15</v>
      </c>
      <c r="E350" s="48">
        <f t="shared" si="43"/>
        <v>2</v>
      </c>
      <c r="F350" s="49" t="s">
        <v>321</v>
      </c>
      <c r="G350" s="50">
        <v>21945</v>
      </c>
      <c r="H350" s="20">
        <v>0</v>
      </c>
      <c r="I350" s="50">
        <f t="shared" si="44"/>
        <v>21945</v>
      </c>
      <c r="J350" s="62">
        <f t="shared" si="45"/>
        <v>1394618.04</v>
      </c>
      <c r="K350" s="73">
        <v>58947</v>
      </c>
      <c r="L350" s="24">
        <v>1415880</v>
      </c>
      <c r="O350" s="59"/>
      <c r="P350" s="59"/>
    </row>
    <row r="351" spans="1:16">
      <c r="A351" s="13">
        <v>15</v>
      </c>
      <c r="B351" s="46">
        <v>43483</v>
      </c>
      <c r="C351" s="47">
        <v>43485</v>
      </c>
      <c r="D351" s="16" t="s">
        <v>15</v>
      </c>
      <c r="E351" s="48">
        <f t="shared" si="43"/>
        <v>2</v>
      </c>
      <c r="F351" s="49" t="s">
        <v>322</v>
      </c>
      <c r="G351" s="50">
        <v>26900</v>
      </c>
      <c r="H351" s="20">
        <v>0</v>
      </c>
      <c r="I351" s="50">
        <f t="shared" si="44"/>
        <v>26900</v>
      </c>
      <c r="J351" s="62">
        <f t="shared" si="45"/>
        <v>1367718.04</v>
      </c>
      <c r="K351" s="73">
        <v>60455</v>
      </c>
      <c r="L351" s="74">
        <v>1422257</v>
      </c>
      <c r="O351" s="59"/>
      <c r="P351" s="59"/>
    </row>
    <row r="352" spans="1:16">
      <c r="A352" s="13">
        <v>16</v>
      </c>
      <c r="B352" s="46">
        <v>43483</v>
      </c>
      <c r="C352" s="47">
        <v>43485</v>
      </c>
      <c r="D352" s="16" t="s">
        <v>15</v>
      </c>
      <c r="E352" s="48">
        <f t="shared" si="43"/>
        <v>2</v>
      </c>
      <c r="F352" s="49" t="s">
        <v>323</v>
      </c>
      <c r="G352" s="50">
        <v>26900</v>
      </c>
      <c r="H352" s="20">
        <v>0</v>
      </c>
      <c r="I352" s="50">
        <f t="shared" si="44"/>
        <v>26900</v>
      </c>
      <c r="J352" s="62">
        <f t="shared" si="45"/>
        <v>1340818.04</v>
      </c>
      <c r="K352" s="73">
        <v>60456</v>
      </c>
      <c r="L352" s="74">
        <v>1422257</v>
      </c>
      <c r="O352" s="59"/>
      <c r="P352" s="59"/>
    </row>
    <row r="353" spans="1:16">
      <c r="A353" s="13">
        <v>17</v>
      </c>
      <c r="B353" s="46">
        <v>43485</v>
      </c>
      <c r="C353" s="47">
        <v>43487</v>
      </c>
      <c r="D353" s="16" t="s">
        <v>15</v>
      </c>
      <c r="E353" s="48">
        <f t="shared" si="43"/>
        <v>2</v>
      </c>
      <c r="F353" s="49" t="s">
        <v>324</v>
      </c>
      <c r="G353" s="50">
        <v>27455</v>
      </c>
      <c r="H353" s="20">
        <v>0</v>
      </c>
      <c r="I353" s="50">
        <f t="shared" si="44"/>
        <v>27455</v>
      </c>
      <c r="J353" s="62">
        <f t="shared" si="45"/>
        <v>1313363.04</v>
      </c>
      <c r="K353" s="73">
        <v>57789</v>
      </c>
      <c r="L353" s="24">
        <v>1411349</v>
      </c>
      <c r="O353" s="59"/>
      <c r="P353" s="59"/>
    </row>
    <row r="354" spans="1:16">
      <c r="A354" s="13">
        <v>18</v>
      </c>
      <c r="B354" s="46">
        <v>43485</v>
      </c>
      <c r="C354" s="47">
        <v>43488</v>
      </c>
      <c r="D354" s="16" t="s">
        <v>15</v>
      </c>
      <c r="E354" s="48">
        <f t="shared" si="43"/>
        <v>3</v>
      </c>
      <c r="F354" s="49" t="s">
        <v>325</v>
      </c>
      <c r="G354" s="50">
        <v>32917.5</v>
      </c>
      <c r="H354" s="20">
        <v>0</v>
      </c>
      <c r="I354" s="50">
        <f t="shared" si="44"/>
        <v>32917.5</v>
      </c>
      <c r="J354" s="62">
        <f t="shared" si="45"/>
        <v>1280445.54</v>
      </c>
      <c r="K354" s="73">
        <v>58903</v>
      </c>
      <c r="L354" s="24">
        <v>1415424</v>
      </c>
      <c r="O354" s="59"/>
      <c r="P354" s="59"/>
    </row>
    <row r="355" spans="1:16">
      <c r="A355" s="13">
        <v>19</v>
      </c>
      <c r="B355" s="46">
        <v>43486</v>
      </c>
      <c r="C355" s="47">
        <v>43488</v>
      </c>
      <c r="D355" s="16" t="s">
        <v>15</v>
      </c>
      <c r="E355" s="48">
        <f t="shared" si="43"/>
        <v>2</v>
      </c>
      <c r="F355" s="49" t="s">
        <v>326</v>
      </c>
      <c r="G355" s="50">
        <v>19570</v>
      </c>
      <c r="H355" s="20">
        <v>0</v>
      </c>
      <c r="I355" s="50">
        <f t="shared" si="44"/>
        <v>19570</v>
      </c>
      <c r="J355" s="62">
        <f t="shared" si="45"/>
        <v>1260875.54</v>
      </c>
      <c r="K355" s="73">
        <v>51925</v>
      </c>
      <c r="L355" s="24">
        <v>1382421</v>
      </c>
      <c r="O355" s="59"/>
      <c r="P355" s="59"/>
    </row>
    <row r="356" spans="1:16">
      <c r="A356" s="13">
        <v>20</v>
      </c>
      <c r="B356" s="46">
        <v>43489</v>
      </c>
      <c r="C356" s="47">
        <v>43491</v>
      </c>
      <c r="D356" s="16" t="s">
        <v>15</v>
      </c>
      <c r="E356" s="48">
        <f t="shared" si="43"/>
        <v>2</v>
      </c>
      <c r="F356" s="49" t="s">
        <v>327</v>
      </c>
      <c r="G356" s="50">
        <v>21945</v>
      </c>
      <c r="H356" s="20">
        <v>0</v>
      </c>
      <c r="I356" s="50">
        <f t="shared" si="44"/>
        <v>21945</v>
      </c>
      <c r="J356" s="62">
        <f t="shared" si="45"/>
        <v>1238930.54</v>
      </c>
      <c r="K356" s="73">
        <v>57763</v>
      </c>
      <c r="L356" s="24">
        <v>1410352</v>
      </c>
      <c r="O356" s="58"/>
      <c r="P356" s="59"/>
    </row>
    <row r="357" spans="1:16">
      <c r="A357" s="13">
        <v>21</v>
      </c>
      <c r="B357" s="46">
        <v>43490</v>
      </c>
      <c r="C357" s="47">
        <v>43492</v>
      </c>
      <c r="D357" s="16" t="s">
        <v>15</v>
      </c>
      <c r="E357" s="48">
        <f t="shared" si="43"/>
        <v>2</v>
      </c>
      <c r="F357" s="49" t="s">
        <v>328</v>
      </c>
      <c r="G357" s="50">
        <v>21945</v>
      </c>
      <c r="H357" s="20">
        <v>0</v>
      </c>
      <c r="I357" s="50">
        <f t="shared" si="44"/>
        <v>21945</v>
      </c>
      <c r="J357" s="62">
        <f t="shared" si="45"/>
        <v>1216985.54</v>
      </c>
      <c r="K357" s="73">
        <v>56702</v>
      </c>
      <c r="L357" s="24">
        <v>1406076</v>
      </c>
      <c r="O357" s="59"/>
      <c r="P357" s="59"/>
    </row>
    <row r="358" spans="1:16">
      <c r="A358" s="13">
        <v>22</v>
      </c>
      <c r="B358" s="46">
        <v>43491</v>
      </c>
      <c r="C358" s="47">
        <v>43492</v>
      </c>
      <c r="D358" s="16" t="s">
        <v>15</v>
      </c>
      <c r="E358" s="48">
        <f t="shared" si="43"/>
        <v>1</v>
      </c>
      <c r="F358" s="49" t="s">
        <v>329</v>
      </c>
      <c r="G358" s="50">
        <v>11550</v>
      </c>
      <c r="H358" s="20">
        <v>0</v>
      </c>
      <c r="I358" s="50">
        <f t="shared" si="44"/>
        <v>11550</v>
      </c>
      <c r="J358" s="62">
        <f t="shared" si="45"/>
        <v>1205435.54</v>
      </c>
      <c r="K358" s="73">
        <v>58652</v>
      </c>
      <c r="L358" s="24">
        <v>1409539</v>
      </c>
      <c r="O358" s="59"/>
      <c r="P358" s="59"/>
    </row>
    <row r="359" spans="1:16">
      <c r="A359" s="13">
        <v>23</v>
      </c>
      <c r="B359" s="46">
        <v>43491</v>
      </c>
      <c r="C359" s="47">
        <v>43493</v>
      </c>
      <c r="D359" s="16" t="s">
        <v>15</v>
      </c>
      <c r="E359" s="48">
        <f t="shared" si="43"/>
        <v>2</v>
      </c>
      <c r="F359" s="49" t="s">
        <v>329</v>
      </c>
      <c r="G359" s="50">
        <v>10972.5</v>
      </c>
      <c r="H359" s="20">
        <v>0</v>
      </c>
      <c r="I359" s="50">
        <f t="shared" si="44"/>
        <v>10972.5</v>
      </c>
      <c r="J359" s="62">
        <f t="shared" si="45"/>
        <v>1194463.04</v>
      </c>
      <c r="K359" s="48">
        <v>58652</v>
      </c>
      <c r="L359" s="24">
        <v>1409539</v>
      </c>
      <c r="O359" s="59"/>
      <c r="P359" s="59"/>
    </row>
    <row r="360" spans="1:16">
      <c r="A360" s="13">
        <v>23</v>
      </c>
      <c r="B360" s="46"/>
      <c r="C360" s="47"/>
      <c r="D360" s="16" t="s">
        <v>15</v>
      </c>
      <c r="E360" s="48">
        <f t="shared" si="43"/>
        <v>0</v>
      </c>
      <c r="F360" s="49"/>
      <c r="G360" s="50"/>
      <c r="H360" s="20">
        <v>0</v>
      </c>
      <c r="I360" s="50">
        <f>SUM(I327:I359)</f>
        <v>737017.23</v>
      </c>
      <c r="J360" s="62"/>
      <c r="K360" s="73" t="s">
        <v>330</v>
      </c>
      <c r="L360" s="24"/>
      <c r="O360" s="66"/>
      <c r="P360" s="59"/>
    </row>
    <row r="361" spans="15:16">
      <c r="O361" s="59"/>
      <c r="P361" s="59"/>
    </row>
    <row r="362" spans="1:16">
      <c r="A362" s="2"/>
      <c r="B362" s="70"/>
      <c r="C362" s="70"/>
      <c r="D362" s="2"/>
      <c r="E362" s="2"/>
      <c r="F362" s="2"/>
      <c r="G362" s="2"/>
      <c r="H362" s="2"/>
      <c r="I362" s="2"/>
      <c r="J362" s="2"/>
      <c r="K362" s="70"/>
      <c r="O362" s="59"/>
      <c r="P362" s="59"/>
    </row>
    <row r="363" spans="1:16">
      <c r="A363" s="5" t="s">
        <v>331</v>
      </c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24"/>
      <c r="O363" s="59"/>
      <c r="P363" s="59"/>
    </row>
    <row r="364" spans="1:16">
      <c r="A364" s="44" t="s">
        <v>332</v>
      </c>
      <c r="B364" s="45"/>
      <c r="C364" s="45"/>
      <c r="D364" s="45"/>
      <c r="E364" s="45"/>
      <c r="F364" s="45"/>
      <c r="G364" s="45"/>
      <c r="H364" s="45"/>
      <c r="I364" s="53"/>
      <c r="J364" s="54">
        <f>J359</f>
        <v>1194463.04</v>
      </c>
      <c r="K364" s="55"/>
      <c r="L364" s="24"/>
      <c r="O364" s="59"/>
      <c r="P364" s="59"/>
    </row>
    <row r="365" spans="1:16">
      <c r="A365" s="44"/>
      <c r="B365" s="45"/>
      <c r="C365" s="45"/>
      <c r="D365" s="45"/>
      <c r="E365" s="45"/>
      <c r="F365" s="45"/>
      <c r="G365" s="45"/>
      <c r="H365" s="45"/>
      <c r="I365" s="53" t="s">
        <v>333</v>
      </c>
      <c r="J365" s="60">
        <v>1723859.46</v>
      </c>
      <c r="K365" s="56">
        <v>43509</v>
      </c>
      <c r="L365" s="24"/>
      <c r="O365" s="59"/>
      <c r="P365" s="59"/>
    </row>
    <row r="366" spans="1:16">
      <c r="A366" s="44"/>
      <c r="B366" s="45"/>
      <c r="C366" s="45"/>
      <c r="D366" s="45"/>
      <c r="E366" s="45"/>
      <c r="F366" s="45"/>
      <c r="G366" s="45"/>
      <c r="H366" s="45"/>
      <c r="I366" s="53" t="s">
        <v>333</v>
      </c>
      <c r="J366" s="60">
        <v>1000000</v>
      </c>
      <c r="K366" s="56"/>
      <c r="L366" s="24"/>
      <c r="O366" s="59"/>
      <c r="P366" s="59"/>
    </row>
    <row r="367" spans="1:16">
      <c r="A367" s="44"/>
      <c r="B367" s="45"/>
      <c r="C367" s="45"/>
      <c r="D367" s="45"/>
      <c r="E367" s="45"/>
      <c r="F367" s="45"/>
      <c r="G367" s="45"/>
      <c r="H367" s="45"/>
      <c r="I367" s="53"/>
      <c r="J367" s="61"/>
      <c r="K367" s="55"/>
      <c r="L367" s="24"/>
      <c r="O367" s="59"/>
      <c r="P367" s="59"/>
    </row>
    <row r="368" spans="1:16">
      <c r="A368" s="44" t="s">
        <v>21</v>
      </c>
      <c r="B368" s="45"/>
      <c r="C368" s="45"/>
      <c r="D368" s="45"/>
      <c r="E368" s="45"/>
      <c r="F368" s="45"/>
      <c r="G368" s="45"/>
      <c r="H368" s="45"/>
      <c r="I368" s="53"/>
      <c r="J368" s="57">
        <f>J364+J365+J366</f>
        <v>3918322.5</v>
      </c>
      <c r="K368" s="55"/>
      <c r="L368" s="24"/>
      <c r="O368" s="59"/>
      <c r="P368" s="59"/>
    </row>
    <row r="369" spans="1:16">
      <c r="A369" s="7" t="s">
        <v>3</v>
      </c>
      <c r="B369" s="8" t="s">
        <v>4</v>
      </c>
      <c r="C369" s="8" t="s">
        <v>5</v>
      </c>
      <c r="D369" s="9" t="s">
        <v>6</v>
      </c>
      <c r="E369" s="9" t="s">
        <v>7</v>
      </c>
      <c r="F369" s="9" t="s">
        <v>8</v>
      </c>
      <c r="G369" s="9" t="s">
        <v>9</v>
      </c>
      <c r="H369" s="10" t="s">
        <v>10</v>
      </c>
      <c r="I369" s="29" t="s">
        <v>11</v>
      </c>
      <c r="J369" s="29" t="s">
        <v>12</v>
      </c>
      <c r="K369" s="9" t="s">
        <v>13</v>
      </c>
      <c r="L369" s="24"/>
      <c r="O369" s="59"/>
      <c r="P369" s="59"/>
    </row>
    <row r="370" spans="1:16">
      <c r="A370" s="13">
        <v>24</v>
      </c>
      <c r="B370" s="46">
        <v>43488</v>
      </c>
      <c r="C370" s="47">
        <v>43493</v>
      </c>
      <c r="D370" s="16" t="s">
        <v>15</v>
      </c>
      <c r="E370" s="48">
        <f t="shared" ref="E369:E377" si="46">C370-B370</f>
        <v>5</v>
      </c>
      <c r="F370" s="49" t="s">
        <v>334</v>
      </c>
      <c r="G370" s="50">
        <v>54862.5</v>
      </c>
      <c r="H370" s="20">
        <v>0</v>
      </c>
      <c r="I370" s="50">
        <f t="shared" ref="I369:I377" si="47">+G370+H370</f>
        <v>54862.5</v>
      </c>
      <c r="J370" s="62">
        <f>J368-I370</f>
        <v>3863460</v>
      </c>
      <c r="K370" s="48">
        <v>57785</v>
      </c>
      <c r="L370" s="65">
        <v>1410814</v>
      </c>
      <c r="O370" s="59"/>
      <c r="P370" s="59"/>
    </row>
    <row r="371" spans="1:16">
      <c r="A371" s="13">
        <v>25</v>
      </c>
      <c r="B371" s="46">
        <v>43491</v>
      </c>
      <c r="C371" s="47">
        <v>43493</v>
      </c>
      <c r="D371" s="16" t="s">
        <v>15</v>
      </c>
      <c r="E371" s="48">
        <f t="shared" si="46"/>
        <v>2</v>
      </c>
      <c r="F371" s="49" t="s">
        <v>335</v>
      </c>
      <c r="G371" s="50">
        <v>20600</v>
      </c>
      <c r="H371" s="20">
        <v>0</v>
      </c>
      <c r="I371" s="50">
        <f t="shared" si="47"/>
        <v>20600</v>
      </c>
      <c r="J371" s="62">
        <f t="shared" ref="J371:J402" si="48">J370-I371</f>
        <v>3842860</v>
      </c>
      <c r="K371" s="48">
        <v>58165</v>
      </c>
      <c r="L371" s="65">
        <v>1414140</v>
      </c>
      <c r="O371" s="59"/>
      <c r="P371" s="59"/>
    </row>
    <row r="372" spans="1:16">
      <c r="A372" s="13">
        <v>26</v>
      </c>
      <c r="B372" s="46">
        <v>43490</v>
      </c>
      <c r="C372" s="47">
        <v>43493</v>
      </c>
      <c r="D372" s="16" t="s">
        <v>15</v>
      </c>
      <c r="E372" s="48">
        <f t="shared" si="46"/>
        <v>3</v>
      </c>
      <c r="F372" s="49" t="s">
        <v>336</v>
      </c>
      <c r="G372" s="50">
        <v>29355</v>
      </c>
      <c r="H372" s="20">
        <v>0</v>
      </c>
      <c r="I372" s="50">
        <f t="shared" si="47"/>
        <v>29355</v>
      </c>
      <c r="J372" s="62">
        <f t="shared" si="48"/>
        <v>3813505</v>
      </c>
      <c r="K372" s="48">
        <v>56247</v>
      </c>
      <c r="L372" s="65">
        <v>1402304</v>
      </c>
      <c r="O372" s="59"/>
      <c r="P372" s="59"/>
    </row>
    <row r="373" spans="1:16">
      <c r="A373" s="13">
        <v>27</v>
      </c>
      <c r="B373" s="46">
        <v>43491</v>
      </c>
      <c r="C373" s="47">
        <v>43493</v>
      </c>
      <c r="D373" s="16" t="s">
        <v>15</v>
      </c>
      <c r="E373" s="48">
        <f t="shared" si="46"/>
        <v>2</v>
      </c>
      <c r="F373" s="49" t="s">
        <v>337</v>
      </c>
      <c r="G373" s="50">
        <v>20600</v>
      </c>
      <c r="H373" s="20">
        <v>0</v>
      </c>
      <c r="I373" s="50">
        <f t="shared" si="47"/>
        <v>20600</v>
      </c>
      <c r="J373" s="62">
        <f t="shared" si="48"/>
        <v>3792905</v>
      </c>
      <c r="K373" s="48">
        <v>57903</v>
      </c>
      <c r="L373" s="65">
        <v>1413838</v>
      </c>
      <c r="O373" s="59"/>
      <c r="P373" s="59"/>
    </row>
    <row r="374" spans="1:16">
      <c r="A374" s="13">
        <v>28</v>
      </c>
      <c r="B374" s="46">
        <v>43493</v>
      </c>
      <c r="C374" s="47">
        <v>43495</v>
      </c>
      <c r="D374" s="16" t="s">
        <v>15</v>
      </c>
      <c r="E374" s="48">
        <f t="shared" si="46"/>
        <v>2</v>
      </c>
      <c r="F374" s="49" t="s">
        <v>338</v>
      </c>
      <c r="G374" s="50">
        <v>21945</v>
      </c>
      <c r="H374" s="20">
        <v>0</v>
      </c>
      <c r="I374" s="50">
        <f t="shared" si="47"/>
        <v>21945</v>
      </c>
      <c r="J374" s="62">
        <f t="shared" si="48"/>
        <v>3770960</v>
      </c>
      <c r="K374" s="48">
        <v>54258</v>
      </c>
      <c r="L374" s="65">
        <v>1393280</v>
      </c>
      <c r="O374" s="59"/>
      <c r="P374" s="59"/>
    </row>
    <row r="375" spans="1:16">
      <c r="A375" s="13">
        <v>29</v>
      </c>
      <c r="B375" s="46">
        <v>43493</v>
      </c>
      <c r="C375" s="47">
        <v>43496</v>
      </c>
      <c r="D375" s="16" t="s">
        <v>15</v>
      </c>
      <c r="E375" s="48">
        <f t="shared" si="46"/>
        <v>3</v>
      </c>
      <c r="F375" s="49" t="s">
        <v>339</v>
      </c>
      <c r="G375" s="50">
        <v>32917.5</v>
      </c>
      <c r="H375" s="20">
        <v>0</v>
      </c>
      <c r="I375" s="50">
        <f t="shared" si="47"/>
        <v>32917.5</v>
      </c>
      <c r="J375" s="62">
        <f t="shared" si="48"/>
        <v>3738042.5</v>
      </c>
      <c r="K375" s="48">
        <v>54241</v>
      </c>
      <c r="L375" s="65">
        <v>1392816</v>
      </c>
      <c r="O375" s="59"/>
      <c r="P375" s="59"/>
    </row>
    <row r="376" spans="1:16">
      <c r="A376" s="13">
        <v>30</v>
      </c>
      <c r="B376" s="46">
        <v>43494</v>
      </c>
      <c r="C376" s="47">
        <v>43496</v>
      </c>
      <c r="D376" s="16" t="s">
        <v>15</v>
      </c>
      <c r="E376" s="48">
        <f t="shared" si="46"/>
        <v>2</v>
      </c>
      <c r="F376" s="49" t="s">
        <v>340</v>
      </c>
      <c r="G376" s="50">
        <v>26400</v>
      </c>
      <c r="H376" s="20">
        <v>0</v>
      </c>
      <c r="I376" s="50">
        <f t="shared" si="47"/>
        <v>26400</v>
      </c>
      <c r="J376" s="62">
        <f t="shared" si="48"/>
        <v>3711642.5</v>
      </c>
      <c r="K376" s="48">
        <v>55680</v>
      </c>
      <c r="L376" s="65">
        <v>1400399</v>
      </c>
      <c r="O376" s="59"/>
      <c r="P376" s="59"/>
    </row>
    <row r="377" spans="1:16">
      <c r="A377" s="13">
        <v>31</v>
      </c>
      <c r="B377" s="46">
        <v>43493</v>
      </c>
      <c r="C377" s="47">
        <v>43496</v>
      </c>
      <c r="D377" s="16" t="s">
        <v>15</v>
      </c>
      <c r="E377" s="48">
        <f t="shared" si="46"/>
        <v>3</v>
      </c>
      <c r="F377" s="49" t="s">
        <v>341</v>
      </c>
      <c r="G377" s="50">
        <v>29355</v>
      </c>
      <c r="H377" s="20">
        <v>0</v>
      </c>
      <c r="I377" s="50">
        <f t="shared" si="47"/>
        <v>29355</v>
      </c>
      <c r="J377" s="62">
        <f t="shared" si="48"/>
        <v>3682287.5</v>
      </c>
      <c r="K377" s="48">
        <v>54240</v>
      </c>
      <c r="L377" s="65">
        <v>1392827</v>
      </c>
      <c r="O377" s="59"/>
      <c r="P377" s="59"/>
    </row>
    <row r="378" spans="1:16">
      <c r="A378" s="13">
        <v>1</v>
      </c>
      <c r="B378" s="46">
        <v>43495</v>
      </c>
      <c r="C378" s="47">
        <v>43497</v>
      </c>
      <c r="D378" s="16" t="s">
        <v>15</v>
      </c>
      <c r="E378" s="48">
        <f t="shared" ref="E378:E437" si="49">C378-B378</f>
        <v>2</v>
      </c>
      <c r="F378" s="49" t="s">
        <v>342</v>
      </c>
      <c r="G378" s="50">
        <v>27465</v>
      </c>
      <c r="H378" s="20">
        <v>0</v>
      </c>
      <c r="I378" s="50">
        <f t="shared" ref="I378:I438" si="50">+G378+H378</f>
        <v>27465</v>
      </c>
      <c r="J378" s="62">
        <f t="shared" si="48"/>
        <v>3654822.5</v>
      </c>
      <c r="K378" s="48">
        <v>57905</v>
      </c>
      <c r="L378" s="65">
        <v>1413786</v>
      </c>
      <c r="O378" s="59"/>
      <c r="P378" s="59"/>
    </row>
    <row r="379" spans="1:16">
      <c r="A379" s="13">
        <v>2</v>
      </c>
      <c r="B379" s="46">
        <v>43495</v>
      </c>
      <c r="C379" s="47">
        <v>43497</v>
      </c>
      <c r="D379" s="16" t="s">
        <v>15</v>
      </c>
      <c r="E379" s="48">
        <f t="shared" si="49"/>
        <v>2</v>
      </c>
      <c r="F379" s="49" t="s">
        <v>343</v>
      </c>
      <c r="G379" s="50">
        <v>21945</v>
      </c>
      <c r="H379" s="20">
        <v>0</v>
      </c>
      <c r="I379" s="50">
        <f t="shared" si="50"/>
        <v>21945</v>
      </c>
      <c r="J379" s="62">
        <f t="shared" si="48"/>
        <v>3632877.5</v>
      </c>
      <c r="K379" s="48">
        <v>53910</v>
      </c>
      <c r="L379" s="65">
        <v>1389714</v>
      </c>
      <c r="O379" s="59"/>
      <c r="P379" s="59"/>
    </row>
    <row r="380" spans="1:16">
      <c r="A380" s="13">
        <v>3</v>
      </c>
      <c r="B380" s="46">
        <v>43495</v>
      </c>
      <c r="C380" s="47">
        <v>43499</v>
      </c>
      <c r="D380" s="16" t="s">
        <v>15</v>
      </c>
      <c r="E380" s="48">
        <f t="shared" si="49"/>
        <v>4</v>
      </c>
      <c r="F380" s="49" t="s">
        <v>344</v>
      </c>
      <c r="G380" s="50">
        <v>54845</v>
      </c>
      <c r="H380" s="20">
        <v>0</v>
      </c>
      <c r="I380" s="50">
        <f t="shared" si="50"/>
        <v>54845</v>
      </c>
      <c r="J380" s="62">
        <f t="shared" si="48"/>
        <v>3578032.5</v>
      </c>
      <c r="K380" s="48">
        <v>56248</v>
      </c>
      <c r="L380" s="65">
        <v>1403291</v>
      </c>
      <c r="O380" s="59"/>
      <c r="P380" s="59"/>
    </row>
    <row r="381" spans="1:16">
      <c r="A381" s="13">
        <v>4</v>
      </c>
      <c r="B381" s="46">
        <v>43498</v>
      </c>
      <c r="C381" s="47">
        <v>43500</v>
      </c>
      <c r="D381" s="16" t="s">
        <v>15</v>
      </c>
      <c r="E381" s="48">
        <f t="shared" si="49"/>
        <v>2</v>
      </c>
      <c r="F381" s="49" t="s">
        <v>345</v>
      </c>
      <c r="G381" s="50">
        <v>32900</v>
      </c>
      <c r="H381" s="20">
        <v>0</v>
      </c>
      <c r="I381" s="50">
        <f t="shared" si="50"/>
        <v>32900</v>
      </c>
      <c r="J381" s="62">
        <f t="shared" si="48"/>
        <v>3545132.5</v>
      </c>
      <c r="K381" s="48">
        <v>60708</v>
      </c>
      <c r="L381" s="76">
        <v>1424406</v>
      </c>
      <c r="O381" s="59"/>
      <c r="P381" s="59"/>
    </row>
    <row r="382" spans="1:16">
      <c r="A382" s="13">
        <v>5</v>
      </c>
      <c r="B382" s="46">
        <v>43499</v>
      </c>
      <c r="C382" s="47">
        <v>43500</v>
      </c>
      <c r="D382" s="16" t="s">
        <v>15</v>
      </c>
      <c r="E382" s="48">
        <f t="shared" si="49"/>
        <v>1</v>
      </c>
      <c r="F382" s="49" t="s">
        <v>346</v>
      </c>
      <c r="G382" s="50">
        <v>16450</v>
      </c>
      <c r="H382" s="20">
        <v>0</v>
      </c>
      <c r="I382" s="50">
        <f t="shared" si="50"/>
        <v>16450</v>
      </c>
      <c r="J382" s="62">
        <f t="shared" si="48"/>
        <v>3528682.5</v>
      </c>
      <c r="K382" s="48">
        <v>60334</v>
      </c>
      <c r="L382" s="76">
        <v>1421936</v>
      </c>
      <c r="O382" s="59"/>
      <c r="P382" s="59"/>
    </row>
    <row r="383" spans="1:16">
      <c r="A383" s="13">
        <v>6</v>
      </c>
      <c r="B383" s="46">
        <v>43500</v>
      </c>
      <c r="C383" s="47">
        <v>43501</v>
      </c>
      <c r="D383" s="16" t="s">
        <v>15</v>
      </c>
      <c r="E383" s="48">
        <f t="shared" si="49"/>
        <v>1</v>
      </c>
      <c r="F383" s="49" t="s">
        <v>347</v>
      </c>
      <c r="G383" s="50">
        <v>14700</v>
      </c>
      <c r="H383" s="20">
        <v>0</v>
      </c>
      <c r="I383" s="50">
        <f t="shared" si="50"/>
        <v>14700</v>
      </c>
      <c r="J383" s="62">
        <f t="shared" si="48"/>
        <v>3513982.5</v>
      </c>
      <c r="K383" s="48">
        <v>47931</v>
      </c>
      <c r="L383" s="65">
        <v>1370141</v>
      </c>
      <c r="O383" s="59"/>
      <c r="P383" s="59"/>
    </row>
    <row r="384" spans="1:16">
      <c r="A384" s="13">
        <v>7</v>
      </c>
      <c r="B384" s="46">
        <v>43500</v>
      </c>
      <c r="C384" s="47">
        <v>43501</v>
      </c>
      <c r="D384" s="16" t="s">
        <v>15</v>
      </c>
      <c r="E384" s="48">
        <f t="shared" si="49"/>
        <v>1</v>
      </c>
      <c r="F384" s="49" t="s">
        <v>345</v>
      </c>
      <c r="G384" s="50">
        <v>16450</v>
      </c>
      <c r="H384" s="20">
        <v>0</v>
      </c>
      <c r="I384" s="50">
        <f t="shared" si="50"/>
        <v>16450</v>
      </c>
      <c r="J384" s="62">
        <f t="shared" si="48"/>
        <v>3497532.5</v>
      </c>
      <c r="K384" s="48">
        <v>47930</v>
      </c>
      <c r="L384" s="65">
        <v>1370135</v>
      </c>
      <c r="O384" s="59"/>
      <c r="P384" s="59"/>
    </row>
    <row r="385" spans="1:16">
      <c r="A385" s="13">
        <v>8</v>
      </c>
      <c r="B385" s="46">
        <v>43500</v>
      </c>
      <c r="C385" s="47">
        <v>43501</v>
      </c>
      <c r="D385" s="16" t="s">
        <v>15</v>
      </c>
      <c r="E385" s="48">
        <f t="shared" si="49"/>
        <v>1</v>
      </c>
      <c r="F385" s="49" t="s">
        <v>348</v>
      </c>
      <c r="G385" s="50">
        <v>16450</v>
      </c>
      <c r="H385" s="20">
        <v>0</v>
      </c>
      <c r="I385" s="50">
        <f t="shared" si="50"/>
        <v>16450</v>
      </c>
      <c r="J385" s="62">
        <f t="shared" si="48"/>
        <v>3481082.5</v>
      </c>
      <c r="K385" s="48">
        <v>47530</v>
      </c>
      <c r="L385" s="65">
        <v>1367663</v>
      </c>
      <c r="O385" s="59"/>
      <c r="P385" s="59"/>
    </row>
    <row r="386" spans="1:16">
      <c r="A386" s="13">
        <v>9</v>
      </c>
      <c r="B386" s="46">
        <v>43500</v>
      </c>
      <c r="C386" s="47">
        <v>43501</v>
      </c>
      <c r="D386" s="16" t="s">
        <v>15</v>
      </c>
      <c r="E386" s="48">
        <f t="shared" si="49"/>
        <v>1</v>
      </c>
      <c r="F386" s="49" t="s">
        <v>349</v>
      </c>
      <c r="G386" s="50">
        <v>16450</v>
      </c>
      <c r="H386" s="20">
        <v>0</v>
      </c>
      <c r="I386" s="50">
        <f t="shared" si="50"/>
        <v>16450</v>
      </c>
      <c r="J386" s="62">
        <f t="shared" si="48"/>
        <v>3464632.5</v>
      </c>
      <c r="K386" s="48">
        <v>56288</v>
      </c>
      <c r="L386" s="65">
        <v>1403055</v>
      </c>
      <c r="O386" s="59"/>
      <c r="P386" s="59"/>
    </row>
    <row r="387" spans="1:16">
      <c r="A387" s="13">
        <v>10</v>
      </c>
      <c r="B387" s="46">
        <v>43500</v>
      </c>
      <c r="C387" s="47">
        <v>43501</v>
      </c>
      <c r="D387" s="16" t="s">
        <v>15</v>
      </c>
      <c r="E387" s="48">
        <f t="shared" si="49"/>
        <v>1</v>
      </c>
      <c r="F387" s="49" t="s">
        <v>350</v>
      </c>
      <c r="G387" s="50">
        <v>14700</v>
      </c>
      <c r="H387" s="20">
        <v>0</v>
      </c>
      <c r="I387" s="50">
        <f t="shared" si="50"/>
        <v>14700</v>
      </c>
      <c r="J387" s="62">
        <f t="shared" si="48"/>
        <v>3449932.5</v>
      </c>
      <c r="K387" s="48">
        <v>47454</v>
      </c>
      <c r="L387" s="65">
        <v>1366270</v>
      </c>
      <c r="O387" s="59"/>
      <c r="P387" s="59"/>
    </row>
    <row r="388" spans="1:16">
      <c r="A388" s="13">
        <v>11</v>
      </c>
      <c r="B388" s="46">
        <v>43499</v>
      </c>
      <c r="C388" s="47">
        <v>43501</v>
      </c>
      <c r="D388" s="16" t="s">
        <v>15</v>
      </c>
      <c r="E388" s="48">
        <f t="shared" si="49"/>
        <v>2</v>
      </c>
      <c r="F388" s="49" t="s">
        <v>351</v>
      </c>
      <c r="G388" s="50">
        <v>32900</v>
      </c>
      <c r="H388" s="20">
        <v>0</v>
      </c>
      <c r="I388" s="50">
        <f t="shared" si="50"/>
        <v>32900</v>
      </c>
      <c r="J388" s="62">
        <f t="shared" si="48"/>
        <v>3417032.5</v>
      </c>
      <c r="K388" s="48">
        <v>57836</v>
      </c>
      <c r="L388" s="65">
        <v>1412382</v>
      </c>
      <c r="O388" s="59"/>
      <c r="P388" s="59"/>
    </row>
    <row r="389" spans="1:16">
      <c r="A389" s="13">
        <v>12</v>
      </c>
      <c r="B389" s="46">
        <v>43499</v>
      </c>
      <c r="C389" s="47">
        <v>43501</v>
      </c>
      <c r="D389" s="16" t="s">
        <v>15</v>
      </c>
      <c r="E389" s="48">
        <f t="shared" si="49"/>
        <v>2</v>
      </c>
      <c r="F389" s="49" t="s">
        <v>352</v>
      </c>
      <c r="G389" s="50">
        <v>38700</v>
      </c>
      <c r="H389" s="20">
        <v>0</v>
      </c>
      <c r="I389" s="50">
        <f t="shared" si="50"/>
        <v>38700</v>
      </c>
      <c r="J389" s="62">
        <f t="shared" si="48"/>
        <v>3378332.5</v>
      </c>
      <c r="K389" s="48">
        <v>57174</v>
      </c>
      <c r="L389" s="76">
        <v>1407968</v>
      </c>
      <c r="O389" s="59"/>
      <c r="P389" s="59"/>
    </row>
    <row r="390" spans="1:16">
      <c r="A390" s="13">
        <v>13</v>
      </c>
      <c r="B390" s="46">
        <v>43499</v>
      </c>
      <c r="C390" s="47">
        <v>43501</v>
      </c>
      <c r="D390" s="16" t="s">
        <v>15</v>
      </c>
      <c r="E390" s="48">
        <f t="shared" si="49"/>
        <v>2</v>
      </c>
      <c r="F390" s="49" t="s">
        <v>353</v>
      </c>
      <c r="G390" s="50">
        <v>38700</v>
      </c>
      <c r="H390" s="20">
        <v>0</v>
      </c>
      <c r="I390" s="50">
        <f t="shared" si="50"/>
        <v>38700</v>
      </c>
      <c r="J390" s="62">
        <f t="shared" si="48"/>
        <v>3339632.5</v>
      </c>
      <c r="K390" s="48">
        <v>57175</v>
      </c>
      <c r="L390" s="76">
        <v>1407968</v>
      </c>
      <c r="O390" s="59"/>
      <c r="P390" s="59"/>
    </row>
    <row r="391" spans="1:16">
      <c r="A391" s="13">
        <v>14</v>
      </c>
      <c r="B391" s="46">
        <v>43501</v>
      </c>
      <c r="C391" s="47">
        <v>43502</v>
      </c>
      <c r="D391" s="16" t="s">
        <v>15</v>
      </c>
      <c r="E391" s="48">
        <f t="shared" si="49"/>
        <v>1</v>
      </c>
      <c r="F391" s="49" t="s">
        <v>350</v>
      </c>
      <c r="G391" s="50">
        <v>14700</v>
      </c>
      <c r="H391" s="20">
        <v>0</v>
      </c>
      <c r="I391" s="50">
        <f t="shared" si="50"/>
        <v>14700</v>
      </c>
      <c r="J391" s="62">
        <f t="shared" si="48"/>
        <v>3324932.5</v>
      </c>
      <c r="K391" s="48">
        <v>47659</v>
      </c>
      <c r="L391" s="65">
        <v>1368542</v>
      </c>
      <c r="O391" s="59"/>
      <c r="P391" s="59"/>
    </row>
    <row r="392" spans="1:16">
      <c r="A392" s="13">
        <v>15</v>
      </c>
      <c r="B392" s="46">
        <v>43501</v>
      </c>
      <c r="C392" s="47">
        <v>43502</v>
      </c>
      <c r="D392" s="16" t="s">
        <v>15</v>
      </c>
      <c r="E392" s="48">
        <f t="shared" si="49"/>
        <v>1</v>
      </c>
      <c r="F392" s="49" t="s">
        <v>354</v>
      </c>
      <c r="G392" s="50">
        <v>19350</v>
      </c>
      <c r="H392" s="20">
        <v>0</v>
      </c>
      <c r="I392" s="50">
        <f t="shared" si="50"/>
        <v>19350</v>
      </c>
      <c r="J392" s="62">
        <f t="shared" si="48"/>
        <v>3305582.5</v>
      </c>
      <c r="K392" s="48">
        <v>60765</v>
      </c>
      <c r="L392" s="65">
        <v>1425084</v>
      </c>
      <c r="O392" s="59"/>
      <c r="P392" s="59"/>
    </row>
    <row r="393" spans="1:16">
      <c r="A393" s="13">
        <v>16</v>
      </c>
      <c r="B393" s="46">
        <v>43501</v>
      </c>
      <c r="C393" s="47">
        <v>43502</v>
      </c>
      <c r="D393" s="16" t="s">
        <v>15</v>
      </c>
      <c r="E393" s="48">
        <f t="shared" si="49"/>
        <v>1</v>
      </c>
      <c r="F393" s="49" t="s">
        <v>355</v>
      </c>
      <c r="G393" s="50">
        <v>16450</v>
      </c>
      <c r="H393" s="20">
        <v>0</v>
      </c>
      <c r="I393" s="50">
        <f t="shared" si="50"/>
        <v>16450</v>
      </c>
      <c r="J393" s="62">
        <f t="shared" si="48"/>
        <v>3289132.5</v>
      </c>
      <c r="K393" s="48">
        <v>60288</v>
      </c>
      <c r="L393" s="65">
        <v>1420857</v>
      </c>
      <c r="O393" s="59"/>
      <c r="P393" s="59"/>
    </row>
    <row r="394" spans="1:16">
      <c r="A394" s="13">
        <v>17</v>
      </c>
      <c r="B394" s="46">
        <v>43501</v>
      </c>
      <c r="C394" s="47">
        <v>43502</v>
      </c>
      <c r="D394" s="16" t="s">
        <v>15</v>
      </c>
      <c r="E394" s="48">
        <f t="shared" si="49"/>
        <v>1</v>
      </c>
      <c r="F394" s="49" t="s">
        <v>356</v>
      </c>
      <c r="G394" s="50">
        <v>16450</v>
      </c>
      <c r="H394" s="20">
        <v>0</v>
      </c>
      <c r="I394" s="50">
        <f t="shared" si="50"/>
        <v>16450</v>
      </c>
      <c r="J394" s="62">
        <f t="shared" si="48"/>
        <v>3272682.5</v>
      </c>
      <c r="K394" s="48">
        <v>60804</v>
      </c>
      <c r="L394" s="65">
        <v>1425992</v>
      </c>
      <c r="O394" s="59"/>
      <c r="P394" s="59"/>
    </row>
    <row r="395" spans="1:16">
      <c r="A395" s="13">
        <v>18</v>
      </c>
      <c r="B395" s="46">
        <v>43501</v>
      </c>
      <c r="C395" s="47">
        <v>43502</v>
      </c>
      <c r="D395" s="16" t="s">
        <v>15</v>
      </c>
      <c r="E395" s="48">
        <f t="shared" si="49"/>
        <v>1</v>
      </c>
      <c r="F395" s="49" t="s">
        <v>357</v>
      </c>
      <c r="G395" s="50">
        <v>16450</v>
      </c>
      <c r="H395" s="20">
        <v>0</v>
      </c>
      <c r="I395" s="50">
        <f t="shared" si="50"/>
        <v>16450</v>
      </c>
      <c r="J395" s="62">
        <f t="shared" si="48"/>
        <v>3256232.5</v>
      </c>
      <c r="K395" s="48">
        <v>50679</v>
      </c>
      <c r="L395" s="65">
        <v>1378740</v>
      </c>
      <c r="O395" s="59"/>
      <c r="P395" s="59"/>
    </row>
    <row r="396" spans="1:16">
      <c r="A396" s="13">
        <v>19</v>
      </c>
      <c r="B396" s="46">
        <v>43501</v>
      </c>
      <c r="C396" s="47">
        <v>43502</v>
      </c>
      <c r="D396" s="16" t="s">
        <v>15</v>
      </c>
      <c r="E396" s="48">
        <f t="shared" si="49"/>
        <v>1</v>
      </c>
      <c r="F396" s="49" t="s">
        <v>358</v>
      </c>
      <c r="G396" s="50">
        <v>16450</v>
      </c>
      <c r="H396" s="20">
        <v>0</v>
      </c>
      <c r="I396" s="50">
        <f t="shared" si="50"/>
        <v>16450</v>
      </c>
      <c r="J396" s="62">
        <f t="shared" si="48"/>
        <v>3239782.5</v>
      </c>
      <c r="K396" s="48">
        <v>60214</v>
      </c>
      <c r="L396" s="76">
        <v>1420058</v>
      </c>
      <c r="O396" s="59"/>
      <c r="P396" s="59"/>
    </row>
    <row r="397" spans="1:16">
      <c r="A397" s="13">
        <v>20</v>
      </c>
      <c r="B397" s="46">
        <v>43500</v>
      </c>
      <c r="C397" s="47">
        <v>43502</v>
      </c>
      <c r="D397" s="16" t="s">
        <v>15</v>
      </c>
      <c r="E397" s="48">
        <f t="shared" si="49"/>
        <v>2</v>
      </c>
      <c r="F397" s="49" t="s">
        <v>359</v>
      </c>
      <c r="G397" s="50">
        <v>32900</v>
      </c>
      <c r="H397" s="20">
        <v>0</v>
      </c>
      <c r="I397" s="50">
        <f t="shared" si="50"/>
        <v>32900</v>
      </c>
      <c r="J397" s="62">
        <f t="shared" si="48"/>
        <v>3206882.5</v>
      </c>
      <c r="K397" s="48">
        <v>58919</v>
      </c>
      <c r="L397" s="65">
        <v>1415649</v>
      </c>
      <c r="O397" s="59"/>
      <c r="P397" s="59"/>
    </row>
    <row r="398" spans="1:16">
      <c r="A398" s="13">
        <v>21</v>
      </c>
      <c r="B398" s="46">
        <v>43502</v>
      </c>
      <c r="C398" s="47">
        <v>43503</v>
      </c>
      <c r="D398" s="16" t="s">
        <v>15</v>
      </c>
      <c r="E398" s="48">
        <f t="shared" si="49"/>
        <v>1</v>
      </c>
      <c r="F398" s="49" t="s">
        <v>360</v>
      </c>
      <c r="G398" s="50">
        <v>16450</v>
      </c>
      <c r="H398" s="20">
        <v>0</v>
      </c>
      <c r="I398" s="50">
        <f t="shared" si="50"/>
        <v>16450</v>
      </c>
      <c r="J398" s="62">
        <f t="shared" si="48"/>
        <v>3190432.5</v>
      </c>
      <c r="K398" s="48">
        <v>50908</v>
      </c>
      <c r="L398" s="65">
        <v>1379750</v>
      </c>
      <c r="O398" s="59"/>
      <c r="P398" s="59"/>
    </row>
    <row r="399" spans="1:16">
      <c r="A399" s="13">
        <v>22</v>
      </c>
      <c r="B399" s="46">
        <v>43502</v>
      </c>
      <c r="C399" s="47">
        <v>43503</v>
      </c>
      <c r="D399" s="16" t="s">
        <v>15</v>
      </c>
      <c r="E399" s="48">
        <f t="shared" si="49"/>
        <v>1</v>
      </c>
      <c r="F399" s="49" t="s">
        <v>354</v>
      </c>
      <c r="G399" s="50">
        <v>19350</v>
      </c>
      <c r="H399" s="20">
        <v>0</v>
      </c>
      <c r="I399" s="50">
        <f t="shared" si="50"/>
        <v>19350</v>
      </c>
      <c r="J399" s="62">
        <f t="shared" si="48"/>
        <v>3171082.5</v>
      </c>
      <c r="K399" s="48">
        <v>47662</v>
      </c>
      <c r="L399" s="65">
        <v>1368554</v>
      </c>
      <c r="O399" s="59"/>
      <c r="P399" s="59"/>
    </row>
    <row r="400" spans="1:16">
      <c r="A400" s="13">
        <v>23</v>
      </c>
      <c r="B400" s="46">
        <v>43502</v>
      </c>
      <c r="C400" s="47">
        <v>43503</v>
      </c>
      <c r="D400" s="16" t="s">
        <v>15</v>
      </c>
      <c r="E400" s="48">
        <f t="shared" si="49"/>
        <v>1</v>
      </c>
      <c r="F400" s="49" t="s">
        <v>358</v>
      </c>
      <c r="G400" s="50">
        <v>16450</v>
      </c>
      <c r="H400" s="20">
        <v>0</v>
      </c>
      <c r="I400" s="50">
        <f t="shared" si="50"/>
        <v>16450</v>
      </c>
      <c r="J400" s="62">
        <f t="shared" si="48"/>
        <v>3154632.5</v>
      </c>
      <c r="K400" s="48">
        <v>50728</v>
      </c>
      <c r="L400" s="65">
        <v>1379134</v>
      </c>
      <c r="O400" s="59"/>
      <c r="P400" s="59"/>
    </row>
    <row r="401" spans="1:16">
      <c r="A401" s="13">
        <v>24</v>
      </c>
      <c r="B401" s="46">
        <v>43501</v>
      </c>
      <c r="C401" s="47">
        <v>43503</v>
      </c>
      <c r="D401" s="16" t="s">
        <v>15</v>
      </c>
      <c r="E401" s="48">
        <f t="shared" si="49"/>
        <v>2</v>
      </c>
      <c r="F401" s="49" t="s">
        <v>361</v>
      </c>
      <c r="G401" s="50">
        <v>29400</v>
      </c>
      <c r="H401" s="20">
        <v>0</v>
      </c>
      <c r="I401" s="50">
        <f t="shared" si="50"/>
        <v>29400</v>
      </c>
      <c r="J401" s="62">
        <f t="shared" si="48"/>
        <v>3125232.5</v>
      </c>
      <c r="K401" s="48">
        <v>47413</v>
      </c>
      <c r="L401" s="65">
        <v>1365952</v>
      </c>
      <c r="O401" s="59"/>
      <c r="P401" s="59"/>
    </row>
    <row r="402" spans="1:16">
      <c r="A402" s="13">
        <v>25</v>
      </c>
      <c r="B402" s="46">
        <v>43502</v>
      </c>
      <c r="C402" s="47">
        <v>43503</v>
      </c>
      <c r="D402" s="16" t="s">
        <v>15</v>
      </c>
      <c r="E402" s="48">
        <f t="shared" si="49"/>
        <v>1</v>
      </c>
      <c r="F402" s="49" t="s">
        <v>362</v>
      </c>
      <c r="G402" s="50">
        <v>14700</v>
      </c>
      <c r="H402" s="20">
        <v>0</v>
      </c>
      <c r="I402" s="50">
        <f t="shared" si="50"/>
        <v>14700</v>
      </c>
      <c r="J402" s="62">
        <f t="shared" si="48"/>
        <v>3110532.5</v>
      </c>
      <c r="K402" s="48">
        <v>47709</v>
      </c>
      <c r="L402" s="65">
        <v>1369110</v>
      </c>
      <c r="O402" s="59"/>
      <c r="P402" s="59"/>
    </row>
    <row r="403" spans="1:16">
      <c r="A403" s="13">
        <v>26</v>
      </c>
      <c r="B403" s="46">
        <v>43503</v>
      </c>
      <c r="C403" s="47">
        <v>43504</v>
      </c>
      <c r="D403" s="16" t="s">
        <v>15</v>
      </c>
      <c r="E403" s="48">
        <f t="shared" si="49"/>
        <v>1</v>
      </c>
      <c r="F403" s="49" t="s">
        <v>363</v>
      </c>
      <c r="G403" s="50">
        <v>16450</v>
      </c>
      <c r="H403" s="20">
        <v>0</v>
      </c>
      <c r="I403" s="50">
        <f t="shared" si="50"/>
        <v>16450</v>
      </c>
      <c r="J403" s="62">
        <f t="shared" ref="J403:J434" si="51">J402-I403</f>
        <v>3094082.5</v>
      </c>
      <c r="K403" s="48">
        <v>47455</v>
      </c>
      <c r="L403" s="65">
        <v>1366279</v>
      </c>
      <c r="O403" s="59"/>
      <c r="P403" s="59"/>
    </row>
    <row r="404" spans="1:16">
      <c r="A404" s="13">
        <v>27</v>
      </c>
      <c r="B404" s="46">
        <v>43503</v>
      </c>
      <c r="C404" s="47">
        <v>43504</v>
      </c>
      <c r="D404" s="16" t="s">
        <v>15</v>
      </c>
      <c r="E404" s="48">
        <f t="shared" si="49"/>
        <v>1</v>
      </c>
      <c r="F404" s="49" t="s">
        <v>357</v>
      </c>
      <c r="G404" s="50">
        <v>16450</v>
      </c>
      <c r="H404" s="20">
        <v>0</v>
      </c>
      <c r="I404" s="50">
        <f t="shared" si="50"/>
        <v>16450</v>
      </c>
      <c r="J404" s="62">
        <f t="shared" si="51"/>
        <v>3077632.5</v>
      </c>
      <c r="K404" s="48">
        <v>61537</v>
      </c>
      <c r="L404" s="65">
        <v>1425716</v>
      </c>
      <c r="O404" s="59"/>
      <c r="P404" s="59"/>
    </row>
    <row r="405" spans="1:16">
      <c r="A405" s="13">
        <v>28</v>
      </c>
      <c r="B405" s="46">
        <v>43503</v>
      </c>
      <c r="C405" s="47">
        <v>43504</v>
      </c>
      <c r="D405" s="16" t="s">
        <v>15</v>
      </c>
      <c r="E405" s="48">
        <f t="shared" si="49"/>
        <v>1</v>
      </c>
      <c r="F405" s="49" t="s">
        <v>360</v>
      </c>
      <c r="G405" s="50">
        <v>16450</v>
      </c>
      <c r="H405" s="20">
        <v>0</v>
      </c>
      <c r="I405" s="50">
        <f t="shared" si="50"/>
        <v>16450</v>
      </c>
      <c r="J405" s="62">
        <f t="shared" si="51"/>
        <v>3061182.5</v>
      </c>
      <c r="K405" s="48">
        <v>49657</v>
      </c>
      <c r="L405" s="65">
        <v>1374535</v>
      </c>
      <c r="O405" s="59"/>
      <c r="P405" s="59"/>
    </row>
    <row r="406" spans="1:16">
      <c r="A406" s="13">
        <v>29</v>
      </c>
      <c r="B406" s="46">
        <v>43502</v>
      </c>
      <c r="C406" s="47">
        <v>43504</v>
      </c>
      <c r="D406" s="16" t="s">
        <v>15</v>
      </c>
      <c r="E406" s="48">
        <f t="shared" si="49"/>
        <v>2</v>
      </c>
      <c r="F406" s="49" t="s">
        <v>364</v>
      </c>
      <c r="G406" s="50">
        <v>32900</v>
      </c>
      <c r="H406" s="20">
        <v>0</v>
      </c>
      <c r="I406" s="50">
        <f t="shared" si="50"/>
        <v>32900</v>
      </c>
      <c r="J406" s="62">
        <f t="shared" si="51"/>
        <v>3028282.5</v>
      </c>
      <c r="K406" s="48">
        <v>56736</v>
      </c>
      <c r="L406" s="65">
        <v>1406749</v>
      </c>
      <c r="O406" s="59"/>
      <c r="P406" s="59"/>
    </row>
    <row r="407" spans="1:16">
      <c r="A407" s="13">
        <v>30</v>
      </c>
      <c r="B407" s="46">
        <v>43503</v>
      </c>
      <c r="C407" s="47">
        <v>43505</v>
      </c>
      <c r="D407" s="16" t="s">
        <v>15</v>
      </c>
      <c r="E407" s="48">
        <f t="shared" si="49"/>
        <v>2</v>
      </c>
      <c r="F407" s="49" t="s">
        <v>365</v>
      </c>
      <c r="G407" s="50">
        <v>29400</v>
      </c>
      <c r="H407" s="20">
        <v>0</v>
      </c>
      <c r="I407" s="50">
        <f t="shared" si="50"/>
        <v>29400</v>
      </c>
      <c r="J407" s="62">
        <f t="shared" si="51"/>
        <v>2998882.5</v>
      </c>
      <c r="K407" s="48">
        <v>47528</v>
      </c>
      <c r="L407" s="65">
        <v>1367658</v>
      </c>
      <c r="O407" s="59"/>
      <c r="P407" s="59"/>
    </row>
    <row r="408" spans="1:16">
      <c r="A408" s="13">
        <v>31</v>
      </c>
      <c r="B408" s="46">
        <v>43504</v>
      </c>
      <c r="C408" s="47">
        <v>43505</v>
      </c>
      <c r="D408" s="16" t="s">
        <v>15</v>
      </c>
      <c r="E408" s="48">
        <f t="shared" si="49"/>
        <v>1</v>
      </c>
      <c r="F408" s="49" t="s">
        <v>360</v>
      </c>
      <c r="G408" s="50">
        <v>16450</v>
      </c>
      <c r="H408" s="20">
        <v>0</v>
      </c>
      <c r="I408" s="50">
        <f t="shared" si="50"/>
        <v>16450</v>
      </c>
      <c r="J408" s="62">
        <f t="shared" si="51"/>
        <v>2982432.5</v>
      </c>
      <c r="K408" s="48">
        <v>51943</v>
      </c>
      <c r="L408" s="65">
        <v>1382577</v>
      </c>
      <c r="O408" s="59"/>
      <c r="P408" s="59"/>
    </row>
    <row r="409" spans="1:16">
      <c r="A409" s="13">
        <v>32</v>
      </c>
      <c r="B409" s="46">
        <v>43504</v>
      </c>
      <c r="C409" s="47">
        <v>43505</v>
      </c>
      <c r="D409" s="16" t="s">
        <v>15</v>
      </c>
      <c r="E409" s="48">
        <f t="shared" si="49"/>
        <v>1</v>
      </c>
      <c r="F409" s="49" t="s">
        <v>366</v>
      </c>
      <c r="G409" s="50">
        <v>16450</v>
      </c>
      <c r="H409" s="20">
        <v>0</v>
      </c>
      <c r="I409" s="50">
        <f t="shared" si="50"/>
        <v>16450</v>
      </c>
      <c r="J409" s="62">
        <f t="shared" si="51"/>
        <v>2965982.5</v>
      </c>
      <c r="K409" s="48">
        <v>61538</v>
      </c>
      <c r="L409" s="76">
        <v>1430095</v>
      </c>
      <c r="O409" s="59"/>
      <c r="P409" s="59"/>
    </row>
    <row r="410" spans="1:16">
      <c r="A410" s="13">
        <v>33</v>
      </c>
      <c r="B410" s="46">
        <v>43503</v>
      </c>
      <c r="C410" s="47">
        <v>43505</v>
      </c>
      <c r="D410" s="16" t="s">
        <v>15</v>
      </c>
      <c r="E410" s="48">
        <f t="shared" si="49"/>
        <v>2</v>
      </c>
      <c r="F410" s="49" t="s">
        <v>358</v>
      </c>
      <c r="G410" s="50">
        <v>32900</v>
      </c>
      <c r="H410" s="20">
        <v>0</v>
      </c>
      <c r="I410" s="50">
        <f t="shared" si="50"/>
        <v>32900</v>
      </c>
      <c r="J410" s="62">
        <f t="shared" si="51"/>
        <v>2933082.5</v>
      </c>
      <c r="K410" s="48">
        <v>47932</v>
      </c>
      <c r="L410" s="65">
        <v>1370136</v>
      </c>
      <c r="O410" s="59"/>
      <c r="P410" s="59"/>
    </row>
    <row r="411" spans="1:16">
      <c r="A411" s="13">
        <v>34</v>
      </c>
      <c r="B411" s="46">
        <v>43504</v>
      </c>
      <c r="C411" s="47">
        <v>43505</v>
      </c>
      <c r="D411" s="16" t="s">
        <v>15</v>
      </c>
      <c r="E411" s="48">
        <f t="shared" si="49"/>
        <v>1</v>
      </c>
      <c r="F411" s="49" t="s">
        <v>367</v>
      </c>
      <c r="G411" s="50">
        <v>16450</v>
      </c>
      <c r="H411" s="20">
        <v>0</v>
      </c>
      <c r="I411" s="50">
        <f t="shared" si="50"/>
        <v>16450</v>
      </c>
      <c r="J411" s="62">
        <f t="shared" si="51"/>
        <v>2916632.5</v>
      </c>
      <c r="K411" s="48">
        <v>49442</v>
      </c>
      <c r="L411" s="65">
        <v>1373856</v>
      </c>
      <c r="O411" s="59"/>
      <c r="P411" s="59"/>
    </row>
    <row r="412" spans="1:16">
      <c r="A412" s="13">
        <v>35</v>
      </c>
      <c r="B412" s="46">
        <v>43502</v>
      </c>
      <c r="C412" s="47">
        <v>43505</v>
      </c>
      <c r="D412" s="16" t="s">
        <v>15</v>
      </c>
      <c r="E412" s="48">
        <f t="shared" si="49"/>
        <v>3</v>
      </c>
      <c r="F412" s="49" t="s">
        <v>368</v>
      </c>
      <c r="G412" s="50">
        <v>58050</v>
      </c>
      <c r="H412" s="20">
        <v>0</v>
      </c>
      <c r="I412" s="50">
        <f t="shared" si="50"/>
        <v>58050</v>
      </c>
      <c r="J412" s="62">
        <f t="shared" si="51"/>
        <v>2858582.5</v>
      </c>
      <c r="K412" s="48">
        <v>56690</v>
      </c>
      <c r="L412" s="65">
        <v>1405544</v>
      </c>
      <c r="O412" s="59"/>
      <c r="P412" s="59"/>
    </row>
    <row r="413" spans="1:16">
      <c r="A413" s="13">
        <v>36</v>
      </c>
      <c r="B413" s="46">
        <v>43502</v>
      </c>
      <c r="C413" s="47">
        <v>43505</v>
      </c>
      <c r="D413" s="16" t="s">
        <v>15</v>
      </c>
      <c r="E413" s="48">
        <f t="shared" si="49"/>
        <v>3</v>
      </c>
      <c r="F413" s="49" t="s">
        <v>369</v>
      </c>
      <c r="G413" s="50">
        <v>49350</v>
      </c>
      <c r="H413" s="20">
        <v>0</v>
      </c>
      <c r="I413" s="50">
        <f t="shared" si="50"/>
        <v>49350</v>
      </c>
      <c r="J413" s="62">
        <f t="shared" si="51"/>
        <v>2809232.5</v>
      </c>
      <c r="K413" s="48">
        <v>59170</v>
      </c>
      <c r="L413" s="76">
        <v>1416860</v>
      </c>
      <c r="O413" s="59"/>
      <c r="P413" s="59"/>
    </row>
    <row r="414" spans="1:16">
      <c r="A414" s="13">
        <v>37</v>
      </c>
      <c r="B414" s="46">
        <v>43502</v>
      </c>
      <c r="C414" s="47">
        <v>43505</v>
      </c>
      <c r="D414" s="16" t="s">
        <v>15</v>
      </c>
      <c r="E414" s="48">
        <f t="shared" si="49"/>
        <v>3</v>
      </c>
      <c r="F414" s="49" t="s">
        <v>370</v>
      </c>
      <c r="G414" s="50">
        <v>49350</v>
      </c>
      <c r="H414" s="20">
        <v>0</v>
      </c>
      <c r="I414" s="50">
        <f t="shared" si="50"/>
        <v>49350</v>
      </c>
      <c r="J414" s="62">
        <f t="shared" si="51"/>
        <v>2759882.5</v>
      </c>
      <c r="K414" s="48">
        <v>59211</v>
      </c>
      <c r="L414" s="76">
        <v>1416860</v>
      </c>
      <c r="O414" s="59"/>
      <c r="P414" s="59"/>
    </row>
    <row r="415" spans="1:16">
      <c r="A415" s="13">
        <v>38</v>
      </c>
      <c r="B415" s="46">
        <v>43502</v>
      </c>
      <c r="C415" s="47">
        <v>43506</v>
      </c>
      <c r="D415" s="16" t="s">
        <v>15</v>
      </c>
      <c r="E415" s="48">
        <f t="shared" si="49"/>
        <v>4</v>
      </c>
      <c r="F415" s="49" t="s">
        <v>371</v>
      </c>
      <c r="G415" s="50">
        <v>65800</v>
      </c>
      <c r="H415" s="20">
        <v>0</v>
      </c>
      <c r="I415" s="50">
        <f t="shared" si="50"/>
        <v>65800</v>
      </c>
      <c r="J415" s="62">
        <f t="shared" si="51"/>
        <v>2694082.5</v>
      </c>
      <c r="K415" s="48">
        <v>57690</v>
      </c>
      <c r="L415" s="65">
        <v>1409635</v>
      </c>
      <c r="O415" s="59"/>
      <c r="P415" s="59"/>
    </row>
    <row r="416" spans="1:16">
      <c r="A416" s="13">
        <v>39</v>
      </c>
      <c r="B416" s="46">
        <v>43505</v>
      </c>
      <c r="C416" s="47">
        <v>43506</v>
      </c>
      <c r="D416" s="16" t="s">
        <v>15</v>
      </c>
      <c r="E416" s="48">
        <f t="shared" si="49"/>
        <v>1</v>
      </c>
      <c r="F416" s="49" t="s">
        <v>366</v>
      </c>
      <c r="G416" s="50">
        <v>16450</v>
      </c>
      <c r="H416" s="20">
        <v>0</v>
      </c>
      <c r="I416" s="50">
        <f t="shared" si="50"/>
        <v>16450</v>
      </c>
      <c r="J416" s="62">
        <f t="shared" si="51"/>
        <v>2677632.5</v>
      </c>
      <c r="K416" s="48">
        <v>50913</v>
      </c>
      <c r="L416" s="65">
        <v>1379751</v>
      </c>
      <c r="O416" s="59"/>
      <c r="P416" s="59"/>
    </row>
    <row r="417" spans="1:16">
      <c r="A417" s="13">
        <v>40</v>
      </c>
      <c r="B417" s="46">
        <v>43505</v>
      </c>
      <c r="C417" s="47">
        <v>43506</v>
      </c>
      <c r="D417" s="16" t="s">
        <v>15</v>
      </c>
      <c r="E417" s="48">
        <f t="shared" si="49"/>
        <v>1</v>
      </c>
      <c r="F417" s="49" t="s">
        <v>358</v>
      </c>
      <c r="G417" s="50">
        <v>16450</v>
      </c>
      <c r="H417" s="20">
        <v>0</v>
      </c>
      <c r="I417" s="50">
        <f t="shared" si="50"/>
        <v>16450</v>
      </c>
      <c r="J417" s="62">
        <f t="shared" si="51"/>
        <v>2661182.5</v>
      </c>
      <c r="K417" s="48">
        <v>60215</v>
      </c>
      <c r="L417" s="76">
        <v>1420060</v>
      </c>
      <c r="O417" s="59"/>
      <c r="P417" s="59"/>
    </row>
    <row r="418" spans="1:16">
      <c r="A418" s="13">
        <v>41</v>
      </c>
      <c r="B418" s="46">
        <v>43504</v>
      </c>
      <c r="C418" s="47">
        <v>43506</v>
      </c>
      <c r="D418" s="16" t="s">
        <v>15</v>
      </c>
      <c r="E418" s="48">
        <f t="shared" si="49"/>
        <v>2</v>
      </c>
      <c r="F418" s="49" t="s">
        <v>372</v>
      </c>
      <c r="G418" s="50">
        <v>32900</v>
      </c>
      <c r="H418" s="20">
        <v>0</v>
      </c>
      <c r="I418" s="50">
        <f t="shared" si="50"/>
        <v>32900</v>
      </c>
      <c r="J418" s="62">
        <f t="shared" si="51"/>
        <v>2628282.5</v>
      </c>
      <c r="K418" s="48">
        <v>47708</v>
      </c>
      <c r="L418" s="65">
        <v>1369106</v>
      </c>
      <c r="O418" s="59"/>
      <c r="P418" s="59"/>
    </row>
    <row r="419" spans="1:16">
      <c r="A419" s="13">
        <v>42</v>
      </c>
      <c r="B419" s="46">
        <v>43505</v>
      </c>
      <c r="C419" s="47">
        <v>43506</v>
      </c>
      <c r="D419" s="16" t="s">
        <v>15</v>
      </c>
      <c r="E419" s="48">
        <f t="shared" si="49"/>
        <v>1</v>
      </c>
      <c r="F419" s="49" t="s">
        <v>367</v>
      </c>
      <c r="G419" s="50">
        <v>16450</v>
      </c>
      <c r="H419" s="20">
        <v>0</v>
      </c>
      <c r="I419" s="50">
        <f t="shared" si="50"/>
        <v>16450</v>
      </c>
      <c r="J419" s="62">
        <f t="shared" si="51"/>
        <v>2611832.5</v>
      </c>
      <c r="K419" s="48">
        <v>60760</v>
      </c>
      <c r="L419" s="76">
        <v>1425034</v>
      </c>
      <c r="O419" s="59"/>
      <c r="P419" s="59"/>
    </row>
    <row r="420" spans="1:16">
      <c r="A420" s="13">
        <v>43</v>
      </c>
      <c r="B420" s="46">
        <v>43504</v>
      </c>
      <c r="C420" s="47">
        <v>43506</v>
      </c>
      <c r="D420" s="16" t="s">
        <v>15</v>
      </c>
      <c r="E420" s="48">
        <f t="shared" si="49"/>
        <v>2</v>
      </c>
      <c r="F420" s="49" t="s">
        <v>373</v>
      </c>
      <c r="G420" s="50">
        <v>32900</v>
      </c>
      <c r="H420" s="20">
        <v>0</v>
      </c>
      <c r="I420" s="50">
        <f t="shared" si="50"/>
        <v>32900</v>
      </c>
      <c r="J420" s="62">
        <f t="shared" si="51"/>
        <v>2578932.5</v>
      </c>
      <c r="K420" s="48">
        <v>59154</v>
      </c>
      <c r="L420" s="65">
        <v>1416179</v>
      </c>
      <c r="O420" s="59"/>
      <c r="P420" s="59"/>
    </row>
    <row r="421" spans="1:16">
      <c r="A421" s="13">
        <v>44</v>
      </c>
      <c r="B421" s="46">
        <v>43506</v>
      </c>
      <c r="C421" s="47">
        <v>43507</v>
      </c>
      <c r="D421" s="16" t="s">
        <v>15</v>
      </c>
      <c r="E421" s="48">
        <f t="shared" si="49"/>
        <v>1</v>
      </c>
      <c r="F421" s="49" t="s">
        <v>374</v>
      </c>
      <c r="G421" s="50">
        <v>16450</v>
      </c>
      <c r="H421" s="20">
        <v>0</v>
      </c>
      <c r="I421" s="50">
        <f t="shared" si="50"/>
        <v>16450</v>
      </c>
      <c r="J421" s="62">
        <f t="shared" si="51"/>
        <v>2562482.5</v>
      </c>
      <c r="K421" s="48">
        <v>63713</v>
      </c>
      <c r="L421" s="65">
        <v>1438105</v>
      </c>
      <c r="O421" s="59"/>
      <c r="P421" s="59"/>
    </row>
    <row r="422" spans="1:16">
      <c r="A422" s="13">
        <v>45</v>
      </c>
      <c r="B422" s="46">
        <v>43506</v>
      </c>
      <c r="C422" s="47">
        <v>43507</v>
      </c>
      <c r="D422" s="16" t="s">
        <v>15</v>
      </c>
      <c r="E422" s="48">
        <f t="shared" si="49"/>
        <v>1</v>
      </c>
      <c r="F422" s="49" t="s">
        <v>375</v>
      </c>
      <c r="G422" s="50">
        <v>16450</v>
      </c>
      <c r="H422" s="20">
        <v>0</v>
      </c>
      <c r="I422" s="50">
        <f t="shared" si="50"/>
        <v>16450</v>
      </c>
      <c r="J422" s="62">
        <f t="shared" si="51"/>
        <v>2546032.5</v>
      </c>
      <c r="K422" s="48">
        <v>66336</v>
      </c>
      <c r="L422" s="65">
        <v>1443694</v>
      </c>
      <c r="O422" s="59"/>
      <c r="P422" s="59"/>
    </row>
    <row r="423" spans="1:16">
      <c r="A423" s="13">
        <v>46</v>
      </c>
      <c r="B423" s="46">
        <v>43505</v>
      </c>
      <c r="C423" s="47">
        <v>43507</v>
      </c>
      <c r="D423" s="16" t="s">
        <v>15</v>
      </c>
      <c r="E423" s="48">
        <f t="shared" si="49"/>
        <v>2</v>
      </c>
      <c r="F423" s="49" t="s">
        <v>376</v>
      </c>
      <c r="G423" s="50">
        <v>32900</v>
      </c>
      <c r="H423" s="20">
        <v>0</v>
      </c>
      <c r="I423" s="50">
        <f t="shared" si="50"/>
        <v>32900</v>
      </c>
      <c r="J423" s="62">
        <f t="shared" si="51"/>
        <v>2513132.5</v>
      </c>
      <c r="K423" s="48">
        <v>60405</v>
      </c>
      <c r="L423" s="65">
        <v>1422281</v>
      </c>
      <c r="O423" s="59"/>
      <c r="P423" s="59"/>
    </row>
    <row r="424" spans="1:16">
      <c r="A424" s="13">
        <v>47</v>
      </c>
      <c r="B424" s="46">
        <v>43506</v>
      </c>
      <c r="C424" s="47">
        <v>43508</v>
      </c>
      <c r="D424" s="16" t="s">
        <v>15</v>
      </c>
      <c r="E424" s="48">
        <f t="shared" si="49"/>
        <v>2</v>
      </c>
      <c r="F424" s="49" t="s">
        <v>377</v>
      </c>
      <c r="G424" s="50">
        <v>28000</v>
      </c>
      <c r="H424" s="20">
        <v>0</v>
      </c>
      <c r="I424" s="50">
        <f t="shared" si="50"/>
        <v>28000</v>
      </c>
      <c r="J424" s="62">
        <f t="shared" si="51"/>
        <v>2485132.5</v>
      </c>
      <c r="K424" s="48">
        <v>59905</v>
      </c>
      <c r="L424" s="65">
        <v>1418496</v>
      </c>
      <c r="O424" s="59"/>
      <c r="P424" s="59"/>
    </row>
    <row r="425" spans="1:16">
      <c r="A425" s="13">
        <v>48</v>
      </c>
      <c r="B425" s="46">
        <v>43506</v>
      </c>
      <c r="C425" s="47">
        <v>43508</v>
      </c>
      <c r="D425" s="16" t="s">
        <v>15</v>
      </c>
      <c r="E425" s="48">
        <f t="shared" si="49"/>
        <v>2</v>
      </c>
      <c r="F425" s="49" t="s">
        <v>378</v>
      </c>
      <c r="G425" s="50">
        <v>27422.5</v>
      </c>
      <c r="H425" s="20">
        <v>0</v>
      </c>
      <c r="I425" s="50">
        <f t="shared" si="50"/>
        <v>27422.5</v>
      </c>
      <c r="J425" s="62">
        <f t="shared" si="51"/>
        <v>2457710</v>
      </c>
      <c r="K425" s="48">
        <v>60703</v>
      </c>
      <c r="L425" s="65">
        <v>1424257</v>
      </c>
      <c r="O425" s="59"/>
      <c r="P425" s="59"/>
    </row>
    <row r="426" spans="1:16">
      <c r="A426" s="13">
        <v>49</v>
      </c>
      <c r="B426" s="46">
        <v>43508</v>
      </c>
      <c r="C426" s="47">
        <v>43512</v>
      </c>
      <c r="D426" s="16" t="s">
        <v>15</v>
      </c>
      <c r="E426" s="48">
        <f t="shared" si="49"/>
        <v>4</v>
      </c>
      <c r="F426" s="49" t="s">
        <v>379</v>
      </c>
      <c r="G426" s="50">
        <v>45390</v>
      </c>
      <c r="H426" s="20">
        <v>0</v>
      </c>
      <c r="I426" s="50">
        <f t="shared" si="50"/>
        <v>45390</v>
      </c>
      <c r="J426" s="62">
        <f t="shared" si="51"/>
        <v>2412320</v>
      </c>
      <c r="K426" s="48">
        <v>51955</v>
      </c>
      <c r="L426" s="65">
        <v>1382740</v>
      </c>
      <c r="O426" s="59"/>
      <c r="P426" s="59"/>
    </row>
    <row r="427" spans="1:16">
      <c r="A427" s="13">
        <v>50</v>
      </c>
      <c r="B427" s="46">
        <v>43508</v>
      </c>
      <c r="C427" s="47">
        <v>43510</v>
      </c>
      <c r="D427" s="16" t="s">
        <v>15</v>
      </c>
      <c r="E427" s="48">
        <f t="shared" si="49"/>
        <v>2</v>
      </c>
      <c r="F427" s="49" t="s">
        <v>380</v>
      </c>
      <c r="G427" s="50">
        <v>21945</v>
      </c>
      <c r="H427" s="20">
        <v>0</v>
      </c>
      <c r="I427" s="50">
        <f t="shared" si="50"/>
        <v>21945</v>
      </c>
      <c r="J427" s="62">
        <f t="shared" si="51"/>
        <v>2390375</v>
      </c>
      <c r="K427" s="48">
        <v>54238</v>
      </c>
      <c r="L427" s="65">
        <v>1392633</v>
      </c>
      <c r="O427" s="59"/>
      <c r="P427" s="59"/>
    </row>
    <row r="428" spans="1:16">
      <c r="A428" s="13">
        <v>51</v>
      </c>
      <c r="B428" s="46">
        <v>43509</v>
      </c>
      <c r="C428" s="47">
        <v>43511</v>
      </c>
      <c r="D428" s="16" t="s">
        <v>15</v>
      </c>
      <c r="E428" s="48">
        <f t="shared" si="49"/>
        <v>2</v>
      </c>
      <c r="F428" s="49" t="s">
        <v>381</v>
      </c>
      <c r="G428" s="50">
        <v>22522.5</v>
      </c>
      <c r="H428" s="20">
        <v>0</v>
      </c>
      <c r="I428" s="50">
        <f t="shared" si="50"/>
        <v>22522.5</v>
      </c>
      <c r="J428" s="62">
        <f t="shared" si="51"/>
        <v>2367852.5</v>
      </c>
      <c r="K428" s="48">
        <v>59654</v>
      </c>
      <c r="L428" s="76">
        <v>1418067</v>
      </c>
      <c r="O428" s="59"/>
      <c r="P428" s="59"/>
    </row>
    <row r="429" spans="1:16">
      <c r="A429" s="13">
        <v>52</v>
      </c>
      <c r="B429" s="46">
        <v>43510</v>
      </c>
      <c r="C429" s="47">
        <v>43511</v>
      </c>
      <c r="D429" s="16" t="s">
        <v>15</v>
      </c>
      <c r="E429" s="48">
        <f t="shared" si="49"/>
        <v>1</v>
      </c>
      <c r="F429" s="49" t="s">
        <v>253</v>
      </c>
      <c r="G429" s="50">
        <v>11550</v>
      </c>
      <c r="H429" s="20">
        <v>0</v>
      </c>
      <c r="I429" s="50">
        <f t="shared" si="50"/>
        <v>11550</v>
      </c>
      <c r="J429" s="62">
        <f t="shared" si="51"/>
        <v>2356302.5</v>
      </c>
      <c r="K429" s="48">
        <v>55525</v>
      </c>
      <c r="L429" s="65">
        <v>1398912</v>
      </c>
      <c r="O429" s="59"/>
      <c r="P429" s="59"/>
    </row>
    <row r="430" spans="1:16">
      <c r="A430" s="13">
        <v>53</v>
      </c>
      <c r="B430" s="46">
        <v>43510</v>
      </c>
      <c r="C430" s="47">
        <v>43513</v>
      </c>
      <c r="D430" s="16" t="s">
        <v>15</v>
      </c>
      <c r="E430" s="48">
        <f t="shared" si="49"/>
        <v>3</v>
      </c>
      <c r="F430" s="49" t="s">
        <v>382</v>
      </c>
      <c r="G430" s="50">
        <v>29355</v>
      </c>
      <c r="H430" s="20">
        <v>0</v>
      </c>
      <c r="I430" s="50">
        <f t="shared" si="50"/>
        <v>29355</v>
      </c>
      <c r="J430" s="62">
        <f t="shared" si="51"/>
        <v>2326947.5</v>
      </c>
      <c r="K430" s="48">
        <v>50923</v>
      </c>
      <c r="L430" s="76">
        <v>1379677</v>
      </c>
      <c r="O430" s="59"/>
      <c r="P430" s="59"/>
    </row>
    <row r="431" spans="1:16">
      <c r="A431" s="13">
        <v>54</v>
      </c>
      <c r="B431" s="46">
        <v>43510</v>
      </c>
      <c r="C431" s="47">
        <v>43513</v>
      </c>
      <c r="D431" s="16" t="s">
        <v>15</v>
      </c>
      <c r="E431" s="48">
        <f t="shared" si="49"/>
        <v>3</v>
      </c>
      <c r="F431" s="49" t="s">
        <v>383</v>
      </c>
      <c r="G431" s="50">
        <v>32025</v>
      </c>
      <c r="H431" s="20">
        <v>0</v>
      </c>
      <c r="I431" s="50">
        <f t="shared" si="50"/>
        <v>32025</v>
      </c>
      <c r="J431" s="62">
        <f t="shared" si="51"/>
        <v>2294922.5</v>
      </c>
      <c r="K431" s="48">
        <v>50924</v>
      </c>
      <c r="L431" s="76">
        <v>1379677</v>
      </c>
      <c r="O431" s="59"/>
      <c r="P431" s="59"/>
    </row>
    <row r="432" spans="1:16">
      <c r="A432" s="13">
        <v>55</v>
      </c>
      <c r="B432" s="46">
        <v>43510</v>
      </c>
      <c r="C432" s="47">
        <v>43513</v>
      </c>
      <c r="D432" s="16" t="s">
        <v>15</v>
      </c>
      <c r="E432" s="48">
        <f t="shared" si="49"/>
        <v>3</v>
      </c>
      <c r="F432" s="49" t="s">
        <v>384</v>
      </c>
      <c r="G432" s="50">
        <v>32025</v>
      </c>
      <c r="H432" s="20">
        <v>0</v>
      </c>
      <c r="I432" s="50">
        <f t="shared" si="50"/>
        <v>32025</v>
      </c>
      <c r="J432" s="62">
        <f t="shared" si="51"/>
        <v>2262897.5</v>
      </c>
      <c r="K432" s="48">
        <v>50921</v>
      </c>
      <c r="L432" s="76">
        <v>1379677</v>
      </c>
      <c r="O432" s="59"/>
      <c r="P432" s="59"/>
    </row>
    <row r="433" spans="1:16">
      <c r="A433" s="13">
        <v>56</v>
      </c>
      <c r="B433" s="46">
        <v>43511</v>
      </c>
      <c r="C433" s="47">
        <v>43513</v>
      </c>
      <c r="D433" s="16" t="s">
        <v>15</v>
      </c>
      <c r="E433" s="48">
        <f t="shared" si="49"/>
        <v>2</v>
      </c>
      <c r="F433" s="49" t="s">
        <v>385</v>
      </c>
      <c r="G433" s="50">
        <v>21945</v>
      </c>
      <c r="H433" s="20">
        <v>0</v>
      </c>
      <c r="I433" s="50">
        <f t="shared" si="50"/>
        <v>21945</v>
      </c>
      <c r="J433" s="62">
        <f t="shared" si="51"/>
        <v>2240952.5</v>
      </c>
      <c r="K433" s="48">
        <v>53411</v>
      </c>
      <c r="L433" s="65">
        <v>1388527</v>
      </c>
      <c r="O433" s="59"/>
      <c r="P433" s="59"/>
    </row>
    <row r="434" spans="1:16">
      <c r="A434" s="13">
        <v>57</v>
      </c>
      <c r="B434" s="46">
        <v>43511</v>
      </c>
      <c r="C434" s="47">
        <v>43513</v>
      </c>
      <c r="D434" s="16" t="s">
        <v>15</v>
      </c>
      <c r="E434" s="48">
        <f t="shared" si="49"/>
        <v>2</v>
      </c>
      <c r="F434" s="49" t="s">
        <v>386</v>
      </c>
      <c r="G434" s="50">
        <v>28900</v>
      </c>
      <c r="H434" s="20">
        <v>0</v>
      </c>
      <c r="I434" s="50">
        <f t="shared" si="50"/>
        <v>28900</v>
      </c>
      <c r="J434" s="62">
        <f t="shared" si="51"/>
        <v>2212052.5</v>
      </c>
      <c r="K434" s="48">
        <v>57782</v>
      </c>
      <c r="L434" s="65">
        <v>1411077</v>
      </c>
      <c r="O434" s="59"/>
      <c r="P434" s="59"/>
    </row>
    <row r="435" spans="1:16">
      <c r="A435" s="13">
        <v>58</v>
      </c>
      <c r="B435" s="46">
        <v>43513</v>
      </c>
      <c r="C435" s="47">
        <v>43514</v>
      </c>
      <c r="D435" s="16" t="s">
        <v>15</v>
      </c>
      <c r="E435" s="48">
        <f t="shared" si="49"/>
        <v>1</v>
      </c>
      <c r="F435" s="49" t="s">
        <v>387</v>
      </c>
      <c r="G435" s="50">
        <v>11550</v>
      </c>
      <c r="H435" s="20">
        <v>0</v>
      </c>
      <c r="I435" s="50">
        <f t="shared" si="50"/>
        <v>11550</v>
      </c>
      <c r="J435" s="62">
        <f>J434-I435</f>
        <v>2200502.5</v>
      </c>
      <c r="K435" s="48">
        <v>52226</v>
      </c>
      <c r="L435" s="65">
        <v>1384319</v>
      </c>
      <c r="O435" s="59"/>
      <c r="P435" s="59"/>
    </row>
    <row r="436" spans="1:16">
      <c r="A436" s="13">
        <v>59</v>
      </c>
      <c r="B436" s="46">
        <v>43513</v>
      </c>
      <c r="C436" s="47">
        <v>43515</v>
      </c>
      <c r="D436" s="16" t="s">
        <v>15</v>
      </c>
      <c r="E436" s="48">
        <f t="shared" si="49"/>
        <v>2</v>
      </c>
      <c r="F436" s="49" t="s">
        <v>388</v>
      </c>
      <c r="G436" s="50">
        <v>19570</v>
      </c>
      <c r="H436" s="20">
        <v>0</v>
      </c>
      <c r="I436" s="50">
        <f t="shared" si="50"/>
        <v>19570</v>
      </c>
      <c r="J436" s="62">
        <f>J435-I436</f>
        <v>2180932.5</v>
      </c>
      <c r="K436" s="48">
        <v>53201</v>
      </c>
      <c r="L436" s="65">
        <v>1387787</v>
      </c>
      <c r="O436" s="59"/>
      <c r="P436" s="59"/>
    </row>
    <row r="437" spans="1:16">
      <c r="A437" s="13">
        <v>60</v>
      </c>
      <c r="B437" s="46"/>
      <c r="C437" s="47"/>
      <c r="D437" s="16" t="s">
        <v>15</v>
      </c>
      <c r="E437" s="48">
        <f t="shared" si="49"/>
        <v>0</v>
      </c>
      <c r="F437" s="49"/>
      <c r="G437" s="50"/>
      <c r="H437" s="20">
        <v>0</v>
      </c>
      <c r="I437" s="50">
        <f>SUM(I370:I436)</f>
        <v>1737390</v>
      </c>
      <c r="J437" s="62">
        <f>J436</f>
        <v>2180932.5</v>
      </c>
      <c r="K437" s="85" t="s">
        <v>389</v>
      </c>
      <c r="L437" s="65"/>
      <c r="O437" s="58"/>
      <c r="P437" s="59"/>
    </row>
    <row r="438" spans="12:16">
      <c r="L438" s="2"/>
      <c r="O438" s="58"/>
      <c r="P438" s="59"/>
    </row>
    <row r="439" spans="12:16">
      <c r="L439" s="2"/>
      <c r="O439" s="59"/>
      <c r="P439" s="59"/>
    </row>
    <row r="440" spans="1:16">
      <c r="A440" s="77">
        <v>60</v>
      </c>
      <c r="B440" s="78">
        <v>43512</v>
      </c>
      <c r="C440" s="79">
        <v>43516</v>
      </c>
      <c r="D440" s="80" t="s">
        <v>15</v>
      </c>
      <c r="E440" s="81">
        <f t="shared" ref="E440:E448" si="52">C440-B440</f>
        <v>4</v>
      </c>
      <c r="F440" s="82" t="s">
        <v>390</v>
      </c>
      <c r="G440" s="83">
        <v>43890</v>
      </c>
      <c r="H440" s="84">
        <v>0</v>
      </c>
      <c r="I440" s="83">
        <f t="shared" ref="I440:I448" si="53">+G440+H440</f>
        <v>43890</v>
      </c>
      <c r="J440" s="86">
        <f>J437-I440</f>
        <v>2137042.5</v>
      </c>
      <c r="K440" s="81">
        <v>56353</v>
      </c>
      <c r="L440" s="87">
        <v>1404489</v>
      </c>
      <c r="O440" s="88"/>
      <c r="P440" s="59"/>
    </row>
    <row r="441" spans="1:16">
      <c r="A441" s="77">
        <v>61</v>
      </c>
      <c r="B441" s="78">
        <v>43514</v>
      </c>
      <c r="C441" s="79">
        <v>43517</v>
      </c>
      <c r="D441" s="80" t="s">
        <v>15</v>
      </c>
      <c r="E441" s="81">
        <f t="shared" si="52"/>
        <v>3</v>
      </c>
      <c r="F441" s="82" t="s">
        <v>391</v>
      </c>
      <c r="G441" s="83">
        <v>32917.5</v>
      </c>
      <c r="H441" s="84">
        <v>0</v>
      </c>
      <c r="I441" s="83">
        <f t="shared" si="53"/>
        <v>32917.5</v>
      </c>
      <c r="J441" s="86">
        <f t="shared" ref="J440:J448" si="54">J440-I441</f>
        <v>2104125</v>
      </c>
      <c r="K441" s="81">
        <v>57889</v>
      </c>
      <c r="L441" s="87">
        <v>1413398</v>
      </c>
      <c r="O441" s="59"/>
      <c r="P441" s="59"/>
    </row>
    <row r="442" spans="1:16">
      <c r="A442" s="77">
        <v>62</v>
      </c>
      <c r="B442" s="78">
        <v>43516</v>
      </c>
      <c r="C442" s="79">
        <v>43518</v>
      </c>
      <c r="D442" s="80" t="s">
        <v>15</v>
      </c>
      <c r="E442" s="81">
        <f t="shared" si="52"/>
        <v>2</v>
      </c>
      <c r="F442" s="82" t="s">
        <v>392</v>
      </c>
      <c r="G442" s="83">
        <v>21945</v>
      </c>
      <c r="H442" s="84">
        <v>0</v>
      </c>
      <c r="I442" s="83">
        <f t="shared" si="53"/>
        <v>21945</v>
      </c>
      <c r="J442" s="86">
        <f t="shared" si="54"/>
        <v>2082180</v>
      </c>
      <c r="K442" s="81">
        <v>61418</v>
      </c>
      <c r="L442" s="87">
        <v>1427985</v>
      </c>
      <c r="O442" s="59"/>
      <c r="P442" s="59"/>
    </row>
    <row r="443" spans="1:16">
      <c r="A443" s="77">
        <v>63</v>
      </c>
      <c r="B443" s="78">
        <v>43518</v>
      </c>
      <c r="C443" s="79">
        <v>43519</v>
      </c>
      <c r="D443" s="80" t="s">
        <v>15</v>
      </c>
      <c r="E443" s="81">
        <f t="shared" si="52"/>
        <v>1</v>
      </c>
      <c r="F443" s="82" t="s">
        <v>393</v>
      </c>
      <c r="G443" s="83">
        <v>13200</v>
      </c>
      <c r="H443" s="84">
        <v>0</v>
      </c>
      <c r="I443" s="83">
        <f t="shared" si="53"/>
        <v>13200</v>
      </c>
      <c r="J443" s="86">
        <f t="shared" si="54"/>
        <v>2068980</v>
      </c>
      <c r="K443" s="81">
        <v>61403</v>
      </c>
      <c r="L443" s="87">
        <v>1427487</v>
      </c>
      <c r="P443" s="59"/>
    </row>
    <row r="444" spans="1:16">
      <c r="A444" s="77">
        <v>64</v>
      </c>
      <c r="B444" s="78">
        <v>43518</v>
      </c>
      <c r="C444" s="79">
        <v>43519</v>
      </c>
      <c r="D444" s="80" t="s">
        <v>15</v>
      </c>
      <c r="E444" s="81">
        <f t="shared" si="52"/>
        <v>1</v>
      </c>
      <c r="F444" s="82" t="s">
        <v>394</v>
      </c>
      <c r="G444" s="83">
        <v>14450</v>
      </c>
      <c r="H444" s="84">
        <v>0</v>
      </c>
      <c r="I444" s="83">
        <f t="shared" si="53"/>
        <v>14450</v>
      </c>
      <c r="J444" s="86">
        <f t="shared" si="54"/>
        <v>2054530</v>
      </c>
      <c r="K444" s="81">
        <v>62166</v>
      </c>
      <c r="L444" s="87">
        <v>1432977</v>
      </c>
      <c r="P444" s="59"/>
    </row>
    <row r="445" spans="1:16">
      <c r="A445" s="77">
        <v>65</v>
      </c>
      <c r="B445" s="78">
        <v>43518</v>
      </c>
      <c r="C445" s="79">
        <v>43520</v>
      </c>
      <c r="D445" s="80" t="s">
        <v>15</v>
      </c>
      <c r="E445" s="81">
        <f t="shared" si="52"/>
        <v>2</v>
      </c>
      <c r="F445" s="82" t="s">
        <v>395</v>
      </c>
      <c r="G445" s="83">
        <v>19570</v>
      </c>
      <c r="H445" s="84">
        <v>0</v>
      </c>
      <c r="I445" s="83">
        <f t="shared" si="53"/>
        <v>19570</v>
      </c>
      <c r="J445" s="86">
        <f t="shared" si="54"/>
        <v>2034960</v>
      </c>
      <c r="K445" s="81">
        <v>61665</v>
      </c>
      <c r="L445" s="87">
        <v>1430675</v>
      </c>
      <c r="P445" s="59"/>
    </row>
    <row r="446" spans="1:16">
      <c r="A446" s="77">
        <v>66</v>
      </c>
      <c r="B446" s="78">
        <v>43518</v>
      </c>
      <c r="C446" s="79">
        <v>43520</v>
      </c>
      <c r="D446" s="80" t="s">
        <v>15</v>
      </c>
      <c r="E446" s="81">
        <f t="shared" si="52"/>
        <v>2</v>
      </c>
      <c r="F446" s="82" t="s">
        <v>396</v>
      </c>
      <c r="G446" s="83">
        <v>28785</v>
      </c>
      <c r="H446" s="84">
        <v>0</v>
      </c>
      <c r="I446" s="83">
        <f t="shared" si="53"/>
        <v>28785</v>
      </c>
      <c r="J446" s="86">
        <f t="shared" si="54"/>
        <v>2006175</v>
      </c>
      <c r="K446" s="81">
        <v>62680</v>
      </c>
      <c r="L446" s="89">
        <v>1434144</v>
      </c>
      <c r="P446" s="59"/>
    </row>
    <row r="447" spans="1:16">
      <c r="A447" s="77">
        <v>67</v>
      </c>
      <c r="B447" s="78">
        <v>43518</v>
      </c>
      <c r="C447" s="79">
        <v>43520</v>
      </c>
      <c r="D447" s="80" t="s">
        <v>15</v>
      </c>
      <c r="E447" s="81">
        <f t="shared" si="52"/>
        <v>2</v>
      </c>
      <c r="F447" s="82" t="s">
        <v>397</v>
      </c>
      <c r="G447" s="83">
        <v>28785</v>
      </c>
      <c r="H447" s="84">
        <v>0</v>
      </c>
      <c r="I447" s="83">
        <f t="shared" si="53"/>
        <v>28785</v>
      </c>
      <c r="J447" s="86">
        <f t="shared" si="54"/>
        <v>1977390</v>
      </c>
      <c r="K447" s="81">
        <v>62681</v>
      </c>
      <c r="L447" s="89">
        <v>1434144</v>
      </c>
      <c r="P447" s="59"/>
    </row>
    <row r="448" spans="1:16">
      <c r="A448" s="77">
        <v>68</v>
      </c>
      <c r="B448" s="78">
        <v>43517</v>
      </c>
      <c r="C448" s="79">
        <v>43520</v>
      </c>
      <c r="D448" s="80" t="s">
        <v>15</v>
      </c>
      <c r="E448" s="81">
        <f t="shared" si="52"/>
        <v>3</v>
      </c>
      <c r="F448" s="82" t="s">
        <v>398</v>
      </c>
      <c r="G448" s="83">
        <v>32917.5</v>
      </c>
      <c r="H448" s="84">
        <v>0</v>
      </c>
      <c r="I448" s="83">
        <f t="shared" si="53"/>
        <v>32917.5</v>
      </c>
      <c r="J448" s="86">
        <f t="shared" si="54"/>
        <v>1944472.5</v>
      </c>
      <c r="K448" s="81">
        <v>58946</v>
      </c>
      <c r="L448" s="87">
        <v>1415878</v>
      </c>
      <c r="P448" s="59"/>
    </row>
    <row r="449" spans="9:12">
      <c r="I449" s="1">
        <f>SUM(I440:I448)</f>
        <v>236460</v>
      </c>
      <c r="K449" s="90" t="s">
        <v>399</v>
      </c>
      <c r="L449" s="2"/>
    </row>
    <row r="450" spans="12:12">
      <c r="L450" s="91"/>
    </row>
    <row r="451" spans="12:12">
      <c r="L451" s="2"/>
    </row>
    <row r="452" spans="12:12">
      <c r="L452" s="91"/>
    </row>
    <row r="453" spans="12:12">
      <c r="L453" s="2"/>
    </row>
    <row r="454" spans="12:12">
      <c r="L454" s="2"/>
    </row>
    <row r="455" spans="12:12">
      <c r="L455" s="2"/>
    </row>
    <row r="456" spans="12:12">
      <c r="L456" s="2"/>
    </row>
    <row r="457" spans="12:12">
      <c r="L457" s="2"/>
    </row>
    <row r="458" spans="12:12">
      <c r="L458" s="2"/>
    </row>
    <row r="459" spans="12:12">
      <c r="L459" s="2"/>
    </row>
    <row r="460" spans="12:12">
      <c r="L460" s="2"/>
    </row>
    <row r="461" spans="12:12">
      <c r="L461" s="91"/>
    </row>
    <row r="462" spans="12:12">
      <c r="L462" s="2"/>
    </row>
    <row r="463" spans="12:12">
      <c r="L463" s="91"/>
    </row>
    <row r="464" spans="12:12">
      <c r="L464" s="91"/>
    </row>
    <row r="465" spans="12:12">
      <c r="L465" s="91"/>
    </row>
    <row r="466" spans="12:12">
      <c r="L466" s="2"/>
    </row>
    <row r="467" spans="12:12">
      <c r="L467" s="2"/>
    </row>
    <row r="468" spans="12:12">
      <c r="L468" s="2"/>
    </row>
    <row r="469" spans="12:12">
      <c r="L469" s="2"/>
    </row>
  </sheetData>
  <mergeCells count="49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</mergeCells>
  <conditionalFormatting sqref="K15:K57">
    <cfRule type="duplicateValues" dxfId="0" priority="1"/>
  </conditionalFormatting>
  <pageMargins left="0.16875" right="0.16875" top="0.75" bottom="0.699305555555556" header="0.3" footer="0.4687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Hong Kong convergent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2019-03-02T09:59:39Z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