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Sheet1" sheetId="3" state="hidden" r:id="rId6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<sst xmlns="http://schemas.openxmlformats.org/spreadsheetml/2006/main" count="1137" uniqueCount="416">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</sst>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dd/mm/yyyy"/>
    <numFmt numFmtId="178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FF0000"/>
      <name val="Times New Roman"/>
      <charset val="134"/>
    </font>
    <font>
      <sz val="12"/>
      <color rgb="FFFF9A14"/>
      <name val="Tahom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b/>
      <sz val="11"/>
      <color rgb="FF00000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8" fillId="7" borderId="28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42" fillId="19" borderId="25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227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0" borderId="0" xfId="0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3" fillId="2" borderId="0" xfId="0" applyFont="1" applyFill="1" applyBorder="1" applyAlignment="1"/>
    <xf numFmtId="0" fontId="14" fillId="2" borderId="6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177" fontId="17" fillId="2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/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9" fillId="5" borderId="13" xfId="8" applyNumberFormat="1" applyFont="1" applyFill="1" applyBorder="1" applyAlignment="1">
      <alignment horizontal="center"/>
    </xf>
    <xf numFmtId="3" fontId="17" fillId="2" borderId="13" xfId="0" applyNumberFormat="1" applyFont="1" applyFill="1" applyBorder="1" applyAlignment="1">
      <alignment horizontal="center" vertical="center"/>
    </xf>
    <xf numFmtId="176" fontId="17" fillId="2" borderId="11" xfId="8" applyNumberFormat="1" applyFont="1" applyFill="1" applyBorder="1" applyAlignment="1">
      <alignment horizontal="center" vertical="center"/>
    </xf>
    <xf numFmtId="178" fontId="17" fillId="2" borderId="13" xfId="8" applyFont="1" applyFill="1" applyBorder="1" applyAlignment="1">
      <alignment horizontal="center" vertical="center"/>
    </xf>
    <xf numFmtId="176" fontId="17" fillId="2" borderId="13" xfId="8" applyNumberFormat="1" applyFont="1" applyFill="1" applyBorder="1" applyAlignment="1">
      <alignment horizontal="center" vertical="center"/>
    </xf>
    <xf numFmtId="178" fontId="17" fillId="2" borderId="13" xfId="8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right"/>
    </xf>
    <xf numFmtId="176" fontId="17" fillId="2" borderId="13" xfId="0" applyNumberFormat="1" applyFont="1" applyFill="1" applyBorder="1" applyAlignment="1">
      <alignment vertical="center"/>
    </xf>
    <xf numFmtId="178" fontId="17" fillId="2" borderId="13" xfId="8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 vertical="center"/>
    </xf>
    <xf numFmtId="176" fontId="16" fillId="2" borderId="19" xfId="8" applyNumberFormat="1" applyFont="1" applyFill="1" applyBorder="1" applyAlignment="1">
      <alignment horizontal="center"/>
    </xf>
    <xf numFmtId="178" fontId="16" fillId="2" borderId="19" xfId="8" applyNumberFormat="1" applyFont="1" applyFill="1" applyBorder="1" applyAlignment="1">
      <alignment horizontal="center"/>
    </xf>
    <xf numFmtId="176" fontId="16" fillId="2" borderId="19" xfId="0" applyNumberFormat="1" applyFont="1" applyFill="1" applyBorder="1" applyAlignment="1">
      <alignment horizontal="right"/>
    </xf>
    <xf numFmtId="176" fontId="16" fillId="2" borderId="19" xfId="0" applyNumberFormat="1" applyFont="1" applyFill="1" applyBorder="1" applyAlignment="1"/>
    <xf numFmtId="178" fontId="16" fillId="2" borderId="20" xfId="8" applyFont="1" applyFill="1" applyBorder="1"/>
    <xf numFmtId="176" fontId="23" fillId="2" borderId="0" xfId="8" applyNumberFormat="1" applyFont="1" applyFill="1" applyBorder="1" applyAlignment="1">
      <alignment horizontal="center" vertical="center"/>
    </xf>
    <xf numFmtId="0" fontId="24" fillId="0" borderId="0" xfId="0" applyFont="1" applyFill="1" applyAlignment="1"/>
    <xf numFmtId="176" fontId="17" fillId="2" borderId="0" xfId="0" applyNumberFormat="1" applyFont="1" applyFill="1" applyAlignment="1"/>
    <xf numFmtId="178" fontId="17" fillId="2" borderId="0" xfId="8" applyFont="1" applyFill="1"/>
    <xf numFmtId="176" fontId="11" fillId="2" borderId="0" xfId="0" applyNumberFormat="1" applyFont="1" applyFill="1" applyAlignment="1">
      <alignment horizontal="center"/>
    </xf>
    <xf numFmtId="178" fontId="11" fillId="2" borderId="0" xfId="0" applyNumberFormat="1" applyFont="1" applyFill="1" applyAlignment="1">
      <alignment horizontal="center"/>
    </xf>
    <xf numFmtId="0" fontId="0" fillId="2" borderId="0" xfId="0" applyFont="1" applyFill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6" fillId="2" borderId="13" xfId="0" applyFont="1" applyFill="1" applyBorder="1" applyAlignment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5" fillId="2" borderId="1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6" fillId="2" borderId="11" xfId="8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/>
    </xf>
    <xf numFmtId="178" fontId="5" fillId="2" borderId="19" xfId="8" applyNumberFormat="1" applyFont="1" applyFill="1" applyBorder="1" applyAlignment="1">
      <alignment horizontal="center"/>
    </xf>
    <xf numFmtId="176" fontId="7" fillId="2" borderId="0" xfId="8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176" fontId="5" fillId="2" borderId="19" xfId="0" applyNumberFormat="1" applyFont="1" applyFill="1" applyBorder="1" applyAlignment="1">
      <alignment horizontal="right"/>
    </xf>
    <xf numFmtId="0" fontId="0" fillId="2" borderId="10" xfId="0" applyFont="1" applyFill="1" applyBorder="1" applyAlignment="1"/>
    <xf numFmtId="0" fontId="28" fillId="0" borderId="0" xfId="0" applyFont="1"/>
    <xf numFmtId="176" fontId="5" fillId="2" borderId="19" xfId="0" applyNumberFormat="1" applyFont="1" applyFill="1" applyBorder="1" applyAlignment="1"/>
    <xf numFmtId="178" fontId="5" fillId="2" borderId="20" xfId="8" applyFont="1" applyFill="1" applyBorder="1"/>
    <xf numFmtId="176" fontId="6" fillId="2" borderId="0" xfId="0" applyNumberFormat="1" applyFont="1" applyFill="1" applyAlignment="1"/>
    <xf numFmtId="178" fontId="6" fillId="2" borderId="0" xfId="8" applyFont="1" applyFill="1"/>
    <xf numFmtId="0" fontId="12" fillId="0" borderId="0" xfId="0" applyFont="1" applyFill="1" applyBorder="1" applyAlignment="1"/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1" fontId="29" fillId="0" borderId="14" xfId="0" applyNumberFormat="1" applyFont="1" applyBorder="1" applyAlignment="1">
      <alignment horizontal="left" vertical="center"/>
    </xf>
    <xf numFmtId="1" fontId="29" fillId="0" borderId="15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1" fontId="29" fillId="0" borderId="16" xfId="0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97"/>
      <c r="M17" s="78" t="s">
        <v>27</v>
      </c>
    </row>
    <row r="18" ht="14.25" spans="1:13">
      <c r="A18" s="211" t="s">
        <v>28</v>
      </c>
      <c r="B18" s="211"/>
      <c r="C18" s="212" t="s">
        <v>29</v>
      </c>
      <c r="D18" s="213"/>
      <c r="E18" s="213"/>
      <c r="F18" s="213"/>
      <c r="G18" s="213"/>
      <c r="H18" s="213"/>
      <c r="I18" s="213"/>
      <c r="J18" s="220"/>
      <c r="L18" s="79"/>
      <c r="M18" s="80"/>
    </row>
    <row r="19" ht="15" spans="1:10">
      <c r="A19" s="211" t="s">
        <v>30</v>
      </c>
      <c r="B19" s="211"/>
      <c r="C19" s="214">
        <v>60210370001077</v>
      </c>
      <c r="D19" s="215"/>
      <c r="E19" s="215"/>
      <c r="F19" s="215"/>
      <c r="G19" s="215"/>
      <c r="H19" s="215"/>
      <c r="I19" s="215"/>
      <c r="J19" s="221"/>
    </row>
    <row r="20" ht="14.25" spans="1:13">
      <c r="A20" s="211" t="s">
        <v>31</v>
      </c>
      <c r="B20" s="211"/>
      <c r="C20" s="216" t="s">
        <v>32</v>
      </c>
      <c r="D20" s="217"/>
      <c r="E20" s="217"/>
      <c r="F20" s="217"/>
      <c r="G20" s="217"/>
      <c r="H20" s="217"/>
      <c r="I20" s="217"/>
      <c r="J20" s="222"/>
      <c r="M20" s="80"/>
    </row>
    <row r="21" ht="14.25" spans="1:10">
      <c r="A21" s="211" t="s">
        <v>33</v>
      </c>
      <c r="B21" s="211"/>
      <c r="C21" s="212" t="s">
        <v>34</v>
      </c>
      <c r="D21" s="218"/>
      <c r="E21" s="218"/>
      <c r="F21" s="218"/>
      <c r="G21" s="218"/>
      <c r="H21" s="218"/>
      <c r="I21" s="223"/>
      <c r="J21" s="224"/>
    </row>
    <row r="22" ht="15" spans="1:10">
      <c r="A22" s="211" t="s">
        <v>35</v>
      </c>
      <c r="B22" s="211"/>
      <c r="C22" s="219" t="s">
        <v>36</v>
      </c>
      <c r="D22" s="218"/>
      <c r="E22" s="218"/>
      <c r="F22" s="218"/>
      <c r="G22" s="218"/>
      <c r="H22" s="218"/>
      <c r="I22" s="223"/>
      <c r="J22" s="224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210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225"/>
      <c r="U1" s="225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226"/>
      <c r="U2" s="226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226"/>
      <c r="U3" s="226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226"/>
      <c r="U4" s="226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226"/>
      <c r="U5" s="226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226"/>
      <c r="U6" s="226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226"/>
      <c r="U7" s="226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226"/>
      <c r="U8" s="226"/>
    </row>
    <row r="9" spans="12:21">
      <c r="L9" s="61">
        <f>SUBTOTAL(9,L12:L53)</f>
        <v>177292500</v>
      </c>
      <c r="P9" s="62"/>
      <c r="T9" s="226"/>
      <c r="U9" s="226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226"/>
      <c r="U10" s="226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226"/>
      <c r="U11" s="226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226"/>
      <c r="U12" s="226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226"/>
      <c r="U13" s="226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226"/>
      <c r="U14" s="226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226"/>
      <c r="U15" s="226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226"/>
      <c r="U16" s="226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226"/>
      <c r="U17" s="226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226"/>
      <c r="U18" s="226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226"/>
      <c r="U19" s="226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27" t="s">
        <v>50</v>
      </c>
      <c r="O20" s="1" t="s">
        <v>24</v>
      </c>
      <c r="T20" s="226"/>
      <c r="U20" s="226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226"/>
      <c r="U21" s="226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226"/>
      <c r="U22" s="226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226"/>
      <c r="U23" s="226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226"/>
      <c r="U24" s="226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226"/>
      <c r="U25" s="226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226"/>
      <c r="U26" s="226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226"/>
      <c r="U27" s="226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226"/>
      <c r="U28" s="226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226"/>
      <c r="U29" s="226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226"/>
      <c r="U30" s="226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226"/>
      <c r="U31" s="226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226"/>
      <c r="U32" s="226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226"/>
      <c r="U33" s="226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226"/>
      <c r="U34" s="226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226"/>
      <c r="U35" s="226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226"/>
      <c r="U36" s="226"/>
    </row>
    <row r="37" ht="15" spans="1:21">
      <c r="A37" s="48">
        <v>26</v>
      </c>
      <c r="B37" s="173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226"/>
      <c r="U37" s="226"/>
    </row>
    <row r="38" ht="15" spans="1:21">
      <c r="A38" s="48">
        <v>27</v>
      </c>
      <c r="B38" s="173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226"/>
      <c r="U38" s="226"/>
    </row>
    <row r="39" ht="15" spans="1:21">
      <c r="A39" s="48">
        <v>28</v>
      </c>
      <c r="B39" s="173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226"/>
      <c r="U39" s="226"/>
    </row>
    <row r="40" ht="15" spans="1:21">
      <c r="A40" s="48">
        <v>29</v>
      </c>
      <c r="B40" s="173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226"/>
      <c r="U40" s="226"/>
    </row>
    <row r="41" ht="15" spans="1:21">
      <c r="A41" s="48">
        <v>30</v>
      </c>
      <c r="B41" s="173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226"/>
      <c r="U41" s="226"/>
    </row>
    <row r="42" ht="15" spans="1:21">
      <c r="A42" s="48">
        <v>31</v>
      </c>
      <c r="B42" s="173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226"/>
      <c r="U42" s="226"/>
    </row>
    <row r="43" ht="15" spans="1:21">
      <c r="A43" s="48">
        <v>32</v>
      </c>
      <c r="B43" s="173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226"/>
      <c r="U43" s="226"/>
    </row>
    <row r="44" ht="15" spans="1:21">
      <c r="A44" s="48">
        <v>33</v>
      </c>
      <c r="B44" s="173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226"/>
      <c r="U44" s="226"/>
    </row>
    <row r="45" ht="15" spans="1:21">
      <c r="A45" s="48">
        <v>34</v>
      </c>
      <c r="B45" s="173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226"/>
      <c r="U45" s="226"/>
    </row>
    <row r="46" ht="15" spans="1:21">
      <c r="A46" s="48">
        <v>35</v>
      </c>
      <c r="B46" s="173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226"/>
      <c r="U46" s="226"/>
    </row>
    <row r="47" ht="15" spans="1:21">
      <c r="A47" s="48">
        <v>36</v>
      </c>
      <c r="B47" s="173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226"/>
      <c r="U47" s="226"/>
    </row>
    <row r="48" ht="15" spans="1:21">
      <c r="A48" s="48">
        <v>37</v>
      </c>
      <c r="B48" s="173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226"/>
      <c r="U48" s="226"/>
    </row>
    <row r="49" ht="15" spans="1:21">
      <c r="A49" s="48">
        <v>38</v>
      </c>
      <c r="B49" s="173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226"/>
      <c r="U49" s="226"/>
    </row>
    <row r="50" ht="15" spans="1:21">
      <c r="A50" s="48">
        <v>39</v>
      </c>
      <c r="B50" s="173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226"/>
      <c r="U50" s="226"/>
    </row>
    <row r="51" ht="15" spans="1:21">
      <c r="A51" s="48">
        <v>40</v>
      </c>
      <c r="B51" s="173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226"/>
      <c r="U51" s="226"/>
    </row>
    <row r="52" ht="15" spans="1:21">
      <c r="A52" s="48">
        <v>41</v>
      </c>
      <c r="B52" s="173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226"/>
      <c r="U52" s="226"/>
    </row>
    <row r="53" ht="15" spans="1:21">
      <c r="A53" s="48">
        <v>42</v>
      </c>
      <c r="B53" s="173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226"/>
      <c r="U53" s="226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226"/>
      <c r="U54" s="226"/>
    </row>
    <row r="55" ht="15" spans="12:21">
      <c r="L55" s="197"/>
      <c r="M55" s="78" t="s">
        <v>27</v>
      </c>
      <c r="T55" s="226"/>
      <c r="U55" s="226"/>
    </row>
    <row r="56" spans="2:21">
      <c r="B56" s="1"/>
      <c r="I56" s="1"/>
      <c r="J56" s="1"/>
      <c r="K56" s="1"/>
      <c r="L56" s="79"/>
      <c r="M56" s="80"/>
      <c r="N56" s="1"/>
      <c r="T56" s="226"/>
      <c r="U56" s="226"/>
    </row>
    <row r="57" ht="14.25" spans="1:21">
      <c r="A57" s="211" t="s">
        <v>28</v>
      </c>
      <c r="B57" s="211"/>
      <c r="C57" s="212" t="s">
        <v>29</v>
      </c>
      <c r="D57" s="213"/>
      <c r="E57" s="213"/>
      <c r="F57" s="213"/>
      <c r="G57" s="213"/>
      <c r="H57" s="213"/>
      <c r="I57" s="213"/>
      <c r="J57" s="220"/>
      <c r="K57" s="1"/>
      <c r="M57" s="80"/>
      <c r="N57" s="1"/>
      <c r="T57" s="226"/>
      <c r="U57" s="226"/>
    </row>
    <row r="58" ht="15" spans="1:21">
      <c r="A58" s="211" t="s">
        <v>30</v>
      </c>
      <c r="B58" s="211"/>
      <c r="C58" s="214">
        <v>60210370001077</v>
      </c>
      <c r="D58" s="215"/>
      <c r="E58" s="215"/>
      <c r="F58" s="215"/>
      <c r="G58" s="215"/>
      <c r="H58" s="215"/>
      <c r="I58" s="215"/>
      <c r="J58" s="221"/>
      <c r="T58" s="226"/>
      <c r="U58" s="226"/>
    </row>
    <row r="59" ht="14.25" spans="1:21">
      <c r="A59" s="211" t="s">
        <v>31</v>
      </c>
      <c r="B59" s="211"/>
      <c r="C59" s="216" t="s">
        <v>32</v>
      </c>
      <c r="D59" s="217"/>
      <c r="E59" s="217"/>
      <c r="F59" s="217"/>
      <c r="G59" s="217"/>
      <c r="H59" s="217"/>
      <c r="I59" s="217"/>
      <c r="J59" s="222"/>
      <c r="T59" s="226"/>
      <c r="U59" s="226"/>
    </row>
    <row r="60" ht="14.25" spans="1:21">
      <c r="A60" s="211" t="s">
        <v>33</v>
      </c>
      <c r="B60" s="211"/>
      <c r="C60" s="212" t="s">
        <v>34</v>
      </c>
      <c r="D60" s="218"/>
      <c r="E60" s="218"/>
      <c r="F60" s="218"/>
      <c r="G60" s="218"/>
      <c r="H60" s="218"/>
      <c r="I60" s="223"/>
      <c r="J60" s="224"/>
      <c r="T60" s="226"/>
      <c r="U60" s="226"/>
    </row>
    <row r="61" ht="15" spans="1:21">
      <c r="A61" s="211" t="s">
        <v>35</v>
      </c>
      <c r="B61" s="211"/>
      <c r="C61" s="219" t="s">
        <v>36</v>
      </c>
      <c r="D61" s="218"/>
      <c r="E61" s="218"/>
      <c r="F61" s="218"/>
      <c r="G61" s="218"/>
      <c r="H61" s="218"/>
      <c r="I61" s="223"/>
      <c r="J61" s="224"/>
      <c r="T61" s="226"/>
      <c r="U61" s="226"/>
    </row>
    <row r="62" spans="20:21">
      <c r="T62" s="226"/>
      <c r="U62" s="226"/>
    </row>
    <row r="63" spans="20:21">
      <c r="T63" s="226"/>
      <c r="U63" s="226"/>
    </row>
    <row r="64" spans="20:21">
      <c r="T64" s="226"/>
      <c r="U64" s="226"/>
    </row>
    <row r="65" spans="20:21">
      <c r="T65" s="226"/>
      <c r="U65" s="226"/>
    </row>
    <row r="66" spans="20:21">
      <c r="T66" s="226"/>
      <c r="U66" s="226"/>
    </row>
    <row r="67" spans="20:21">
      <c r="T67" s="226"/>
      <c r="U67" s="226"/>
    </row>
    <row r="68" spans="20:21">
      <c r="T68" s="226"/>
      <c r="U68" s="226"/>
    </row>
    <row r="69" spans="20:21">
      <c r="T69" s="226"/>
      <c r="U69" s="226"/>
    </row>
    <row r="70" spans="20:21">
      <c r="T70" s="226"/>
      <c r="U70" s="226"/>
    </row>
    <row r="71" spans="20:21">
      <c r="T71" s="226"/>
      <c r="U71" s="226"/>
    </row>
    <row r="72" spans="20:21">
      <c r="T72" s="226"/>
      <c r="U72" s="226"/>
    </row>
    <row r="73" spans="20:21">
      <c r="T73" s="226"/>
      <c r="U73" s="226"/>
    </row>
    <row r="74" spans="20:21">
      <c r="T74" s="226"/>
      <c r="U74" s="226"/>
    </row>
    <row r="75" spans="20:21">
      <c r="T75" s="226"/>
      <c r="U75" s="226"/>
    </row>
    <row r="76" spans="20:21">
      <c r="T76" s="226"/>
      <c r="U76" s="226"/>
    </row>
    <row r="77" spans="20:21">
      <c r="T77" s="226"/>
      <c r="U77" s="226"/>
    </row>
    <row r="78" spans="20:21">
      <c r="T78" s="226"/>
      <c r="U78" s="226"/>
    </row>
    <row r="79" spans="20:21">
      <c r="T79" s="226"/>
      <c r="U79" s="226"/>
    </row>
    <row r="80" spans="20:21">
      <c r="T80" s="226"/>
      <c r="U80" s="226"/>
    </row>
    <row r="81" spans="20:21">
      <c r="T81" s="226"/>
      <c r="U81" s="226"/>
    </row>
    <row r="82" spans="20:21">
      <c r="T82" s="226"/>
      <c r="U82" s="226"/>
    </row>
    <row r="83" spans="20:21">
      <c r="T83" s="226"/>
      <c r="U83" s="226"/>
    </row>
    <row r="84" spans="20:21">
      <c r="T84" s="226"/>
      <c r="U84" s="226"/>
    </row>
    <row r="85" spans="20:21">
      <c r="T85" s="226"/>
      <c r="U85" s="226"/>
    </row>
    <row r="86" spans="20:21">
      <c r="T86" s="226"/>
      <c r="U86" s="226"/>
    </row>
    <row r="87" spans="20:21">
      <c r="T87" s="226"/>
      <c r="U87" s="226"/>
    </row>
    <row r="88" spans="20:21">
      <c r="T88" s="226"/>
      <c r="U88" s="226"/>
    </row>
    <row r="89" spans="20:21">
      <c r="T89" s="226"/>
      <c r="U89" s="226"/>
    </row>
    <row r="90" spans="20:21">
      <c r="T90" s="226"/>
      <c r="U90" s="226"/>
    </row>
    <row r="91" spans="20:21">
      <c r="T91" s="226"/>
      <c r="U91" s="226"/>
    </row>
    <row r="92" spans="20:21">
      <c r="T92" s="226"/>
      <c r="U92" s="226"/>
    </row>
    <row r="93" spans="20:21">
      <c r="T93" s="226"/>
      <c r="U93" s="226"/>
    </row>
    <row r="94" spans="20:21">
      <c r="T94" s="226"/>
      <c r="U94" s="226"/>
    </row>
    <row r="95" spans="20:21">
      <c r="T95" s="226"/>
      <c r="U95" s="226"/>
    </row>
    <row r="96" spans="20:21">
      <c r="T96" s="226"/>
      <c r="U96" s="226"/>
    </row>
    <row r="97" spans="20:21">
      <c r="T97" s="226"/>
      <c r="U97" s="226"/>
    </row>
    <row r="98" spans="20:21">
      <c r="T98" s="226"/>
      <c r="U98" s="226"/>
    </row>
    <row r="99" spans="20:21">
      <c r="T99" s="226"/>
      <c r="U99" s="226"/>
    </row>
    <row r="100" spans="20:21">
      <c r="T100" s="226"/>
      <c r="U100" s="226"/>
    </row>
    <row r="101" spans="20:21">
      <c r="T101" s="226"/>
      <c r="U101" s="226"/>
    </row>
    <row r="102" spans="20:21">
      <c r="T102" s="226"/>
      <c r="U102" s="226"/>
    </row>
    <row r="103" spans="20:21">
      <c r="T103" s="226"/>
      <c r="U103" s="226"/>
    </row>
    <row r="104" spans="20:21">
      <c r="T104" s="226"/>
      <c r="U104" s="226"/>
    </row>
    <row r="105" spans="20:21">
      <c r="T105" s="226"/>
      <c r="U105" s="226"/>
    </row>
    <row r="106" spans="20:21">
      <c r="T106" s="226"/>
      <c r="U106" s="226"/>
    </row>
    <row r="107" spans="20:21">
      <c r="T107" s="226"/>
      <c r="U107" s="226"/>
    </row>
    <row r="108" spans="20:21">
      <c r="T108" s="226"/>
      <c r="U108" s="226"/>
    </row>
    <row r="109" spans="20:21">
      <c r="T109" s="226"/>
      <c r="U109" s="226"/>
    </row>
    <row r="110" spans="20:21">
      <c r="T110" s="226"/>
      <c r="U110" s="226"/>
    </row>
    <row r="111" spans="20:21">
      <c r="T111" s="226"/>
      <c r="U111" s="226"/>
    </row>
    <row r="112" spans="20:21">
      <c r="T112" s="226"/>
      <c r="U112" s="226"/>
    </row>
    <row r="113" spans="20:21">
      <c r="T113" s="226"/>
      <c r="U113" s="226"/>
    </row>
    <row r="114" spans="20:21">
      <c r="T114" s="226"/>
      <c r="U114" s="226"/>
    </row>
    <row r="115" spans="20:21">
      <c r="T115" s="226"/>
      <c r="U115" s="226"/>
    </row>
    <row r="116" spans="20:21">
      <c r="T116" s="226"/>
      <c r="U116" s="226"/>
    </row>
    <row r="117" spans="20:21">
      <c r="T117" s="226"/>
      <c r="U117" s="226"/>
    </row>
    <row r="118" spans="20:21">
      <c r="T118" s="226"/>
      <c r="U118" s="226"/>
    </row>
    <row r="119" spans="20:21">
      <c r="T119" s="226"/>
      <c r="U119" s="226"/>
    </row>
    <row r="120" spans="20:21">
      <c r="T120" s="226"/>
      <c r="U120" s="226"/>
    </row>
    <row r="121" spans="20:21">
      <c r="T121" s="226"/>
      <c r="U121" s="226"/>
    </row>
    <row r="122" spans="20:21">
      <c r="T122" s="226"/>
      <c r="U122" s="226"/>
    </row>
    <row r="123" spans="20:21">
      <c r="T123" s="226"/>
      <c r="U123" s="226"/>
    </row>
    <row r="124" spans="20:21">
      <c r="T124" s="226"/>
      <c r="U124" s="226"/>
    </row>
    <row r="125" spans="20:21">
      <c r="T125" s="226"/>
      <c r="U125" s="226"/>
    </row>
    <row r="126" spans="20:21">
      <c r="T126" s="226"/>
      <c r="U126" s="226"/>
    </row>
    <row r="127" spans="20:21">
      <c r="T127" s="226"/>
      <c r="U127" s="226"/>
    </row>
    <row r="128" spans="20:21">
      <c r="T128" s="226"/>
      <c r="U128" s="226"/>
    </row>
    <row r="129" spans="20:21">
      <c r="T129" s="226"/>
      <c r="U129" s="226"/>
    </row>
    <row r="130" spans="20:21">
      <c r="T130" s="226"/>
      <c r="U130" s="226"/>
    </row>
    <row r="131" spans="20:21">
      <c r="T131" s="226"/>
      <c r="U131" s="226"/>
    </row>
    <row r="132" spans="20:21">
      <c r="T132" s="226"/>
      <c r="U132" s="226"/>
    </row>
    <row r="133" spans="20:21">
      <c r="T133" s="226"/>
      <c r="U133" s="226"/>
    </row>
    <row r="134" spans="20:21">
      <c r="T134" s="226"/>
      <c r="U134" s="226"/>
    </row>
    <row r="135" spans="20:21">
      <c r="T135" s="226"/>
      <c r="U135" s="226"/>
    </row>
    <row r="136" spans="20:21">
      <c r="T136" s="226"/>
      <c r="U136" s="226"/>
    </row>
    <row r="137" spans="20:21">
      <c r="T137" s="226"/>
      <c r="U137" s="226"/>
    </row>
    <row r="138" spans="20:21">
      <c r="T138" s="226"/>
      <c r="U138" s="226"/>
    </row>
    <row r="139" spans="20:21">
      <c r="T139" s="226"/>
      <c r="U139" s="226"/>
    </row>
    <row r="140" spans="20:21">
      <c r="T140" s="226"/>
      <c r="U140" s="226"/>
    </row>
    <row r="141" spans="20:21">
      <c r="T141" s="226"/>
      <c r="U141" s="226"/>
    </row>
    <row r="142" spans="20:21">
      <c r="T142" s="226"/>
      <c r="U142" s="226"/>
    </row>
    <row r="143" spans="20:21">
      <c r="T143" s="226"/>
      <c r="U143" s="226"/>
    </row>
    <row r="144" spans="20:21">
      <c r="T144" s="226"/>
      <c r="U144" s="226"/>
    </row>
    <row r="145" spans="20:21">
      <c r="T145" s="226"/>
      <c r="U145" s="226"/>
    </row>
    <row r="146" spans="20:21">
      <c r="T146" s="226"/>
      <c r="U146" s="226"/>
    </row>
    <row r="147" spans="20:21">
      <c r="T147" s="226"/>
      <c r="U147" s="226"/>
    </row>
    <row r="148" spans="20:21">
      <c r="T148" s="226"/>
      <c r="U148" s="226"/>
    </row>
    <row r="149" spans="20:21">
      <c r="T149" s="226"/>
      <c r="U149" s="226"/>
    </row>
    <row r="150" spans="20:21">
      <c r="T150" s="226"/>
      <c r="U150" s="226"/>
    </row>
    <row r="151" spans="20:21">
      <c r="T151" s="226"/>
      <c r="U151" s="226"/>
    </row>
    <row r="152" spans="20:21">
      <c r="T152" s="226"/>
      <c r="U152" s="226"/>
    </row>
    <row r="153" spans="20:21">
      <c r="T153" s="226"/>
      <c r="U153" s="226"/>
    </row>
    <row r="154" spans="20:21">
      <c r="T154" s="226"/>
      <c r="U154" s="226"/>
    </row>
    <row r="155" spans="20:21">
      <c r="T155" s="226"/>
      <c r="U155" s="226"/>
    </row>
    <row r="156" spans="20:21">
      <c r="T156" s="226"/>
      <c r="U156" s="226"/>
    </row>
    <row r="157" spans="20:21">
      <c r="T157" s="226"/>
      <c r="U157" s="226"/>
    </row>
    <row r="158" spans="20:21">
      <c r="T158" s="226"/>
      <c r="U158" s="226"/>
    </row>
    <row r="159" spans="20:21">
      <c r="T159" s="226"/>
      <c r="U159" s="226"/>
    </row>
    <row r="160" spans="20:21">
      <c r="T160" s="226"/>
      <c r="U160" s="226"/>
    </row>
    <row r="161" spans="20:21">
      <c r="T161" s="226"/>
      <c r="U161" s="226"/>
    </row>
    <row r="162" spans="20:21">
      <c r="T162" s="226"/>
      <c r="U162" s="226"/>
    </row>
    <row r="163" spans="20:21">
      <c r="T163" s="226"/>
      <c r="U163" s="226"/>
    </row>
    <row r="164" spans="20:21">
      <c r="T164" s="226"/>
      <c r="U164" s="226"/>
    </row>
    <row r="165" spans="20:21">
      <c r="T165" s="226"/>
      <c r="U165" s="226"/>
    </row>
    <row r="166" spans="20:21">
      <c r="T166" s="226"/>
      <c r="U166" s="226"/>
    </row>
    <row r="167" spans="20:21">
      <c r="T167" s="226"/>
      <c r="U167" s="226"/>
    </row>
    <row r="168" spans="20:21">
      <c r="T168" s="226"/>
      <c r="U168" s="226"/>
    </row>
    <row r="169" spans="20:21">
      <c r="T169" s="226"/>
      <c r="U169" s="226"/>
    </row>
    <row r="170" spans="20:21">
      <c r="T170" s="226"/>
      <c r="U170" s="226"/>
    </row>
    <row r="171" spans="20:21">
      <c r="T171" s="226"/>
      <c r="U171" s="226"/>
    </row>
    <row r="172" spans="20:21">
      <c r="T172" s="226"/>
      <c r="U172" s="226"/>
    </row>
    <row r="173" spans="20:21">
      <c r="T173" s="226"/>
      <c r="U173" s="226"/>
    </row>
    <row r="174" spans="20:21">
      <c r="T174" s="226"/>
      <c r="U174" s="226"/>
    </row>
    <row r="175" spans="20:21">
      <c r="T175" s="226"/>
      <c r="U175" s="226"/>
    </row>
    <row r="176" spans="20:21">
      <c r="T176" s="226"/>
      <c r="U176" s="226"/>
    </row>
    <row r="177" spans="20:21">
      <c r="T177" s="226"/>
      <c r="U177" s="226"/>
    </row>
    <row r="178" spans="20:21">
      <c r="T178" s="226"/>
      <c r="U178" s="226"/>
    </row>
    <row r="179" spans="20:21">
      <c r="T179" s="226"/>
      <c r="U179" s="226"/>
    </row>
    <row r="180" spans="20:21">
      <c r="T180" s="226"/>
      <c r="U180" s="226"/>
    </row>
    <row r="181" spans="20:21">
      <c r="T181" s="226"/>
      <c r="U181" s="226"/>
    </row>
    <row r="182" spans="20:21">
      <c r="T182" s="226"/>
      <c r="U182" s="226"/>
    </row>
    <row r="183" spans="20:21">
      <c r="T183" s="226"/>
      <c r="U183" s="226"/>
    </row>
    <row r="184" spans="20:21">
      <c r="T184" s="226"/>
      <c r="U184" s="226"/>
    </row>
    <row r="185" spans="20:21">
      <c r="T185" s="226"/>
      <c r="U185" s="226"/>
    </row>
    <row r="186" spans="20:21">
      <c r="T186" s="226"/>
      <c r="U186" s="226"/>
    </row>
    <row r="187" spans="20:21">
      <c r="T187" s="226"/>
      <c r="U187" s="226"/>
    </row>
    <row r="188" spans="20:21">
      <c r="T188" s="226"/>
      <c r="U188" s="226"/>
    </row>
    <row r="189" spans="20:21">
      <c r="T189" s="226"/>
      <c r="U189" s="226"/>
    </row>
    <row r="190" spans="20:21">
      <c r="T190" s="226"/>
      <c r="U190" s="226"/>
    </row>
    <row r="191" spans="20:21">
      <c r="T191" s="226"/>
      <c r="U191" s="226"/>
    </row>
    <row r="192" spans="20:21">
      <c r="T192" s="226"/>
      <c r="U192" s="226"/>
    </row>
    <row r="193" spans="20:21">
      <c r="T193" s="226"/>
      <c r="U193" s="226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65" customWidth="1"/>
    <col min="2" max="2" width="11.8583333333333" style="2" customWidth="1"/>
    <col min="3" max="3" width="9.56666666666667" style="165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65" hidden="1" customWidth="1"/>
    <col min="16" max="16" width="10.5666666666667" style="165" hidden="1" customWidth="1"/>
    <col min="17" max="17" width="11.2833333333333" style="165" hidden="1" customWidth="1"/>
    <col min="18" max="18" width="10.1416666666667" style="165" hidden="1" customWidth="1"/>
    <col min="19" max="16384" width="9.14166666666667" style="165"/>
  </cols>
  <sheetData>
    <row r="1" s="165" customFormat="1" ht="15" spans="1:14">
      <c r="A1" s="7"/>
      <c r="B1" s="6"/>
      <c r="C1" s="7"/>
      <c r="D1" s="7"/>
      <c r="E1" s="7"/>
      <c r="F1" s="7"/>
      <c r="G1" s="7"/>
      <c r="H1" s="7"/>
      <c r="I1" s="174"/>
      <c r="J1" s="2"/>
      <c r="K1" s="2"/>
      <c r="L1" s="3"/>
      <c r="M1" s="3"/>
      <c r="N1" s="4"/>
    </row>
    <row r="2" s="165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74"/>
      <c r="J2" s="2"/>
      <c r="K2" s="2"/>
      <c r="L2" s="3"/>
      <c r="M2" s="3"/>
      <c r="N2" s="4"/>
    </row>
    <row r="3" s="165" customFormat="1" ht="15" spans="1:14">
      <c r="A3" s="11"/>
      <c r="B3" s="11"/>
      <c r="C3" s="12"/>
      <c r="D3" s="17"/>
      <c r="E3" s="18"/>
      <c r="F3" s="18"/>
      <c r="G3" s="19"/>
      <c r="H3" s="12"/>
      <c r="I3" s="174"/>
      <c r="J3" s="2"/>
      <c r="K3" s="2"/>
      <c r="L3" s="3"/>
      <c r="M3" s="3"/>
      <c r="N3" s="4"/>
    </row>
    <row r="4" s="165" customFormat="1" ht="15" spans="1:14">
      <c r="A4" s="168"/>
      <c r="B4" s="168"/>
      <c r="C4" s="199"/>
      <c r="D4" s="168"/>
      <c r="E4" s="168"/>
      <c r="F4" s="169"/>
      <c r="G4" s="169"/>
      <c r="H4" s="169"/>
      <c r="I4" s="175"/>
      <c r="J4" s="2"/>
      <c r="K4" s="2"/>
      <c r="L4" s="3"/>
      <c r="M4" s="3"/>
      <c r="N4" s="4"/>
    </row>
    <row r="5" s="165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76"/>
      <c r="J5" s="2"/>
      <c r="K5" s="2"/>
      <c r="L5" s="3"/>
      <c r="M5" s="3"/>
      <c r="N5" s="4"/>
    </row>
    <row r="6" s="165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65" customFormat="1" ht="15.75" spans="1:14">
      <c r="A7" s="200" t="s">
        <v>3</v>
      </c>
      <c r="B7" s="105" t="s">
        <v>4</v>
      </c>
      <c r="C7" s="105"/>
      <c r="D7" s="105"/>
      <c r="E7" s="106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65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65" customFormat="1" ht="15.75" spans="1:14">
      <c r="A9" s="36"/>
      <c r="B9" s="110"/>
      <c r="C9" s="36"/>
      <c r="D9" s="36"/>
      <c r="E9" s="36"/>
      <c r="F9" s="36"/>
      <c r="G9" s="36"/>
      <c r="H9" s="36"/>
      <c r="I9" s="174"/>
      <c r="J9" s="2"/>
      <c r="K9" s="2"/>
      <c r="L9" s="3"/>
      <c r="M9" s="3"/>
      <c r="N9" s="4"/>
    </row>
    <row r="10" s="165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65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70" t="s">
        <v>23</v>
      </c>
      <c r="H12" s="49">
        <f t="shared" ref="H12:H75" si="0">F12-E12</f>
        <v>2</v>
      </c>
      <c r="I12" s="65">
        <v>4</v>
      </c>
      <c r="J12" s="177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65" t="s">
        <v>24</v>
      </c>
      <c r="P12" s="165" t="s">
        <v>41</v>
      </c>
      <c r="Q12" s="201">
        <f t="shared" ref="Q12:Q51" si="4">L12*2%</f>
        <v>177408</v>
      </c>
      <c r="R12" s="202">
        <f t="shared" ref="R12:R51" si="5">M12*2%</f>
        <v>7.68</v>
      </c>
    </row>
    <row r="13" s="165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70" t="s">
        <v>23</v>
      </c>
      <c r="H13" s="49">
        <f t="shared" si="0"/>
        <v>1</v>
      </c>
      <c r="I13" s="65">
        <v>1</v>
      </c>
      <c r="J13" s="177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65" t="s">
        <v>24</v>
      </c>
      <c r="P13" s="165" t="s">
        <v>41</v>
      </c>
      <c r="Q13" s="201">
        <f t="shared" si="4"/>
        <v>29106</v>
      </c>
      <c r="R13" s="202">
        <f t="shared" si="5"/>
        <v>1.26</v>
      </c>
    </row>
    <row r="14" s="165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70" t="s">
        <v>23</v>
      </c>
      <c r="H14" s="49">
        <f t="shared" si="0"/>
        <v>2</v>
      </c>
      <c r="I14" s="65">
        <v>3</v>
      </c>
      <c r="J14" s="177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65" t="s">
        <v>24</v>
      </c>
      <c r="P14" s="165" t="s">
        <v>41</v>
      </c>
      <c r="Q14" s="201">
        <f t="shared" si="4"/>
        <v>133056</v>
      </c>
      <c r="R14" s="202">
        <f t="shared" si="5"/>
        <v>5.76</v>
      </c>
    </row>
    <row r="15" s="165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70" t="s">
        <v>23</v>
      </c>
      <c r="H15" s="49">
        <f t="shared" si="0"/>
        <v>2</v>
      </c>
      <c r="I15" s="65">
        <v>1</v>
      </c>
      <c r="J15" s="177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65" t="s">
        <v>24</v>
      </c>
      <c r="Q15" s="201">
        <f t="shared" si="4"/>
        <v>44352</v>
      </c>
      <c r="R15" s="202">
        <f t="shared" si="5"/>
        <v>1.92</v>
      </c>
    </row>
    <row r="16" s="165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70" t="s">
        <v>23</v>
      </c>
      <c r="H16" s="49">
        <f t="shared" si="0"/>
        <v>2</v>
      </c>
      <c r="I16" s="65">
        <v>1</v>
      </c>
      <c r="J16" s="177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65" t="s">
        <v>24</v>
      </c>
      <c r="Q16" s="201">
        <f t="shared" si="4"/>
        <v>44352</v>
      </c>
      <c r="R16" s="202">
        <f t="shared" si="5"/>
        <v>1.92</v>
      </c>
    </row>
    <row r="17" s="165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70" t="s">
        <v>23</v>
      </c>
      <c r="H17" s="49">
        <f t="shared" si="0"/>
        <v>3</v>
      </c>
      <c r="I17" s="65">
        <v>1</v>
      </c>
      <c r="J17" s="177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65" t="s">
        <v>24</v>
      </c>
      <c r="Q17" s="201">
        <f t="shared" si="4"/>
        <v>66528</v>
      </c>
      <c r="R17" s="202">
        <f t="shared" si="5"/>
        <v>2.88</v>
      </c>
    </row>
    <row r="18" s="165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70" t="s">
        <v>23</v>
      </c>
      <c r="H18" s="49">
        <f t="shared" si="0"/>
        <v>2</v>
      </c>
      <c r="I18" s="65">
        <v>1</v>
      </c>
      <c r="J18" s="177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65" t="s">
        <v>24</v>
      </c>
      <c r="Q18" s="201">
        <f t="shared" si="4"/>
        <v>44352</v>
      </c>
      <c r="R18" s="202">
        <f t="shared" si="5"/>
        <v>1.92</v>
      </c>
    </row>
    <row r="19" s="165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70" t="s">
        <v>23</v>
      </c>
      <c r="H19" s="49">
        <f t="shared" si="0"/>
        <v>3</v>
      </c>
      <c r="I19" s="65">
        <v>1</v>
      </c>
      <c r="J19" s="177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65" t="s">
        <v>24</v>
      </c>
      <c r="Q19" s="201">
        <f t="shared" si="4"/>
        <v>87318</v>
      </c>
      <c r="R19" s="202">
        <f t="shared" si="5"/>
        <v>3.78</v>
      </c>
    </row>
    <row r="20" s="165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70" t="s">
        <v>23</v>
      </c>
      <c r="H20" s="49">
        <f t="shared" si="0"/>
        <v>1</v>
      </c>
      <c r="I20" s="65">
        <v>1</v>
      </c>
      <c r="J20" s="177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65" t="s">
        <v>24</v>
      </c>
      <c r="Q20" s="201">
        <f t="shared" si="4"/>
        <v>22176</v>
      </c>
      <c r="R20" s="202">
        <f t="shared" si="5"/>
        <v>0.96</v>
      </c>
    </row>
    <row r="21" s="165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70" t="s">
        <v>23</v>
      </c>
      <c r="H21" s="49">
        <f t="shared" si="0"/>
        <v>3</v>
      </c>
      <c r="I21" s="65">
        <v>1</v>
      </c>
      <c r="J21" s="177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65" t="s">
        <v>24</v>
      </c>
      <c r="P21" s="165" t="s">
        <v>41</v>
      </c>
      <c r="Q21" s="201">
        <f t="shared" si="4"/>
        <v>66528</v>
      </c>
      <c r="R21" s="202">
        <f t="shared" si="5"/>
        <v>2.88</v>
      </c>
    </row>
    <row r="22" s="165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70" t="s">
        <v>23</v>
      </c>
      <c r="H22" s="49">
        <f t="shared" si="0"/>
        <v>2</v>
      </c>
      <c r="I22" s="65">
        <v>1</v>
      </c>
      <c r="J22" s="177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65" t="s">
        <v>24</v>
      </c>
      <c r="P22" s="165" t="s">
        <v>41</v>
      </c>
      <c r="Q22" s="201">
        <f t="shared" si="4"/>
        <v>58212</v>
      </c>
      <c r="R22" s="202">
        <f t="shared" si="5"/>
        <v>2.52</v>
      </c>
    </row>
    <row r="23" s="165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70" t="s">
        <v>23</v>
      </c>
      <c r="H23" s="49">
        <f t="shared" si="0"/>
        <v>4</v>
      </c>
      <c r="I23" s="65">
        <v>1</v>
      </c>
      <c r="J23" s="177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65" t="s">
        <v>24</v>
      </c>
      <c r="P23" s="165" t="s">
        <v>41</v>
      </c>
      <c r="Q23" s="201">
        <f t="shared" si="4"/>
        <v>88704</v>
      </c>
      <c r="R23" s="202">
        <f t="shared" si="5"/>
        <v>3.84</v>
      </c>
    </row>
    <row r="24" s="165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70" t="s">
        <v>23</v>
      </c>
      <c r="H24" s="49">
        <f t="shared" si="0"/>
        <v>2</v>
      </c>
      <c r="I24" s="65">
        <v>1</v>
      </c>
      <c r="J24" s="177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65" t="s">
        <v>24</v>
      </c>
      <c r="P24" s="165" t="s">
        <v>41</v>
      </c>
      <c r="Q24" s="201">
        <f t="shared" si="4"/>
        <v>44352</v>
      </c>
      <c r="R24" s="202">
        <f t="shared" si="5"/>
        <v>1.92</v>
      </c>
    </row>
    <row r="25" s="165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70" t="s">
        <v>23</v>
      </c>
      <c r="H25" s="49">
        <f t="shared" si="0"/>
        <v>3</v>
      </c>
      <c r="I25" s="65">
        <v>2</v>
      </c>
      <c r="J25" s="177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65" t="s">
        <v>24</v>
      </c>
      <c r="P25" s="165" t="s">
        <v>41</v>
      </c>
      <c r="Q25" s="201">
        <f t="shared" si="4"/>
        <v>133056</v>
      </c>
      <c r="R25" s="202">
        <f t="shared" si="5"/>
        <v>5.76</v>
      </c>
    </row>
    <row r="26" s="165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70" t="s">
        <v>23</v>
      </c>
      <c r="H26" s="49">
        <f t="shared" si="0"/>
        <v>2</v>
      </c>
      <c r="I26" s="65">
        <v>2</v>
      </c>
      <c r="J26" s="177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65" t="s">
        <v>24</v>
      </c>
      <c r="P26" s="165" t="s">
        <v>41</v>
      </c>
      <c r="Q26" s="201">
        <f t="shared" si="4"/>
        <v>88704</v>
      </c>
      <c r="R26" s="202">
        <f t="shared" si="5"/>
        <v>3.84</v>
      </c>
    </row>
    <row r="27" s="165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70" t="s">
        <v>23</v>
      </c>
      <c r="H27" s="49">
        <f t="shared" si="0"/>
        <v>1</v>
      </c>
      <c r="I27" s="65">
        <v>1</v>
      </c>
      <c r="J27" s="177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65" t="s">
        <v>24</v>
      </c>
      <c r="P27" s="165" t="s">
        <v>41</v>
      </c>
      <c r="Q27" s="201">
        <f t="shared" si="4"/>
        <v>22176</v>
      </c>
      <c r="R27" s="202">
        <f t="shared" si="5"/>
        <v>0.96</v>
      </c>
    </row>
    <row r="28" s="165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70" t="s">
        <v>47</v>
      </c>
      <c r="H28" s="49">
        <f t="shared" si="0"/>
        <v>3</v>
      </c>
      <c r="I28" s="65">
        <v>1</v>
      </c>
      <c r="J28" s="177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65" t="s">
        <v>24</v>
      </c>
      <c r="P28" s="165" t="s">
        <v>41</v>
      </c>
      <c r="Q28" s="201">
        <f t="shared" si="4"/>
        <v>141372</v>
      </c>
      <c r="R28" s="202">
        <f t="shared" si="5"/>
        <v>6.12</v>
      </c>
    </row>
    <row r="29" s="165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70" t="s">
        <v>23</v>
      </c>
      <c r="H29" s="49">
        <f t="shared" si="0"/>
        <v>4</v>
      </c>
      <c r="I29" s="65">
        <v>1</v>
      </c>
      <c r="J29" s="177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65" t="s">
        <v>24</v>
      </c>
      <c r="P29" s="165" t="s">
        <v>41</v>
      </c>
      <c r="Q29" s="201">
        <f t="shared" si="4"/>
        <v>88704</v>
      </c>
      <c r="R29" s="202">
        <f t="shared" si="5"/>
        <v>3.84</v>
      </c>
    </row>
    <row r="30" s="165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70" t="s">
        <v>40</v>
      </c>
      <c r="H30" s="49">
        <f t="shared" si="0"/>
        <v>1</v>
      </c>
      <c r="I30" s="65">
        <v>1</v>
      </c>
      <c r="J30" s="177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65" t="s">
        <v>24</v>
      </c>
      <c r="P30" s="165" t="s">
        <v>41</v>
      </c>
      <c r="Q30" s="201">
        <f t="shared" si="4"/>
        <v>27258</v>
      </c>
      <c r="R30" s="202">
        <f t="shared" si="5"/>
        <v>1.18</v>
      </c>
    </row>
    <row r="31" s="165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70" t="s">
        <v>23</v>
      </c>
      <c r="H31" s="49">
        <f t="shared" si="0"/>
        <v>2</v>
      </c>
      <c r="I31" s="65">
        <v>1</v>
      </c>
      <c r="J31" s="177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65" t="s">
        <v>24</v>
      </c>
      <c r="P31" s="165" t="s">
        <v>41</v>
      </c>
      <c r="Q31" s="201">
        <f t="shared" si="4"/>
        <v>44352</v>
      </c>
      <c r="R31" s="202">
        <f t="shared" si="5"/>
        <v>1.92</v>
      </c>
    </row>
    <row r="32" s="165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70" t="s">
        <v>23</v>
      </c>
      <c r="H32" s="49">
        <f t="shared" si="0"/>
        <v>1</v>
      </c>
      <c r="I32" s="65">
        <v>4</v>
      </c>
      <c r="J32" s="177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65" t="s">
        <v>24</v>
      </c>
      <c r="P32" s="165" t="s">
        <v>41</v>
      </c>
      <c r="Q32" s="201">
        <f t="shared" si="4"/>
        <v>88704</v>
      </c>
      <c r="R32" s="202">
        <f t="shared" si="5"/>
        <v>3.84</v>
      </c>
    </row>
    <row r="33" s="165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70" t="s">
        <v>23</v>
      </c>
      <c r="H33" s="49">
        <f t="shared" si="0"/>
        <v>2</v>
      </c>
      <c r="I33" s="65">
        <v>1</v>
      </c>
      <c r="J33" s="177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65" t="s">
        <v>24</v>
      </c>
      <c r="P33" s="165" t="s">
        <v>41</v>
      </c>
      <c r="Q33" s="201">
        <f t="shared" si="4"/>
        <v>44352</v>
      </c>
      <c r="R33" s="202">
        <f t="shared" si="5"/>
        <v>1.92</v>
      </c>
    </row>
    <row r="34" s="165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70" t="s">
        <v>40</v>
      </c>
      <c r="H34" s="49">
        <f t="shared" si="0"/>
        <v>1</v>
      </c>
      <c r="I34" s="65">
        <v>2</v>
      </c>
      <c r="J34" s="177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65" t="s">
        <v>24</v>
      </c>
      <c r="P34" s="165" t="s">
        <v>41</v>
      </c>
      <c r="Q34" s="201">
        <f t="shared" si="4"/>
        <v>54516</v>
      </c>
      <c r="R34" s="202">
        <f t="shared" si="5"/>
        <v>2.36</v>
      </c>
    </row>
    <row r="35" s="165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70" t="s">
        <v>23</v>
      </c>
      <c r="H35" s="49">
        <f t="shared" si="0"/>
        <v>3</v>
      </c>
      <c r="I35" s="65">
        <v>1</v>
      </c>
      <c r="J35" s="177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65" t="s">
        <v>24</v>
      </c>
      <c r="P35" s="165" t="s">
        <v>41</v>
      </c>
      <c r="Q35" s="201">
        <f t="shared" si="4"/>
        <v>66528</v>
      </c>
      <c r="R35" s="202">
        <f t="shared" si="5"/>
        <v>2.88</v>
      </c>
    </row>
    <row r="36" s="165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70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65" t="s">
        <v>24</v>
      </c>
      <c r="P36" s="165" t="s">
        <v>41</v>
      </c>
      <c r="Q36" s="201">
        <f t="shared" si="4"/>
        <v>44352</v>
      </c>
      <c r="R36" s="202">
        <f t="shared" si="5"/>
        <v>1.92</v>
      </c>
    </row>
    <row r="37" s="165" customFormat="1" ht="15" spans="1:19">
      <c r="A37" s="48">
        <v>26</v>
      </c>
      <c r="B37" s="173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70" t="s">
        <v>23</v>
      </c>
      <c r="H37" s="49">
        <f t="shared" si="0"/>
        <v>1</v>
      </c>
      <c r="I37" s="65">
        <v>1</v>
      </c>
      <c r="J37" s="177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65" t="s">
        <v>24</v>
      </c>
      <c r="P37" s="165" t="s">
        <v>41</v>
      </c>
      <c r="Q37" s="201">
        <f t="shared" si="4"/>
        <v>22176</v>
      </c>
      <c r="R37" s="202">
        <f t="shared" si="5"/>
        <v>3.84</v>
      </c>
      <c r="S37" s="165">
        <v>192</v>
      </c>
    </row>
    <row r="38" s="165" customFormat="1" ht="15" spans="1:18">
      <c r="A38" s="48">
        <v>27</v>
      </c>
      <c r="B38" s="173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70" t="s">
        <v>23</v>
      </c>
      <c r="H38" s="49">
        <f t="shared" si="0"/>
        <v>3</v>
      </c>
      <c r="I38" s="65">
        <v>1</v>
      </c>
      <c r="J38" s="177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65" t="s">
        <v>24</v>
      </c>
      <c r="P38" s="165" t="s">
        <v>41</v>
      </c>
      <c r="Q38" s="201">
        <f t="shared" si="4"/>
        <v>66528</v>
      </c>
      <c r="R38" s="202">
        <f t="shared" si="5"/>
        <v>2.88</v>
      </c>
    </row>
    <row r="39" s="165" customFormat="1" ht="15" spans="1:18">
      <c r="A39" s="48">
        <v>28</v>
      </c>
      <c r="B39" s="173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70" t="s">
        <v>23</v>
      </c>
      <c r="H39" s="49">
        <f t="shared" si="0"/>
        <v>1</v>
      </c>
      <c r="I39" s="65">
        <v>1</v>
      </c>
      <c r="J39" s="177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65" t="s">
        <v>24</v>
      </c>
      <c r="P39" s="165" t="s">
        <v>41</v>
      </c>
      <c r="Q39" s="201">
        <f t="shared" si="4"/>
        <v>22176</v>
      </c>
      <c r="R39" s="202">
        <f t="shared" si="5"/>
        <v>0.96</v>
      </c>
    </row>
    <row r="40" s="165" customFormat="1" ht="15" spans="1:18">
      <c r="A40" s="48">
        <v>29</v>
      </c>
      <c r="B40" s="173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70" t="s">
        <v>23</v>
      </c>
      <c r="H40" s="49">
        <f t="shared" si="0"/>
        <v>3</v>
      </c>
      <c r="I40" s="65">
        <v>1</v>
      </c>
      <c r="J40" s="177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65" t="s">
        <v>24</v>
      </c>
      <c r="P40" s="165" t="s">
        <v>41</v>
      </c>
      <c r="Q40" s="201">
        <f t="shared" si="4"/>
        <v>87318</v>
      </c>
      <c r="R40" s="202">
        <f t="shared" si="5"/>
        <v>3.78</v>
      </c>
    </row>
    <row r="41" s="165" customFormat="1" ht="15" spans="1:18">
      <c r="A41" s="48">
        <v>30</v>
      </c>
      <c r="B41" s="173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70" t="s">
        <v>23</v>
      </c>
      <c r="H41" s="49">
        <f t="shared" si="0"/>
        <v>2</v>
      </c>
      <c r="I41" s="65">
        <v>2</v>
      </c>
      <c r="J41" s="177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65" t="s">
        <v>24</v>
      </c>
      <c r="P41" s="165" t="s">
        <v>41</v>
      </c>
      <c r="Q41" s="201">
        <f t="shared" si="4"/>
        <v>88704</v>
      </c>
      <c r="R41" s="202">
        <f t="shared" si="5"/>
        <v>3.84</v>
      </c>
    </row>
    <row r="42" s="165" customFormat="1" ht="15" spans="1:18">
      <c r="A42" s="48">
        <v>31</v>
      </c>
      <c r="B42" s="173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70" t="s">
        <v>23</v>
      </c>
      <c r="H42" s="49">
        <f t="shared" si="0"/>
        <v>2</v>
      </c>
      <c r="I42" s="65">
        <v>2</v>
      </c>
      <c r="J42" s="177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65" t="s">
        <v>24</v>
      </c>
      <c r="P42" s="165" t="s">
        <v>41</v>
      </c>
      <c r="Q42" s="201">
        <f t="shared" si="4"/>
        <v>88704</v>
      </c>
      <c r="R42" s="202">
        <f t="shared" si="5"/>
        <v>3.84</v>
      </c>
    </row>
    <row r="43" s="165" customFormat="1" ht="15" spans="1:18">
      <c r="A43" s="48">
        <v>32</v>
      </c>
      <c r="B43" s="173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70" t="s">
        <v>40</v>
      </c>
      <c r="H43" s="49">
        <f t="shared" si="0"/>
        <v>5</v>
      </c>
      <c r="I43" s="65">
        <v>1</v>
      </c>
      <c r="J43" s="177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65" t="s">
        <v>24</v>
      </c>
      <c r="P43" s="165" t="s">
        <v>41</v>
      </c>
      <c r="Q43" s="201">
        <f t="shared" si="4"/>
        <v>136290</v>
      </c>
      <c r="R43" s="202">
        <f t="shared" si="5"/>
        <v>5.9</v>
      </c>
    </row>
    <row r="44" s="165" customFormat="1" ht="15" spans="1:18">
      <c r="A44" s="48">
        <v>33</v>
      </c>
      <c r="B44" s="173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70" t="s">
        <v>23</v>
      </c>
      <c r="H44" s="49">
        <f t="shared" si="0"/>
        <v>3</v>
      </c>
      <c r="I44" s="65">
        <v>1</v>
      </c>
      <c r="J44" s="177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65" t="s">
        <v>24</v>
      </c>
      <c r="P44" s="165" t="s">
        <v>41</v>
      </c>
      <c r="Q44" s="201">
        <f t="shared" si="4"/>
        <v>87318</v>
      </c>
      <c r="R44" s="202">
        <f t="shared" si="5"/>
        <v>3.78</v>
      </c>
    </row>
    <row r="45" s="165" customFormat="1" ht="15" spans="1:18">
      <c r="A45" s="48">
        <v>34</v>
      </c>
      <c r="B45" s="173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70" t="s">
        <v>40</v>
      </c>
      <c r="H45" s="49">
        <f t="shared" si="0"/>
        <v>1</v>
      </c>
      <c r="I45" s="65">
        <v>1</v>
      </c>
      <c r="J45" s="177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65" t="s">
        <v>24</v>
      </c>
      <c r="P45" s="165" t="s">
        <v>41</v>
      </c>
      <c r="Q45" s="201">
        <f t="shared" si="4"/>
        <v>27258</v>
      </c>
      <c r="R45" s="202">
        <f t="shared" si="5"/>
        <v>1.18</v>
      </c>
    </row>
    <row r="46" s="165" customFormat="1" ht="15" spans="1:18">
      <c r="A46" s="48">
        <v>35</v>
      </c>
      <c r="B46" s="173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70" t="s">
        <v>121</v>
      </c>
      <c r="H46" s="49">
        <f t="shared" si="0"/>
        <v>4</v>
      </c>
      <c r="I46" s="65">
        <v>1</v>
      </c>
      <c r="J46" s="177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65" t="s">
        <v>24</v>
      </c>
      <c r="P46" s="165" t="s">
        <v>41</v>
      </c>
      <c r="Q46" s="201">
        <f t="shared" si="4"/>
        <v>155232</v>
      </c>
      <c r="R46" s="202">
        <f t="shared" si="5"/>
        <v>6.72</v>
      </c>
    </row>
    <row r="47" s="165" customFormat="1" ht="15" spans="1:18">
      <c r="A47" s="48">
        <v>36</v>
      </c>
      <c r="B47" s="173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70" t="s">
        <v>23</v>
      </c>
      <c r="H47" s="49">
        <f t="shared" si="0"/>
        <v>1</v>
      </c>
      <c r="I47" s="65">
        <v>2</v>
      </c>
      <c r="J47" s="177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65" t="s">
        <v>24</v>
      </c>
      <c r="P47" s="165" t="s">
        <v>41</v>
      </c>
      <c r="Q47" s="201">
        <f t="shared" si="4"/>
        <v>44352</v>
      </c>
      <c r="R47" s="202">
        <f t="shared" si="5"/>
        <v>1.92</v>
      </c>
    </row>
    <row r="48" s="165" customFormat="1" ht="15" spans="1:18">
      <c r="A48" s="48">
        <v>37</v>
      </c>
      <c r="B48" s="173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70" t="s">
        <v>23</v>
      </c>
      <c r="H48" s="49">
        <f t="shared" si="0"/>
        <v>2</v>
      </c>
      <c r="I48" s="65">
        <v>1</v>
      </c>
      <c r="J48" s="177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65" t="s">
        <v>24</v>
      </c>
      <c r="P48" s="165" t="s">
        <v>41</v>
      </c>
      <c r="Q48" s="201">
        <f t="shared" si="4"/>
        <v>44352</v>
      </c>
      <c r="R48" s="202">
        <f t="shared" si="5"/>
        <v>1.92</v>
      </c>
    </row>
    <row r="49" s="165" customFormat="1" ht="15" spans="1:18">
      <c r="A49" s="48">
        <v>38</v>
      </c>
      <c r="B49" s="173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70" t="s">
        <v>40</v>
      </c>
      <c r="H49" s="49">
        <f t="shared" si="0"/>
        <v>3</v>
      </c>
      <c r="I49" s="65">
        <v>1</v>
      </c>
      <c r="J49" s="177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65" t="s">
        <v>24</v>
      </c>
      <c r="P49" s="165" t="s">
        <v>41</v>
      </c>
      <c r="Q49" s="201">
        <f t="shared" si="4"/>
        <v>81774</v>
      </c>
      <c r="R49" s="202">
        <f t="shared" si="5"/>
        <v>3.54</v>
      </c>
    </row>
    <row r="50" s="165" customFormat="1" ht="15" spans="1:18">
      <c r="A50" s="48">
        <v>39</v>
      </c>
      <c r="B50" s="173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70" t="s">
        <v>23</v>
      </c>
      <c r="H50" s="49">
        <f t="shared" si="0"/>
        <v>3</v>
      </c>
      <c r="I50" s="65">
        <v>1</v>
      </c>
      <c r="J50" s="177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65" t="s">
        <v>24</v>
      </c>
      <c r="P50" s="165" t="s">
        <v>41</v>
      </c>
      <c r="Q50" s="201">
        <f t="shared" si="4"/>
        <v>66528</v>
      </c>
      <c r="R50" s="202">
        <f t="shared" si="5"/>
        <v>2.88</v>
      </c>
    </row>
    <row r="51" s="165" customFormat="1" ht="15" spans="1:18">
      <c r="A51" s="48">
        <v>40</v>
      </c>
      <c r="B51" s="173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70" t="s">
        <v>40</v>
      </c>
      <c r="H51" s="49">
        <f t="shared" si="0"/>
        <v>4</v>
      </c>
      <c r="I51" s="65">
        <v>1</v>
      </c>
      <c r="J51" s="177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65" t="s">
        <v>24</v>
      </c>
      <c r="P51" s="165" t="s">
        <v>41</v>
      </c>
      <c r="Q51" s="201">
        <f t="shared" si="4"/>
        <v>109032</v>
      </c>
      <c r="R51" s="202">
        <f t="shared" si="5"/>
        <v>4.72</v>
      </c>
    </row>
    <row r="52" s="165" customFormat="1" ht="15" spans="1:18">
      <c r="A52" s="48">
        <v>41</v>
      </c>
      <c r="B52" s="173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70" t="s">
        <v>23</v>
      </c>
      <c r="H52" s="49">
        <f t="shared" si="0"/>
        <v>4</v>
      </c>
      <c r="I52" s="65">
        <v>1</v>
      </c>
      <c r="J52" s="177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201"/>
      <c r="R52" s="202"/>
    </row>
    <row r="53" s="165" customFormat="1" ht="15" spans="1:18">
      <c r="A53" s="48">
        <v>42</v>
      </c>
      <c r="B53" s="173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70" t="s">
        <v>23</v>
      </c>
      <c r="H53" s="49">
        <f t="shared" si="0"/>
        <v>3</v>
      </c>
      <c r="I53" s="65">
        <v>1</v>
      </c>
      <c r="J53" s="177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201"/>
      <c r="R53" s="202"/>
    </row>
    <row r="54" s="165" customFormat="1" ht="15" spans="1:18">
      <c r="A54" s="48">
        <v>43</v>
      </c>
      <c r="B54" s="173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70" t="s">
        <v>23</v>
      </c>
      <c r="H54" s="49">
        <f t="shared" si="0"/>
        <v>1</v>
      </c>
      <c r="I54" s="65">
        <v>2</v>
      </c>
      <c r="J54" s="177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201"/>
      <c r="R54" s="202"/>
    </row>
    <row r="55" s="165" customFormat="1" ht="15" spans="1:18">
      <c r="A55" s="48">
        <v>44</v>
      </c>
      <c r="B55" s="173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70" t="s">
        <v>23</v>
      </c>
      <c r="H55" s="49">
        <f t="shared" si="0"/>
        <v>3</v>
      </c>
      <c r="I55" s="65">
        <v>1</v>
      </c>
      <c r="J55" s="177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201"/>
      <c r="R55" s="202"/>
    </row>
    <row r="56" s="165" customFormat="1" ht="15" spans="1:18">
      <c r="A56" s="48">
        <v>45</v>
      </c>
      <c r="B56" s="173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70" t="s">
        <v>23</v>
      </c>
      <c r="H56" s="49">
        <f t="shared" si="0"/>
        <v>1</v>
      </c>
      <c r="I56" s="65">
        <v>1</v>
      </c>
      <c r="J56" s="177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201"/>
      <c r="R56" s="202"/>
    </row>
    <row r="57" s="165" customFormat="1" ht="15" spans="1:18">
      <c r="A57" s="48">
        <v>46</v>
      </c>
      <c r="B57" s="173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70" t="s">
        <v>23</v>
      </c>
      <c r="H57" s="49">
        <f t="shared" si="0"/>
        <v>2</v>
      </c>
      <c r="I57" s="65">
        <v>2</v>
      </c>
      <c r="J57" s="177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201"/>
      <c r="R57" s="202"/>
    </row>
    <row r="58" s="165" customFormat="1" ht="15" spans="1:18">
      <c r="A58" s="48">
        <v>47</v>
      </c>
      <c r="B58" s="173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70" t="s">
        <v>23</v>
      </c>
      <c r="H58" s="49">
        <f t="shared" si="0"/>
        <v>2</v>
      </c>
      <c r="I58" s="65">
        <v>1</v>
      </c>
      <c r="J58" s="177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201"/>
      <c r="R58" s="202"/>
    </row>
    <row r="59" s="165" customFormat="1" ht="15" spans="1:18">
      <c r="A59" s="48">
        <v>48</v>
      </c>
      <c r="B59" s="173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70" t="s">
        <v>23</v>
      </c>
      <c r="H59" s="49">
        <f t="shared" si="0"/>
        <v>2</v>
      </c>
      <c r="I59" s="65">
        <v>1</v>
      </c>
      <c r="J59" s="177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201"/>
      <c r="R59" s="202"/>
    </row>
    <row r="60" s="165" customFormat="1" ht="15" spans="1:18">
      <c r="A60" s="48">
        <v>49</v>
      </c>
      <c r="B60" s="173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70" t="s">
        <v>121</v>
      </c>
      <c r="H60" s="49">
        <f t="shared" si="0"/>
        <v>2</v>
      </c>
      <c r="I60" s="65">
        <v>1</v>
      </c>
      <c r="J60" s="177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201"/>
      <c r="R60" s="202"/>
    </row>
    <row r="61" s="165" customFormat="1" ht="15" spans="1:18">
      <c r="A61" s="48">
        <v>50</v>
      </c>
      <c r="B61" s="173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70" t="s">
        <v>23</v>
      </c>
      <c r="H61" s="49">
        <f t="shared" si="0"/>
        <v>1</v>
      </c>
      <c r="I61" s="65">
        <v>1</v>
      </c>
      <c r="J61" s="177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201"/>
      <c r="R61" s="202"/>
    </row>
    <row r="62" s="165" customFormat="1" ht="15" spans="1:18">
      <c r="A62" s="48">
        <v>51</v>
      </c>
      <c r="B62" s="173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70" t="s">
        <v>121</v>
      </c>
      <c r="H62" s="49">
        <f t="shared" si="0"/>
        <v>2</v>
      </c>
      <c r="I62" s="65">
        <v>1</v>
      </c>
      <c r="J62" s="177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201"/>
      <c r="R62" s="202"/>
    </row>
    <row r="63" s="165" customFormat="1" ht="15" spans="1:18">
      <c r="A63" s="48">
        <v>52</v>
      </c>
      <c r="B63" s="173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70" t="s">
        <v>23</v>
      </c>
      <c r="H63" s="49">
        <f t="shared" si="0"/>
        <v>2</v>
      </c>
      <c r="I63" s="65">
        <v>2</v>
      </c>
      <c r="J63" s="177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201"/>
      <c r="R63" s="202"/>
    </row>
    <row r="64" s="165" customFormat="1" ht="15" spans="1:18">
      <c r="A64" s="48">
        <v>53</v>
      </c>
      <c r="B64" s="173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70" t="s">
        <v>23</v>
      </c>
      <c r="H64" s="49">
        <f t="shared" si="0"/>
        <v>1</v>
      </c>
      <c r="I64" s="65">
        <v>1</v>
      </c>
      <c r="J64" s="177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201"/>
      <c r="R64" s="202"/>
    </row>
    <row r="65" s="165" customFormat="1" ht="15" spans="1:18">
      <c r="A65" s="48">
        <v>54</v>
      </c>
      <c r="B65" s="173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70" t="s">
        <v>23</v>
      </c>
      <c r="H65" s="49">
        <f t="shared" si="0"/>
        <v>4</v>
      </c>
      <c r="I65" s="65">
        <v>1</v>
      </c>
      <c r="J65" s="177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201"/>
      <c r="R65" s="202"/>
    </row>
    <row r="66" s="165" customFormat="1" ht="15" spans="1:18">
      <c r="A66" s="48">
        <v>55</v>
      </c>
      <c r="B66" s="173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70" t="s">
        <v>23</v>
      </c>
      <c r="H66" s="49">
        <f t="shared" si="0"/>
        <v>1</v>
      </c>
      <c r="I66" s="65">
        <v>1</v>
      </c>
      <c r="J66" s="177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201"/>
      <c r="R66" s="202"/>
    </row>
    <row r="67" s="165" customFormat="1" ht="15" spans="1:18">
      <c r="A67" s="48">
        <v>56</v>
      </c>
      <c r="B67" s="173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70" t="s">
        <v>40</v>
      </c>
      <c r="H67" s="49">
        <f t="shared" si="0"/>
        <v>2</v>
      </c>
      <c r="I67" s="65">
        <v>1</v>
      </c>
      <c r="J67" s="177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201"/>
      <c r="R67" s="202"/>
    </row>
    <row r="68" s="165" customFormat="1" ht="15" spans="1:18">
      <c r="A68" s="48">
        <v>57</v>
      </c>
      <c r="B68" s="173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70" t="s">
        <v>23</v>
      </c>
      <c r="H68" s="49">
        <f t="shared" si="0"/>
        <v>1</v>
      </c>
      <c r="I68" s="65">
        <v>1</v>
      </c>
      <c r="J68" s="177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201"/>
      <c r="R68" s="202"/>
    </row>
    <row r="69" s="165" customFormat="1" ht="15" spans="1:18">
      <c r="A69" s="48">
        <v>58</v>
      </c>
      <c r="B69" s="173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70" t="s">
        <v>23</v>
      </c>
      <c r="H69" s="49">
        <f t="shared" si="0"/>
        <v>2</v>
      </c>
      <c r="I69" s="65">
        <v>1</v>
      </c>
      <c r="J69" s="177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201"/>
      <c r="R69" s="202"/>
    </row>
    <row r="70" s="165" customFormat="1" ht="15" spans="1:18">
      <c r="A70" s="48">
        <v>59</v>
      </c>
      <c r="B70" s="173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70" t="s">
        <v>23</v>
      </c>
      <c r="H70" s="49">
        <f t="shared" si="0"/>
        <v>1</v>
      </c>
      <c r="I70" s="65">
        <v>1</v>
      </c>
      <c r="J70" s="177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201"/>
      <c r="R70" s="202"/>
    </row>
    <row r="71" s="165" customFormat="1" ht="15" spans="1:18">
      <c r="A71" s="48">
        <v>60</v>
      </c>
      <c r="B71" s="173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70" t="s">
        <v>23</v>
      </c>
      <c r="H71" s="49">
        <f t="shared" si="0"/>
        <v>4</v>
      </c>
      <c r="I71" s="65">
        <v>1</v>
      </c>
      <c r="J71" s="177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201"/>
      <c r="R71" s="202"/>
    </row>
    <row r="72" s="165" customFormat="1" ht="15" spans="1:18">
      <c r="A72" s="48">
        <v>61</v>
      </c>
      <c r="B72" s="173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70" t="s">
        <v>40</v>
      </c>
      <c r="H72" s="49">
        <f t="shared" si="0"/>
        <v>2</v>
      </c>
      <c r="I72" s="65">
        <v>1</v>
      </c>
      <c r="J72" s="177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201"/>
      <c r="R72" s="202"/>
    </row>
    <row r="73" s="165" customFormat="1" ht="15" spans="1:18">
      <c r="A73" s="48">
        <v>62</v>
      </c>
      <c r="B73" s="173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70" t="s">
        <v>23</v>
      </c>
      <c r="H73" s="49">
        <f t="shared" si="0"/>
        <v>1</v>
      </c>
      <c r="I73" s="65">
        <v>1</v>
      </c>
      <c r="J73" s="177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201"/>
      <c r="R73" s="202"/>
    </row>
    <row r="74" s="165" customFormat="1" ht="15" spans="1:18">
      <c r="A74" s="48">
        <v>63</v>
      </c>
      <c r="B74" s="173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70" t="s">
        <v>23</v>
      </c>
      <c r="H74" s="49">
        <f t="shared" si="0"/>
        <v>1</v>
      </c>
      <c r="I74" s="65">
        <v>1</v>
      </c>
      <c r="J74" s="177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201"/>
      <c r="R74" s="202"/>
    </row>
    <row r="75" s="165" customFormat="1" ht="15" spans="1:18">
      <c r="A75" s="48">
        <v>64</v>
      </c>
      <c r="B75" s="173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70" t="s">
        <v>121</v>
      </c>
      <c r="H75" s="49">
        <f t="shared" si="0"/>
        <v>2</v>
      </c>
      <c r="I75" s="65">
        <v>2</v>
      </c>
      <c r="J75" s="177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201"/>
      <c r="R75" s="202"/>
    </row>
    <row r="76" s="165" customFormat="1" ht="15" spans="1:18">
      <c r="A76" s="48">
        <v>65</v>
      </c>
      <c r="B76" s="173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70" t="s">
        <v>23</v>
      </c>
      <c r="H76" s="49">
        <f t="shared" ref="H76:H95" si="6">F76-E76</f>
        <v>1</v>
      </c>
      <c r="I76" s="65">
        <v>1</v>
      </c>
      <c r="J76" s="177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201"/>
      <c r="R76" s="202"/>
    </row>
    <row r="77" s="165" customFormat="1" ht="15" spans="1:18">
      <c r="A77" s="48">
        <v>66</v>
      </c>
      <c r="B77" s="173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70" t="s">
        <v>23</v>
      </c>
      <c r="H77" s="49">
        <f t="shared" si="6"/>
        <v>1</v>
      </c>
      <c r="I77" s="65">
        <v>1</v>
      </c>
      <c r="J77" s="177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201"/>
      <c r="R77" s="202"/>
    </row>
    <row r="78" s="165" customFormat="1" ht="15" spans="1:18">
      <c r="A78" s="48">
        <v>67</v>
      </c>
      <c r="B78" s="173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70" t="s">
        <v>23</v>
      </c>
      <c r="H78" s="49">
        <f t="shared" si="6"/>
        <v>2</v>
      </c>
      <c r="I78" s="65">
        <v>1</v>
      </c>
      <c r="J78" s="177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201"/>
      <c r="R78" s="202"/>
    </row>
    <row r="79" s="165" customFormat="1" ht="15" spans="1:18">
      <c r="A79" s="48">
        <v>68</v>
      </c>
      <c r="B79" s="173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70" t="s">
        <v>23</v>
      </c>
      <c r="H79" s="49">
        <f t="shared" si="6"/>
        <v>1</v>
      </c>
      <c r="I79" s="65">
        <v>1</v>
      </c>
      <c r="J79" s="177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201"/>
      <c r="R79" s="202"/>
    </row>
    <row r="80" s="165" customFormat="1" ht="15" spans="1:18">
      <c r="A80" s="48">
        <v>69</v>
      </c>
      <c r="B80" s="173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70" t="s">
        <v>23</v>
      </c>
      <c r="H80" s="49">
        <f t="shared" si="6"/>
        <v>2</v>
      </c>
      <c r="I80" s="65">
        <v>1</v>
      </c>
      <c r="J80" s="177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201"/>
      <c r="R80" s="202"/>
    </row>
    <row r="81" s="165" customFormat="1" ht="15" spans="1:18">
      <c r="A81" s="48">
        <v>70</v>
      </c>
      <c r="B81" s="173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70" t="s">
        <v>23</v>
      </c>
      <c r="H81" s="49">
        <f t="shared" si="6"/>
        <v>1</v>
      </c>
      <c r="I81" s="65">
        <v>1</v>
      </c>
      <c r="J81" s="177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201"/>
      <c r="R81" s="202"/>
    </row>
    <row r="82" s="165" customFormat="1" ht="15" spans="1:18">
      <c r="A82" s="48">
        <v>71</v>
      </c>
      <c r="B82" s="173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70" t="s">
        <v>23</v>
      </c>
      <c r="H82" s="49">
        <f t="shared" si="6"/>
        <v>3</v>
      </c>
      <c r="I82" s="65">
        <v>1</v>
      </c>
      <c r="J82" s="177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201"/>
      <c r="R82" s="202"/>
    </row>
    <row r="83" s="165" customFormat="1" ht="15" spans="1:18">
      <c r="A83" s="48">
        <v>72</v>
      </c>
      <c r="B83" s="173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70" t="s">
        <v>23</v>
      </c>
      <c r="H83" s="49">
        <f t="shared" si="6"/>
        <v>1</v>
      </c>
      <c r="I83" s="65">
        <v>1</v>
      </c>
      <c r="J83" s="177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201"/>
      <c r="R83" s="202"/>
    </row>
    <row r="84" s="165" customFormat="1" ht="15" spans="1:18">
      <c r="A84" s="48">
        <v>73</v>
      </c>
      <c r="B84" s="173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70" t="s">
        <v>23</v>
      </c>
      <c r="H84" s="49">
        <f t="shared" si="6"/>
        <v>3</v>
      </c>
      <c r="I84" s="65">
        <v>1</v>
      </c>
      <c r="J84" s="177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201"/>
      <c r="R84" s="202"/>
    </row>
    <row r="85" s="165" customFormat="1" ht="15" spans="1:18">
      <c r="A85" s="48">
        <v>74</v>
      </c>
      <c r="B85" s="173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70" t="s">
        <v>23</v>
      </c>
      <c r="H85" s="49">
        <f t="shared" si="6"/>
        <v>2</v>
      </c>
      <c r="I85" s="65">
        <v>2</v>
      </c>
      <c r="J85" s="177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201"/>
      <c r="R85" s="202"/>
    </row>
    <row r="86" s="165" customFormat="1" ht="15" spans="1:18">
      <c r="A86" s="48">
        <v>75</v>
      </c>
      <c r="B86" s="173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70" t="s">
        <v>23</v>
      </c>
      <c r="H86" s="49">
        <f t="shared" si="6"/>
        <v>2</v>
      </c>
      <c r="I86" s="65">
        <v>1</v>
      </c>
      <c r="J86" s="177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201"/>
      <c r="R86" s="202"/>
    </row>
    <row r="87" s="165" customFormat="1" ht="15" spans="1:18">
      <c r="A87" s="48">
        <v>76</v>
      </c>
      <c r="B87" s="173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70" t="s">
        <v>47</v>
      </c>
      <c r="H87" s="49">
        <f t="shared" si="6"/>
        <v>3</v>
      </c>
      <c r="I87" s="65">
        <v>2</v>
      </c>
      <c r="J87" s="177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201"/>
      <c r="R87" s="202"/>
    </row>
    <row r="88" s="165" customFormat="1" ht="15" spans="1:18">
      <c r="A88" s="48">
        <v>77</v>
      </c>
      <c r="B88" s="173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70" t="s">
        <v>23</v>
      </c>
      <c r="H88" s="49">
        <f t="shared" si="6"/>
        <v>4</v>
      </c>
      <c r="I88" s="65">
        <v>1</v>
      </c>
      <c r="J88" s="177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201"/>
      <c r="R88" s="202"/>
    </row>
    <row r="89" s="165" customFormat="1" ht="15" spans="1:18">
      <c r="A89" s="48">
        <v>78</v>
      </c>
      <c r="B89" s="173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70" t="s">
        <v>23</v>
      </c>
      <c r="H89" s="49">
        <f t="shared" si="6"/>
        <v>2</v>
      </c>
      <c r="I89" s="65">
        <v>2</v>
      </c>
      <c r="J89" s="177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201"/>
      <c r="R89" s="202"/>
    </row>
    <row r="90" s="165" customFormat="1" ht="15" spans="1:18">
      <c r="A90" s="48">
        <v>79</v>
      </c>
      <c r="B90" s="173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70" t="s">
        <v>40</v>
      </c>
      <c r="H90" s="49">
        <f t="shared" si="6"/>
        <v>5</v>
      </c>
      <c r="I90" s="65">
        <v>1</v>
      </c>
      <c r="J90" s="177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201"/>
      <c r="R90" s="202"/>
    </row>
    <row r="91" s="165" customFormat="1" ht="15" spans="1:18">
      <c r="A91" s="48">
        <v>80</v>
      </c>
      <c r="B91" s="173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70" t="s">
        <v>40</v>
      </c>
      <c r="H91" s="49">
        <f t="shared" si="6"/>
        <v>5</v>
      </c>
      <c r="I91" s="65">
        <v>1</v>
      </c>
      <c r="J91" s="177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201"/>
      <c r="R91" s="202"/>
    </row>
    <row r="92" s="165" customFormat="1" ht="15" spans="1:18">
      <c r="A92" s="48">
        <v>81</v>
      </c>
      <c r="B92" s="173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70" t="s">
        <v>23</v>
      </c>
      <c r="H92" s="49">
        <f t="shared" si="6"/>
        <v>1</v>
      </c>
      <c r="I92" s="65">
        <v>1</v>
      </c>
      <c r="J92" s="177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201"/>
      <c r="R92" s="202"/>
    </row>
    <row r="93" s="165" customFormat="1" ht="15" spans="1:18">
      <c r="A93" s="48">
        <v>82</v>
      </c>
      <c r="B93" s="173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70" t="s">
        <v>23</v>
      </c>
      <c r="H93" s="49">
        <f t="shared" si="6"/>
        <v>2</v>
      </c>
      <c r="I93" s="65">
        <v>1</v>
      </c>
      <c r="J93" s="177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201"/>
      <c r="R93" s="202"/>
    </row>
    <row r="94" s="165" customFormat="1" ht="15" spans="1:18">
      <c r="A94" s="48">
        <v>83</v>
      </c>
      <c r="B94" s="173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70" t="s">
        <v>23</v>
      </c>
      <c r="H94" s="49">
        <f t="shared" si="6"/>
        <v>2</v>
      </c>
      <c r="I94" s="65">
        <v>1</v>
      </c>
      <c r="J94" s="177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201"/>
      <c r="R94" s="202"/>
    </row>
    <row r="95" s="165" customFormat="1" ht="15.75" spans="1:18">
      <c r="A95" s="48">
        <v>84</v>
      </c>
      <c r="B95" s="173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70" t="s">
        <v>40</v>
      </c>
      <c r="H95" s="49">
        <f t="shared" si="6"/>
        <v>2</v>
      </c>
      <c r="I95" s="65">
        <v>1</v>
      </c>
      <c r="J95" s="177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201"/>
      <c r="R95" s="202"/>
    </row>
    <row r="96" s="165" customFormat="1" ht="15" spans="1:18">
      <c r="A96" s="178" t="s">
        <v>26</v>
      </c>
      <c r="B96" s="179"/>
      <c r="C96" s="179"/>
      <c r="D96" s="179"/>
      <c r="E96" s="179"/>
      <c r="F96" s="179"/>
      <c r="G96" s="179"/>
      <c r="H96" s="179"/>
      <c r="I96" s="179"/>
      <c r="J96" s="193"/>
      <c r="K96" s="194"/>
      <c r="L96" s="195">
        <f t="shared" ref="L96:R96" si="10">SUM(L12:L95)</f>
        <v>281589000</v>
      </c>
      <c r="M96" s="196">
        <f t="shared" si="10"/>
        <v>12334</v>
      </c>
      <c r="N96" s="203"/>
      <c r="O96" s="204"/>
      <c r="P96" s="204"/>
      <c r="Q96" s="206">
        <f t="shared" si="10"/>
        <v>2878260</v>
      </c>
      <c r="R96" s="207">
        <f t="shared" si="10"/>
        <v>127.48</v>
      </c>
    </row>
    <row r="97" s="165" customFormat="1" ht="15" spans="2:18">
      <c r="B97" s="2"/>
      <c r="I97" s="2"/>
      <c r="J97" s="2"/>
      <c r="K97" s="2"/>
      <c r="L97" s="197"/>
      <c r="M97" s="205" t="s">
        <v>167</v>
      </c>
      <c r="N97" s="4"/>
      <c r="Q97" s="208">
        <f>L96*2%</f>
        <v>5631780</v>
      </c>
      <c r="R97" s="209">
        <f>M96*2%</f>
        <v>246.68</v>
      </c>
    </row>
    <row r="98" s="165" customFormat="1" ht="14.25" hidden="1" spans="1:13">
      <c r="A98" s="180" t="s">
        <v>28</v>
      </c>
      <c r="B98" s="181"/>
      <c r="C98" s="182" t="s">
        <v>29</v>
      </c>
      <c r="D98" s="182"/>
      <c r="E98" s="182"/>
      <c r="F98" s="182"/>
      <c r="L98" s="79"/>
      <c r="M98" s="80"/>
    </row>
    <row r="99" s="165" customFormat="1" ht="14.25" hidden="1" spans="1:14">
      <c r="A99" s="183" t="s">
        <v>168</v>
      </c>
      <c r="B99" s="184"/>
      <c r="C99" s="185">
        <v>60210370001077</v>
      </c>
      <c r="D99" s="185"/>
      <c r="E99" s="185"/>
      <c r="F99" s="185"/>
      <c r="I99" s="2"/>
      <c r="J99" s="2"/>
      <c r="K99" s="2"/>
      <c r="L99" s="3"/>
      <c r="M99" s="3"/>
      <c r="N99" s="4"/>
    </row>
    <row r="100" s="165" customFormat="1" ht="14.25" hidden="1" spans="1:14">
      <c r="A100" s="180" t="s">
        <v>31</v>
      </c>
      <c r="B100" s="181"/>
      <c r="C100" s="186" t="s">
        <v>32</v>
      </c>
      <c r="D100" s="186"/>
      <c r="E100" s="186"/>
      <c r="F100" s="186"/>
      <c r="I100" s="2"/>
      <c r="J100" s="2"/>
      <c r="K100" s="2"/>
      <c r="L100" s="3"/>
      <c r="M100" s="3"/>
      <c r="N100" s="4"/>
    </row>
    <row r="101" s="165" customFormat="1" ht="14.25" hidden="1" spans="1:14">
      <c r="A101" s="180" t="s">
        <v>33</v>
      </c>
      <c r="B101" s="181"/>
      <c r="C101" s="187" t="s">
        <v>34</v>
      </c>
      <c r="D101" s="188"/>
      <c r="E101" s="188"/>
      <c r="F101" s="189"/>
      <c r="I101" s="2"/>
      <c r="J101" s="2"/>
      <c r="K101" s="2"/>
      <c r="L101" s="3"/>
      <c r="M101" s="3"/>
      <c r="N101" s="4"/>
    </row>
    <row r="102" s="165" customFormat="1" ht="15" hidden="1" customHeight="1" spans="1:14">
      <c r="A102" s="180" t="s">
        <v>35</v>
      </c>
      <c r="B102" s="181"/>
      <c r="C102" s="190" t="s">
        <v>36</v>
      </c>
      <c r="D102" s="191"/>
      <c r="E102" s="191"/>
      <c r="F102" s="192"/>
      <c r="I102" s="2"/>
      <c r="J102" s="2"/>
      <c r="K102" s="2"/>
      <c r="L102" s="3"/>
      <c r="M102" s="3"/>
      <c r="N102" s="4"/>
    </row>
    <row r="103" s="165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66"/>
      <c r="B1" s="6"/>
      <c r="C1" s="166"/>
      <c r="D1" s="7"/>
      <c r="E1" s="7"/>
      <c r="F1" s="7"/>
      <c r="G1" s="7"/>
      <c r="H1" s="7"/>
      <c r="I1" s="174"/>
    </row>
    <row r="2" ht="14.25" spans="1:9">
      <c r="A2" s="11"/>
      <c r="B2" s="11"/>
      <c r="C2" s="167"/>
      <c r="D2" s="13" t="s">
        <v>0</v>
      </c>
      <c r="E2" s="14"/>
      <c r="F2" s="14"/>
      <c r="G2" s="15"/>
      <c r="H2" s="12"/>
      <c r="I2" s="174"/>
    </row>
    <row r="3" ht="15" spans="1:9">
      <c r="A3" s="11"/>
      <c r="B3" s="11"/>
      <c r="C3" s="167"/>
      <c r="D3" s="17"/>
      <c r="E3" s="18"/>
      <c r="F3" s="18"/>
      <c r="G3" s="19"/>
      <c r="H3" s="12"/>
      <c r="I3" s="174"/>
    </row>
    <row r="4" ht="15" spans="1:9">
      <c r="A4" s="168"/>
      <c r="B4" s="168"/>
      <c r="C4" s="168"/>
      <c r="D4" s="168"/>
      <c r="E4" s="168"/>
      <c r="F4" s="169"/>
      <c r="G4" s="169"/>
      <c r="H4" s="169"/>
      <c r="I4" s="175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76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4" t="s">
        <v>3</v>
      </c>
      <c r="B7" s="105" t="s">
        <v>4</v>
      </c>
      <c r="C7" s="105"/>
      <c r="D7" s="105"/>
      <c r="E7" s="106"/>
      <c r="F7" s="36"/>
      <c r="G7" s="37" t="s">
        <v>170</v>
      </c>
      <c r="H7" s="36"/>
      <c r="I7" s="58"/>
    </row>
    <row r="8" ht="16.5" spans="1:9">
      <c r="A8" s="107"/>
      <c r="B8" s="39"/>
      <c r="C8" s="108"/>
      <c r="D8" s="40"/>
      <c r="E8" s="41"/>
      <c r="F8" s="36"/>
      <c r="G8" s="42" t="s">
        <v>6</v>
      </c>
      <c r="H8" s="43"/>
      <c r="I8" s="60"/>
    </row>
    <row r="9" ht="15.75" spans="1:9">
      <c r="A9" s="109"/>
      <c r="B9" s="110"/>
      <c r="C9" s="109"/>
      <c r="D9" s="36"/>
      <c r="E9" s="36"/>
      <c r="F9" s="36"/>
      <c r="G9" s="36"/>
      <c r="H9" s="36"/>
      <c r="I9" s="174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70" t="s">
        <v>23</v>
      </c>
      <c r="H12" s="49">
        <f t="shared" ref="H12:H75" si="0">F12-E12</f>
        <v>2</v>
      </c>
      <c r="I12" s="65">
        <v>1</v>
      </c>
      <c r="J12" s="177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70" t="s">
        <v>23</v>
      </c>
      <c r="H13" s="49">
        <f t="shared" si="0"/>
        <v>3</v>
      </c>
      <c r="I13" s="65">
        <v>1</v>
      </c>
      <c r="J13" s="177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70" t="s">
        <v>23</v>
      </c>
      <c r="H14" s="49">
        <f t="shared" si="0"/>
        <v>3</v>
      </c>
      <c r="I14" s="65">
        <v>1</v>
      </c>
      <c r="J14" s="177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70" t="s">
        <v>23</v>
      </c>
      <c r="H15" s="49">
        <f t="shared" si="0"/>
        <v>3</v>
      </c>
      <c r="I15" s="65">
        <v>1</v>
      </c>
      <c r="J15" s="177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70" t="s">
        <v>23</v>
      </c>
      <c r="H16" s="49">
        <f t="shared" si="0"/>
        <v>1</v>
      </c>
      <c r="I16" s="65">
        <v>1</v>
      </c>
      <c r="J16" s="177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70" t="s">
        <v>23</v>
      </c>
      <c r="H17" s="49">
        <f t="shared" si="0"/>
        <v>2</v>
      </c>
      <c r="I17" s="65">
        <v>3</v>
      </c>
      <c r="J17" s="177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70" t="s">
        <v>23</v>
      </c>
      <c r="H18" s="49">
        <f t="shared" si="0"/>
        <v>2</v>
      </c>
      <c r="I18" s="65">
        <v>2</v>
      </c>
      <c r="J18" s="177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70" t="s">
        <v>23</v>
      </c>
      <c r="H19" s="49">
        <f t="shared" si="0"/>
        <v>2</v>
      </c>
      <c r="I19" s="65">
        <v>2</v>
      </c>
      <c r="J19" s="177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171">
        <v>1434014</v>
      </c>
      <c r="C20" s="171">
        <v>1035913</v>
      </c>
      <c r="D20" s="172" t="s">
        <v>179</v>
      </c>
      <c r="E20" s="51">
        <v>43496</v>
      </c>
      <c r="F20" s="51">
        <v>43497</v>
      </c>
      <c r="G20" s="170" t="s">
        <v>40</v>
      </c>
      <c r="H20" s="49">
        <f t="shared" si="0"/>
        <v>1</v>
      </c>
      <c r="I20" s="65">
        <v>2</v>
      </c>
      <c r="J20" s="177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171">
        <v>1434014</v>
      </c>
      <c r="C21" s="171">
        <v>1035913</v>
      </c>
      <c r="D21" s="172" t="s">
        <v>179</v>
      </c>
      <c r="E21" s="51">
        <v>43497</v>
      </c>
      <c r="F21" s="51">
        <v>43498</v>
      </c>
      <c r="G21" s="170" t="s">
        <v>40</v>
      </c>
      <c r="H21" s="49">
        <f t="shared" si="0"/>
        <v>1</v>
      </c>
      <c r="I21" s="65">
        <v>2</v>
      </c>
      <c r="J21" s="177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171">
        <v>1418707</v>
      </c>
      <c r="C22" s="171">
        <v>1035197</v>
      </c>
      <c r="D22" s="172" t="s">
        <v>180</v>
      </c>
      <c r="E22" s="51">
        <v>43495</v>
      </c>
      <c r="F22" s="51">
        <v>43497</v>
      </c>
      <c r="G22" s="170" t="s">
        <v>40</v>
      </c>
      <c r="H22" s="49">
        <f t="shared" si="0"/>
        <v>2</v>
      </c>
      <c r="I22" s="65">
        <v>1</v>
      </c>
      <c r="J22" s="177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171">
        <v>1418707</v>
      </c>
      <c r="C23" s="171">
        <v>1035197</v>
      </c>
      <c r="D23" s="172" t="s">
        <v>180</v>
      </c>
      <c r="E23" s="51">
        <v>43497</v>
      </c>
      <c r="F23" s="51">
        <v>43498</v>
      </c>
      <c r="G23" s="170" t="s">
        <v>40</v>
      </c>
      <c r="H23" s="49">
        <f t="shared" si="0"/>
        <v>1</v>
      </c>
      <c r="I23" s="65">
        <v>1</v>
      </c>
      <c r="J23" s="177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171">
        <v>1418705</v>
      </c>
      <c r="C24" s="171">
        <v>1035196</v>
      </c>
      <c r="D24" s="172" t="s">
        <v>181</v>
      </c>
      <c r="E24" s="51">
        <v>43495</v>
      </c>
      <c r="F24" s="51">
        <v>43497</v>
      </c>
      <c r="G24" s="170" t="s">
        <v>23</v>
      </c>
      <c r="H24" s="49">
        <f t="shared" si="0"/>
        <v>2</v>
      </c>
      <c r="I24" s="65">
        <v>2</v>
      </c>
      <c r="J24" s="177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171">
        <v>1418705</v>
      </c>
      <c r="C25" s="171">
        <v>1035196</v>
      </c>
      <c r="D25" s="172" t="s">
        <v>181</v>
      </c>
      <c r="E25" s="51">
        <v>43497</v>
      </c>
      <c r="F25" s="51">
        <v>43498</v>
      </c>
      <c r="G25" s="170" t="s">
        <v>23</v>
      </c>
      <c r="H25" s="49">
        <f t="shared" si="0"/>
        <v>1</v>
      </c>
      <c r="I25" s="65">
        <v>2</v>
      </c>
      <c r="J25" s="177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171">
        <v>1432661</v>
      </c>
      <c r="C26" s="171">
        <v>1035860</v>
      </c>
      <c r="D26" s="172" t="s">
        <v>182</v>
      </c>
      <c r="E26" s="51">
        <v>43496</v>
      </c>
      <c r="F26" s="51">
        <v>43497</v>
      </c>
      <c r="G26" s="170" t="s">
        <v>23</v>
      </c>
      <c r="H26" s="49">
        <f t="shared" si="0"/>
        <v>1</v>
      </c>
      <c r="I26" s="65">
        <v>1</v>
      </c>
      <c r="J26" s="177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171">
        <v>1432661</v>
      </c>
      <c r="C27" s="171">
        <v>1035860</v>
      </c>
      <c r="D27" s="172" t="s">
        <v>182</v>
      </c>
      <c r="E27" s="51">
        <v>43497</v>
      </c>
      <c r="F27" s="51">
        <v>43498</v>
      </c>
      <c r="G27" s="170" t="s">
        <v>23</v>
      </c>
      <c r="H27" s="49">
        <f t="shared" si="0"/>
        <v>1</v>
      </c>
      <c r="I27" s="65">
        <v>1</v>
      </c>
      <c r="J27" s="177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70" t="s">
        <v>23</v>
      </c>
      <c r="H28" s="49">
        <f t="shared" si="0"/>
        <v>1</v>
      </c>
      <c r="I28" s="65">
        <v>2</v>
      </c>
      <c r="J28" s="177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70" t="s">
        <v>23</v>
      </c>
      <c r="H29" s="49">
        <f t="shared" si="0"/>
        <v>1</v>
      </c>
      <c r="I29" s="65">
        <v>2</v>
      </c>
      <c r="J29" s="177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70" t="s">
        <v>23</v>
      </c>
      <c r="H30" s="49">
        <f t="shared" si="0"/>
        <v>1</v>
      </c>
      <c r="I30" s="65">
        <v>1</v>
      </c>
      <c r="J30" s="177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70" t="s">
        <v>121</v>
      </c>
      <c r="H31" s="49">
        <f t="shared" si="0"/>
        <v>3</v>
      </c>
      <c r="I31" s="65">
        <v>2</v>
      </c>
      <c r="J31" s="177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70" t="s">
        <v>23</v>
      </c>
      <c r="H32" s="49">
        <f t="shared" si="0"/>
        <v>1</v>
      </c>
      <c r="I32" s="65">
        <v>1</v>
      </c>
      <c r="J32" s="177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70" t="s">
        <v>23</v>
      </c>
      <c r="H33" s="49">
        <f t="shared" si="0"/>
        <v>1</v>
      </c>
      <c r="I33" s="65">
        <v>1</v>
      </c>
      <c r="J33" s="177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70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73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70" t="s">
        <v>23</v>
      </c>
      <c r="H35" s="49">
        <f t="shared" si="0"/>
        <v>1</v>
      </c>
      <c r="I35" s="65">
        <v>1</v>
      </c>
      <c r="J35" s="177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73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70" t="s">
        <v>40</v>
      </c>
      <c r="H36" s="49">
        <f t="shared" si="0"/>
        <v>2</v>
      </c>
      <c r="I36" s="65">
        <v>1</v>
      </c>
      <c r="J36" s="177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73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70" t="s">
        <v>23</v>
      </c>
      <c r="H37" s="49">
        <f t="shared" si="0"/>
        <v>2</v>
      </c>
      <c r="I37" s="65">
        <v>2</v>
      </c>
      <c r="J37" s="177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73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70" t="s">
        <v>23</v>
      </c>
      <c r="H38" s="49">
        <f t="shared" si="0"/>
        <v>2</v>
      </c>
      <c r="I38" s="65">
        <v>1</v>
      </c>
      <c r="J38" s="177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73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70" t="s">
        <v>23</v>
      </c>
      <c r="H39" s="49">
        <f t="shared" si="0"/>
        <v>2</v>
      </c>
      <c r="I39" s="65">
        <v>1</v>
      </c>
      <c r="J39" s="177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73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70" t="s">
        <v>23</v>
      </c>
      <c r="H40" s="49">
        <f t="shared" si="0"/>
        <v>2</v>
      </c>
      <c r="I40" s="65">
        <v>1</v>
      </c>
      <c r="J40" s="177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73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70" t="s">
        <v>23</v>
      </c>
      <c r="H41" s="49">
        <f t="shared" si="0"/>
        <v>2</v>
      </c>
      <c r="I41" s="65">
        <v>1</v>
      </c>
      <c r="J41" s="177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73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70" t="s">
        <v>23</v>
      </c>
      <c r="H42" s="49">
        <f t="shared" si="0"/>
        <v>3</v>
      </c>
      <c r="I42" s="65">
        <v>4</v>
      </c>
      <c r="J42" s="177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73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70" t="s">
        <v>40</v>
      </c>
      <c r="H43" s="49">
        <f t="shared" si="0"/>
        <v>4</v>
      </c>
      <c r="I43" s="65">
        <v>1</v>
      </c>
      <c r="J43" s="177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73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70" t="s">
        <v>23</v>
      </c>
      <c r="H44" s="49">
        <f t="shared" si="0"/>
        <v>1</v>
      </c>
      <c r="I44" s="65">
        <v>1</v>
      </c>
      <c r="J44" s="177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73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70" t="s">
        <v>23</v>
      </c>
      <c r="H45" s="49">
        <f t="shared" si="0"/>
        <v>1</v>
      </c>
      <c r="I45" s="65">
        <v>1</v>
      </c>
      <c r="J45" s="177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73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70" t="s">
        <v>23</v>
      </c>
      <c r="H46" s="49">
        <f t="shared" si="0"/>
        <v>2</v>
      </c>
      <c r="I46" s="65">
        <v>1</v>
      </c>
      <c r="J46" s="177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73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70" t="s">
        <v>40</v>
      </c>
      <c r="H47" s="49">
        <f t="shared" si="0"/>
        <v>2</v>
      </c>
      <c r="I47" s="65">
        <v>1</v>
      </c>
      <c r="J47" s="177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73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70" t="s">
        <v>40</v>
      </c>
      <c r="H48" s="49">
        <f t="shared" si="0"/>
        <v>2</v>
      </c>
      <c r="I48" s="65">
        <v>1</v>
      </c>
      <c r="J48" s="177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73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70" t="s">
        <v>40</v>
      </c>
      <c r="H49" s="49">
        <f t="shared" si="0"/>
        <v>2</v>
      </c>
      <c r="I49" s="65">
        <v>1</v>
      </c>
      <c r="J49" s="177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73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70" t="s">
        <v>40</v>
      </c>
      <c r="H50" s="49">
        <f t="shared" si="0"/>
        <v>2</v>
      </c>
      <c r="I50" s="65">
        <v>1</v>
      </c>
      <c r="J50" s="177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73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70" t="s">
        <v>40</v>
      </c>
      <c r="H51" s="49">
        <f t="shared" si="0"/>
        <v>3</v>
      </c>
      <c r="I51" s="65">
        <v>1</v>
      </c>
      <c r="J51" s="177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73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70" t="s">
        <v>23</v>
      </c>
      <c r="H52" s="49">
        <f t="shared" si="0"/>
        <v>3</v>
      </c>
      <c r="I52" s="65">
        <v>4</v>
      </c>
      <c r="J52" s="177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73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70" t="s">
        <v>205</v>
      </c>
      <c r="H53" s="49">
        <f t="shared" si="0"/>
        <v>3</v>
      </c>
      <c r="I53" s="65">
        <v>1</v>
      </c>
      <c r="J53" s="177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73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70" t="s">
        <v>23</v>
      </c>
      <c r="H54" s="49">
        <f t="shared" si="0"/>
        <v>1</v>
      </c>
      <c r="I54" s="65">
        <v>2</v>
      </c>
      <c r="J54" s="177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73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70" t="s">
        <v>40</v>
      </c>
      <c r="H55" s="49">
        <f t="shared" si="0"/>
        <v>2</v>
      </c>
      <c r="I55" s="65">
        <v>1</v>
      </c>
      <c r="J55" s="177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73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70" t="s">
        <v>23</v>
      </c>
      <c r="H56" s="49">
        <f t="shared" si="0"/>
        <v>1</v>
      </c>
      <c r="I56" s="65">
        <v>1</v>
      </c>
      <c r="J56" s="177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73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70" t="s">
        <v>40</v>
      </c>
      <c r="H57" s="49">
        <f t="shared" si="0"/>
        <v>1</v>
      </c>
      <c r="I57" s="65">
        <v>4</v>
      </c>
      <c r="J57" s="177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73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70" t="s">
        <v>205</v>
      </c>
      <c r="H58" s="49">
        <f t="shared" si="0"/>
        <v>1</v>
      </c>
      <c r="I58" s="65">
        <v>1</v>
      </c>
      <c r="J58" s="177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73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70" t="s">
        <v>23</v>
      </c>
      <c r="H59" s="49">
        <f t="shared" si="0"/>
        <v>1</v>
      </c>
      <c r="I59" s="65">
        <v>3</v>
      </c>
      <c r="J59" s="177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73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70" t="s">
        <v>23</v>
      </c>
      <c r="H60" s="49">
        <f t="shared" si="0"/>
        <v>1</v>
      </c>
      <c r="I60" s="65">
        <v>2</v>
      </c>
      <c r="J60" s="177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73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70" t="s">
        <v>40</v>
      </c>
      <c r="H61" s="49">
        <f t="shared" si="0"/>
        <v>3</v>
      </c>
      <c r="I61" s="65">
        <v>1</v>
      </c>
      <c r="J61" s="177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73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70" t="s">
        <v>23</v>
      </c>
      <c r="H62" s="49">
        <f t="shared" si="0"/>
        <v>5</v>
      </c>
      <c r="I62" s="65">
        <v>1</v>
      </c>
      <c r="J62" s="177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73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70" t="s">
        <v>23</v>
      </c>
      <c r="H63" s="49">
        <f t="shared" si="0"/>
        <v>1</v>
      </c>
      <c r="I63" s="65">
        <v>1</v>
      </c>
      <c r="J63" s="177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73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70" t="s">
        <v>23</v>
      </c>
      <c r="H64" s="49">
        <f t="shared" si="0"/>
        <v>3</v>
      </c>
      <c r="I64" s="65">
        <v>1</v>
      </c>
      <c r="J64" s="177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73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70" t="s">
        <v>23</v>
      </c>
      <c r="H65" s="49">
        <f t="shared" si="0"/>
        <v>2</v>
      </c>
      <c r="I65" s="65">
        <v>1</v>
      </c>
      <c r="J65" s="177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73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70" t="s">
        <v>23</v>
      </c>
      <c r="H66" s="49">
        <f t="shared" si="0"/>
        <v>4</v>
      </c>
      <c r="I66" s="65">
        <v>1</v>
      </c>
      <c r="J66" s="177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73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70" t="s">
        <v>23</v>
      </c>
      <c r="H67" s="49">
        <f t="shared" si="0"/>
        <v>1</v>
      </c>
      <c r="I67" s="65">
        <v>2</v>
      </c>
      <c r="J67" s="177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73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70" t="s">
        <v>23</v>
      </c>
      <c r="H68" s="49">
        <f t="shared" si="0"/>
        <v>2</v>
      </c>
      <c r="I68" s="65">
        <v>1</v>
      </c>
      <c r="J68" s="177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73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70" t="s">
        <v>23</v>
      </c>
      <c r="H69" s="49">
        <f t="shared" si="0"/>
        <v>1</v>
      </c>
      <c r="I69" s="65">
        <v>1</v>
      </c>
      <c r="J69" s="177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73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70" t="s">
        <v>40</v>
      </c>
      <c r="H70" s="49">
        <f t="shared" si="0"/>
        <v>3</v>
      </c>
      <c r="I70" s="65">
        <v>1</v>
      </c>
      <c r="J70" s="177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73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70" t="s">
        <v>23</v>
      </c>
      <c r="H71" s="49">
        <f t="shared" si="0"/>
        <v>2</v>
      </c>
      <c r="I71" s="65">
        <v>1</v>
      </c>
      <c r="J71" s="177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73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70" t="s">
        <v>23</v>
      </c>
      <c r="H72" s="49">
        <f t="shared" si="0"/>
        <v>2</v>
      </c>
      <c r="I72" s="65">
        <v>1</v>
      </c>
      <c r="J72" s="177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73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70" t="s">
        <v>23</v>
      </c>
      <c r="H73" s="49">
        <f t="shared" si="0"/>
        <v>2</v>
      </c>
      <c r="I73" s="65">
        <v>3</v>
      </c>
      <c r="J73" s="177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73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70" t="s">
        <v>40</v>
      </c>
      <c r="H74" s="49">
        <f t="shared" si="0"/>
        <v>3</v>
      </c>
      <c r="I74" s="65">
        <v>1</v>
      </c>
      <c r="J74" s="177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73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70" t="s">
        <v>23</v>
      </c>
      <c r="H75" s="49">
        <f t="shared" si="0"/>
        <v>3</v>
      </c>
      <c r="I75" s="65">
        <v>1</v>
      </c>
      <c r="J75" s="177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73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70" t="s">
        <v>23</v>
      </c>
      <c r="H76" s="49">
        <f t="shared" ref="H76:H139" si="4">F76-E76</f>
        <v>3</v>
      </c>
      <c r="I76" s="65">
        <v>1</v>
      </c>
      <c r="J76" s="177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73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70" t="s">
        <v>23</v>
      </c>
      <c r="H77" s="49">
        <f t="shared" si="4"/>
        <v>3</v>
      </c>
      <c r="I77" s="65">
        <v>1</v>
      </c>
      <c r="J77" s="177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73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70" t="s">
        <v>23</v>
      </c>
      <c r="H78" s="49">
        <f t="shared" si="4"/>
        <v>3</v>
      </c>
      <c r="I78" s="65">
        <v>2</v>
      </c>
      <c r="J78" s="177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73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70" t="s">
        <v>23</v>
      </c>
      <c r="H79" s="49">
        <f t="shared" si="4"/>
        <v>1</v>
      </c>
      <c r="I79" s="65">
        <v>1</v>
      </c>
      <c r="J79" s="177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73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70" t="s">
        <v>23</v>
      </c>
      <c r="H80" s="49">
        <f t="shared" si="4"/>
        <v>2</v>
      </c>
      <c r="I80" s="65">
        <v>2</v>
      </c>
      <c r="J80" s="177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73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70" t="s">
        <v>23</v>
      </c>
      <c r="H81" s="49">
        <f t="shared" si="4"/>
        <v>1</v>
      </c>
      <c r="I81" s="65">
        <v>1</v>
      </c>
      <c r="J81" s="177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73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70" t="s">
        <v>23</v>
      </c>
      <c r="H82" s="49">
        <f t="shared" si="4"/>
        <v>1</v>
      </c>
      <c r="I82" s="65">
        <v>1</v>
      </c>
      <c r="J82" s="177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73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70" t="s">
        <v>23</v>
      </c>
      <c r="H83" s="49">
        <f t="shared" si="4"/>
        <v>1</v>
      </c>
      <c r="I83" s="65">
        <v>1</v>
      </c>
      <c r="J83" s="177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73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70" t="s">
        <v>40</v>
      </c>
      <c r="H84" s="49">
        <f t="shared" si="4"/>
        <v>2</v>
      </c>
      <c r="I84" s="65">
        <v>1</v>
      </c>
      <c r="J84" s="177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73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70" t="s">
        <v>23</v>
      </c>
      <c r="H85" s="49">
        <f t="shared" si="4"/>
        <v>1</v>
      </c>
      <c r="I85" s="65">
        <v>1</v>
      </c>
      <c r="J85" s="177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73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70" t="s">
        <v>23</v>
      </c>
      <c r="H86" s="49">
        <f t="shared" si="4"/>
        <v>1</v>
      </c>
      <c r="I86" s="65">
        <v>1</v>
      </c>
      <c r="J86" s="177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73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70" t="s">
        <v>23</v>
      </c>
      <c r="H87" s="49">
        <f t="shared" si="4"/>
        <v>3</v>
      </c>
      <c r="I87" s="65">
        <v>1</v>
      </c>
      <c r="J87" s="177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73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70" t="s">
        <v>23</v>
      </c>
      <c r="H88" s="49">
        <f t="shared" si="4"/>
        <v>1</v>
      </c>
      <c r="I88" s="65">
        <v>1</v>
      </c>
      <c r="J88" s="177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73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70" t="s">
        <v>23</v>
      </c>
      <c r="H89" s="49">
        <f t="shared" si="4"/>
        <v>1</v>
      </c>
      <c r="I89" s="65">
        <v>2</v>
      </c>
      <c r="J89" s="177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73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70" t="s">
        <v>40</v>
      </c>
      <c r="H90" s="49">
        <f t="shared" si="4"/>
        <v>2</v>
      </c>
      <c r="I90" s="65">
        <v>2</v>
      </c>
      <c r="J90" s="177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73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70" t="s">
        <v>23</v>
      </c>
      <c r="H91" s="49">
        <f t="shared" si="4"/>
        <v>3</v>
      </c>
      <c r="I91" s="65">
        <v>1</v>
      </c>
      <c r="J91" s="177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73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70" t="s">
        <v>40</v>
      </c>
      <c r="H92" s="49">
        <f t="shared" si="4"/>
        <v>2</v>
      </c>
      <c r="I92" s="65">
        <v>1</v>
      </c>
      <c r="J92" s="177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73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70" t="s">
        <v>23</v>
      </c>
      <c r="H93" s="49">
        <f t="shared" si="4"/>
        <v>5</v>
      </c>
      <c r="I93" s="65">
        <v>1</v>
      </c>
      <c r="J93" s="177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73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70" t="s">
        <v>23</v>
      </c>
      <c r="H94" s="49">
        <f t="shared" si="4"/>
        <v>5</v>
      </c>
      <c r="I94" s="65">
        <v>3</v>
      </c>
      <c r="J94" s="177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73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70" t="s">
        <v>40</v>
      </c>
      <c r="H95" s="49">
        <f t="shared" si="4"/>
        <v>2</v>
      </c>
      <c r="I95" s="65">
        <v>2</v>
      </c>
      <c r="J95" s="177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73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70" t="s">
        <v>40</v>
      </c>
      <c r="H96" s="49">
        <f t="shared" si="4"/>
        <v>3</v>
      </c>
      <c r="I96" s="65">
        <v>1</v>
      </c>
      <c r="J96" s="177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73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70" t="s">
        <v>23</v>
      </c>
      <c r="H97" s="49">
        <f t="shared" si="4"/>
        <v>1</v>
      </c>
      <c r="I97" s="65">
        <v>1</v>
      </c>
      <c r="J97" s="177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73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70" t="s">
        <v>23</v>
      </c>
      <c r="H98" s="49">
        <f t="shared" si="4"/>
        <v>1</v>
      </c>
      <c r="I98" s="65">
        <v>1</v>
      </c>
      <c r="J98" s="177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73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70" t="s">
        <v>23</v>
      </c>
      <c r="H99" s="49">
        <f t="shared" si="4"/>
        <v>3</v>
      </c>
      <c r="I99" s="65">
        <v>1</v>
      </c>
      <c r="J99" s="177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73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70" t="s">
        <v>23</v>
      </c>
      <c r="H100" s="49">
        <f t="shared" si="4"/>
        <v>3</v>
      </c>
      <c r="I100" s="65">
        <v>4</v>
      </c>
      <c r="J100" s="177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73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70" t="s">
        <v>23</v>
      </c>
      <c r="H101" s="49">
        <f t="shared" si="4"/>
        <v>2</v>
      </c>
      <c r="I101" s="65">
        <v>1</v>
      </c>
      <c r="J101" s="177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73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70" t="s">
        <v>23</v>
      </c>
      <c r="H102" s="49">
        <f t="shared" si="4"/>
        <v>5</v>
      </c>
      <c r="I102" s="65">
        <v>1</v>
      </c>
      <c r="J102" s="177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73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70" t="s">
        <v>23</v>
      </c>
      <c r="H103" s="49">
        <f t="shared" si="4"/>
        <v>1</v>
      </c>
      <c r="I103" s="65">
        <v>1</v>
      </c>
      <c r="J103" s="177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73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70" t="s">
        <v>23</v>
      </c>
      <c r="H104" s="49">
        <f t="shared" si="4"/>
        <v>2</v>
      </c>
      <c r="I104" s="65">
        <v>1</v>
      </c>
      <c r="J104" s="177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73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70" t="s">
        <v>23</v>
      </c>
      <c r="H105" s="49">
        <f t="shared" si="4"/>
        <v>1</v>
      </c>
      <c r="I105" s="65">
        <v>1</v>
      </c>
      <c r="J105" s="177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73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70" t="s">
        <v>23</v>
      </c>
      <c r="H106" s="49">
        <f t="shared" si="4"/>
        <v>6</v>
      </c>
      <c r="I106" s="65">
        <v>1</v>
      </c>
      <c r="J106" s="177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73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70" t="s">
        <v>40</v>
      </c>
      <c r="H107" s="49">
        <f t="shared" si="4"/>
        <v>1</v>
      </c>
      <c r="I107" s="65">
        <v>2</v>
      </c>
      <c r="J107" s="177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73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70" t="s">
        <v>23</v>
      </c>
      <c r="H108" s="49">
        <f t="shared" si="4"/>
        <v>2</v>
      </c>
      <c r="I108" s="65">
        <v>1</v>
      </c>
      <c r="J108" s="177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73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70" t="s">
        <v>23</v>
      </c>
      <c r="H109" s="49">
        <f t="shared" si="4"/>
        <v>2</v>
      </c>
      <c r="I109" s="65">
        <v>1</v>
      </c>
      <c r="J109" s="177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73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70" t="s">
        <v>40</v>
      </c>
      <c r="H110" s="49">
        <f t="shared" si="4"/>
        <v>1</v>
      </c>
      <c r="I110" s="65">
        <v>1</v>
      </c>
      <c r="J110" s="177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73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70" t="s">
        <v>40</v>
      </c>
      <c r="H111" s="49">
        <f t="shared" si="4"/>
        <v>2</v>
      </c>
      <c r="I111" s="65">
        <v>1</v>
      </c>
      <c r="J111" s="177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73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70" t="s">
        <v>40</v>
      </c>
      <c r="H112" s="49">
        <f t="shared" si="4"/>
        <v>2</v>
      </c>
      <c r="I112" s="65">
        <v>2</v>
      </c>
      <c r="J112" s="177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73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70" t="s">
        <v>23</v>
      </c>
      <c r="H113" s="49">
        <f t="shared" si="4"/>
        <v>1</v>
      </c>
      <c r="I113" s="65">
        <v>1</v>
      </c>
      <c r="J113" s="177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73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70" t="s">
        <v>23</v>
      </c>
      <c r="H114" s="49">
        <f t="shared" si="4"/>
        <v>1</v>
      </c>
      <c r="I114" s="65">
        <v>1</v>
      </c>
      <c r="J114" s="177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73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70" t="s">
        <v>23</v>
      </c>
      <c r="H115" s="49">
        <f t="shared" si="4"/>
        <v>1</v>
      </c>
      <c r="I115" s="65">
        <v>1</v>
      </c>
      <c r="J115" s="177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73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70" t="s">
        <v>23</v>
      </c>
      <c r="H116" s="49">
        <f t="shared" si="4"/>
        <v>1</v>
      </c>
      <c r="I116" s="65">
        <v>1</v>
      </c>
      <c r="J116" s="177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73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70" t="s">
        <v>23</v>
      </c>
      <c r="H117" s="49">
        <f t="shared" si="4"/>
        <v>3</v>
      </c>
      <c r="I117" s="65">
        <v>1</v>
      </c>
      <c r="J117" s="177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73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70" t="s">
        <v>23</v>
      </c>
      <c r="H118" s="49">
        <f t="shared" si="4"/>
        <v>2</v>
      </c>
      <c r="I118" s="65">
        <v>1</v>
      </c>
      <c r="J118" s="177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73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70" t="s">
        <v>23</v>
      </c>
      <c r="H119" s="49">
        <f t="shared" si="4"/>
        <v>1</v>
      </c>
      <c r="I119" s="65">
        <v>1</v>
      </c>
      <c r="J119" s="177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73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70" t="s">
        <v>23</v>
      </c>
      <c r="H120" s="49">
        <f t="shared" si="4"/>
        <v>2</v>
      </c>
      <c r="I120" s="65">
        <v>1</v>
      </c>
      <c r="J120" s="177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73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70" t="s">
        <v>23</v>
      </c>
      <c r="H121" s="49">
        <f t="shared" si="4"/>
        <v>1</v>
      </c>
      <c r="I121" s="65">
        <v>2</v>
      </c>
      <c r="J121" s="177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73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70" t="s">
        <v>23</v>
      </c>
      <c r="H122" s="49">
        <f t="shared" si="4"/>
        <v>3</v>
      </c>
      <c r="I122" s="65">
        <v>1</v>
      </c>
      <c r="J122" s="177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73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70" t="s">
        <v>23</v>
      </c>
      <c r="H123" s="49">
        <f t="shared" si="4"/>
        <v>2</v>
      </c>
      <c r="I123" s="65">
        <v>1</v>
      </c>
      <c r="J123" s="177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73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70" t="s">
        <v>23</v>
      </c>
      <c r="H124" s="49">
        <f t="shared" si="4"/>
        <v>5</v>
      </c>
      <c r="I124" s="65">
        <v>1</v>
      </c>
      <c r="J124" s="177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73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70" t="s">
        <v>23</v>
      </c>
      <c r="H125" s="49">
        <f t="shared" si="4"/>
        <v>5</v>
      </c>
      <c r="I125" s="65">
        <v>2</v>
      </c>
      <c r="J125" s="177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73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70" t="s">
        <v>23</v>
      </c>
      <c r="H126" s="49">
        <f t="shared" si="4"/>
        <v>3</v>
      </c>
      <c r="I126" s="65">
        <v>1</v>
      </c>
      <c r="J126" s="177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73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70" t="s">
        <v>23</v>
      </c>
      <c r="H127" s="49">
        <f t="shared" si="4"/>
        <v>1</v>
      </c>
      <c r="I127" s="65">
        <v>1</v>
      </c>
      <c r="J127" s="177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73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70" t="s">
        <v>40</v>
      </c>
      <c r="H128" s="49">
        <f t="shared" si="4"/>
        <v>2</v>
      </c>
      <c r="I128" s="65">
        <v>1</v>
      </c>
      <c r="J128" s="177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73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70" t="s">
        <v>23</v>
      </c>
      <c r="H129" s="49">
        <f t="shared" si="4"/>
        <v>1</v>
      </c>
      <c r="I129" s="65">
        <v>1</v>
      </c>
      <c r="J129" s="177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73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70" t="s">
        <v>23</v>
      </c>
      <c r="H130" s="49">
        <f t="shared" si="4"/>
        <v>3</v>
      </c>
      <c r="I130" s="65">
        <v>2</v>
      </c>
      <c r="J130" s="177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73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70" t="s">
        <v>23</v>
      </c>
      <c r="H131" s="49">
        <f t="shared" si="4"/>
        <v>5</v>
      </c>
      <c r="I131" s="65">
        <v>1</v>
      </c>
      <c r="J131" s="177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73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70" t="s">
        <v>23</v>
      </c>
      <c r="H132" s="49">
        <f t="shared" si="4"/>
        <v>3</v>
      </c>
      <c r="I132" s="65">
        <v>1</v>
      </c>
      <c r="J132" s="177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73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70" t="s">
        <v>23</v>
      </c>
      <c r="H133" s="49">
        <f t="shared" si="4"/>
        <v>3</v>
      </c>
      <c r="I133" s="65">
        <v>1</v>
      </c>
      <c r="J133" s="177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73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70" t="s">
        <v>23</v>
      </c>
      <c r="H134" s="49">
        <f t="shared" si="4"/>
        <v>5</v>
      </c>
      <c r="I134" s="65">
        <v>1</v>
      </c>
      <c r="J134" s="177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73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70" t="s">
        <v>23</v>
      </c>
      <c r="H135" s="49">
        <f t="shared" si="4"/>
        <v>3</v>
      </c>
      <c r="I135" s="65">
        <v>1</v>
      </c>
      <c r="J135" s="177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73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70" t="s">
        <v>23</v>
      </c>
      <c r="H136" s="49">
        <f t="shared" si="4"/>
        <v>1</v>
      </c>
      <c r="I136" s="65">
        <v>2</v>
      </c>
      <c r="J136" s="177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73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70" t="s">
        <v>23</v>
      </c>
      <c r="H137" s="49">
        <f t="shared" si="4"/>
        <v>1</v>
      </c>
      <c r="I137" s="65">
        <v>1</v>
      </c>
      <c r="J137" s="177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73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70" t="s">
        <v>23</v>
      </c>
      <c r="H138" s="49">
        <f t="shared" si="4"/>
        <v>1</v>
      </c>
      <c r="I138" s="65">
        <v>1</v>
      </c>
      <c r="J138" s="177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73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70" t="s">
        <v>23</v>
      </c>
      <c r="H139" s="49">
        <f t="shared" si="4"/>
        <v>1</v>
      </c>
      <c r="I139" s="65">
        <v>1</v>
      </c>
      <c r="J139" s="177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73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70" t="s">
        <v>23</v>
      </c>
      <c r="H140" s="49">
        <f t="shared" ref="H140:H143" si="8">F140-E140</f>
        <v>1</v>
      </c>
      <c r="I140" s="65">
        <v>1</v>
      </c>
      <c r="J140" s="177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73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70" t="s">
        <v>23</v>
      </c>
      <c r="H141" s="49">
        <f t="shared" si="8"/>
        <v>1</v>
      </c>
      <c r="I141" s="65">
        <v>1</v>
      </c>
      <c r="J141" s="177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73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70" t="s">
        <v>23</v>
      </c>
      <c r="H142" s="49">
        <f t="shared" si="8"/>
        <v>3</v>
      </c>
      <c r="I142" s="65">
        <v>1</v>
      </c>
      <c r="J142" s="177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73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70" t="s">
        <v>40</v>
      </c>
      <c r="H143" s="49">
        <f t="shared" si="8"/>
        <v>1</v>
      </c>
      <c r="I143" s="65">
        <v>1</v>
      </c>
      <c r="J143" s="177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78" t="s">
        <v>26</v>
      </c>
      <c r="B144" s="179"/>
      <c r="C144" s="179"/>
      <c r="D144" s="179"/>
      <c r="E144" s="179"/>
      <c r="F144" s="179"/>
      <c r="G144" s="179"/>
      <c r="H144" s="179"/>
      <c r="I144" s="179"/>
      <c r="J144" s="193"/>
      <c r="K144" s="194"/>
      <c r="L144" s="195">
        <f>SUM(L12:L143)</f>
        <v>462993300</v>
      </c>
      <c r="M144" s="196">
        <f>SUM(M12:M143)</f>
        <v>20043</v>
      </c>
    </row>
    <row r="145" ht="15" spans="12:13">
      <c r="L145" s="197"/>
      <c r="M145" s="198" t="s">
        <v>289</v>
      </c>
    </row>
    <row r="146" ht="14.25" spans="1:13">
      <c r="A146" s="180" t="s">
        <v>28</v>
      </c>
      <c r="B146" s="181"/>
      <c r="C146" s="182" t="s">
        <v>29</v>
      </c>
      <c r="D146" s="182"/>
      <c r="E146" s="182"/>
      <c r="F146" s="182"/>
      <c r="I146" s="165"/>
      <c r="J146" s="165"/>
      <c r="K146" s="165"/>
      <c r="L146" s="79"/>
      <c r="M146" s="80"/>
    </row>
    <row r="147" ht="14.25" spans="1:6">
      <c r="A147" s="183" t="s">
        <v>168</v>
      </c>
      <c r="B147" s="184"/>
      <c r="C147" s="185">
        <v>60210370001077</v>
      </c>
      <c r="D147" s="185"/>
      <c r="E147" s="185"/>
      <c r="F147" s="185"/>
    </row>
    <row r="148" ht="14.25" spans="1:6">
      <c r="A148" s="180" t="s">
        <v>31</v>
      </c>
      <c r="B148" s="181"/>
      <c r="C148" s="186" t="s">
        <v>32</v>
      </c>
      <c r="D148" s="186"/>
      <c r="E148" s="186"/>
      <c r="F148" s="186"/>
    </row>
    <row r="149" ht="14.25" spans="1:6">
      <c r="A149" s="180" t="s">
        <v>33</v>
      </c>
      <c r="B149" s="181"/>
      <c r="C149" s="187" t="s">
        <v>34</v>
      </c>
      <c r="D149" s="188"/>
      <c r="E149" s="188"/>
      <c r="F149" s="189"/>
    </row>
    <row r="150" ht="15" spans="1:6">
      <c r="A150" s="180" t="s">
        <v>35</v>
      </c>
      <c r="B150" s="181"/>
      <c r="C150" s="190" t="s">
        <v>36</v>
      </c>
      <c r="D150" s="191"/>
      <c r="E150" s="191"/>
      <c r="F150" s="192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abSelected="1" topLeftCell="A118" workbookViewId="0">
      <selection activeCell="M148" sqref="M148"/>
    </sheetView>
  </sheetViews>
  <sheetFormatPr defaultColWidth="9.14166666666667" defaultRowHeight="13.5"/>
  <cols>
    <col min="1" max="1" width="4.28333333333333" style="82" customWidth="1"/>
    <col min="2" max="2" width="11.8583333333333" style="83" customWidth="1"/>
    <col min="3" max="3" width="9.56666666666667" style="82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83" customWidth="1"/>
    <col min="10" max="10" width="11.2833333333333" style="83" customWidth="1"/>
    <col min="11" max="11" width="10.5666666666667" style="83" customWidth="1"/>
    <col min="12" max="12" width="15.2833333333333" style="82" customWidth="1"/>
    <col min="13" max="13" width="13.425" style="82" customWidth="1"/>
    <col min="14" max="14" width="9.14166666666667" style="84" hidden="1" customWidth="1"/>
    <col min="15" max="15" width="11.2833333333333" style="81" hidden="1" customWidth="1"/>
    <col min="16" max="16" width="10.1416666666667" style="81" hidden="1" customWidth="1"/>
    <col min="17" max="19" width="9.14166666666667" style="81"/>
    <col min="20" max="21" width="8" style="85"/>
    <col min="22" max="16384" width="9.14166666666667" style="81"/>
  </cols>
  <sheetData>
    <row r="1" s="81" customFormat="1" ht="15" spans="1:21">
      <c r="A1" s="86"/>
      <c r="B1" s="87"/>
      <c r="C1" s="86"/>
      <c r="D1" s="88"/>
      <c r="E1" s="88"/>
      <c r="F1" s="88"/>
      <c r="G1" s="88"/>
      <c r="H1" s="88"/>
      <c r="I1" s="121"/>
      <c r="J1" s="83"/>
      <c r="K1" s="83"/>
      <c r="L1" s="82"/>
      <c r="M1" s="82"/>
      <c r="N1" s="84"/>
      <c r="O1" s="81"/>
      <c r="P1" s="81"/>
      <c r="T1" s="136"/>
      <c r="U1" s="136"/>
    </row>
    <row r="2" s="81" customFormat="1" ht="15.75" customHeight="1" spans="1:21">
      <c r="A2" s="89"/>
      <c r="B2" s="89"/>
      <c r="C2" s="90"/>
      <c r="D2" s="91" t="s">
        <v>0</v>
      </c>
      <c r="E2" s="92"/>
      <c r="F2" s="92"/>
      <c r="G2" s="93"/>
      <c r="H2" s="94"/>
      <c r="I2" s="121"/>
      <c r="J2" s="83"/>
      <c r="K2" s="83"/>
      <c r="L2" s="82"/>
      <c r="M2" s="82"/>
      <c r="N2" s="84"/>
      <c r="O2" s="81"/>
      <c r="P2" s="81"/>
      <c r="T2" s="85"/>
      <c r="U2" s="85"/>
    </row>
    <row r="3" s="81" customFormat="1" ht="15" spans="1:21">
      <c r="A3" s="89"/>
      <c r="B3" s="89"/>
      <c r="C3" s="90"/>
      <c r="D3" s="95"/>
      <c r="E3" s="96"/>
      <c r="F3" s="96"/>
      <c r="G3" s="97"/>
      <c r="H3" s="94"/>
      <c r="I3" s="121"/>
      <c r="J3" s="83"/>
      <c r="K3" s="83"/>
      <c r="L3" s="82"/>
      <c r="M3" s="82"/>
      <c r="N3" s="84"/>
      <c r="O3" s="81"/>
      <c r="P3" s="81"/>
      <c r="T3" s="85"/>
      <c r="U3" s="85"/>
    </row>
    <row r="4" s="81" customFormat="1" ht="15" spans="1:21">
      <c r="A4" s="98"/>
      <c r="B4" s="98"/>
      <c r="C4" s="98"/>
      <c r="D4" s="98"/>
      <c r="E4" s="98"/>
      <c r="F4" s="99"/>
      <c r="G4" s="99"/>
      <c r="H4" s="99"/>
      <c r="I4" s="122"/>
      <c r="J4" s="83"/>
      <c r="K4" s="83"/>
      <c r="L4" s="82"/>
      <c r="M4" s="82"/>
      <c r="N4" s="84"/>
      <c r="O4" s="81"/>
      <c r="P4" s="81"/>
      <c r="T4" s="85"/>
      <c r="U4" s="85"/>
    </row>
    <row r="5" s="81" customFormat="1" ht="34.5" spans="1:21">
      <c r="A5" s="100" t="s">
        <v>1</v>
      </c>
      <c r="B5" s="101"/>
      <c r="C5" s="101"/>
      <c r="D5" s="101"/>
      <c r="E5" s="101"/>
      <c r="F5" s="101"/>
      <c r="G5" s="101"/>
      <c r="H5" s="101"/>
      <c r="I5" s="123"/>
      <c r="J5" s="83"/>
      <c r="K5" s="83"/>
      <c r="L5" s="82"/>
      <c r="M5" s="82"/>
      <c r="N5" s="84"/>
      <c r="O5" s="81"/>
      <c r="P5" s="81"/>
      <c r="T5" s="85"/>
      <c r="U5" s="85"/>
    </row>
    <row r="6" s="81" customFormat="1" ht="34.5" spans="1:21">
      <c r="A6" s="101"/>
      <c r="B6" s="102"/>
      <c r="C6" s="103"/>
      <c r="D6" s="103"/>
      <c r="E6" s="103"/>
      <c r="F6" s="103"/>
      <c r="G6" s="31" t="s">
        <v>290</v>
      </c>
      <c r="H6" s="32"/>
      <c r="I6" s="124"/>
      <c r="J6" s="83"/>
      <c r="K6" s="83"/>
      <c r="L6" s="82"/>
      <c r="M6" s="82"/>
      <c r="N6" s="84"/>
      <c r="O6" s="81"/>
      <c r="P6" s="81"/>
      <c r="T6" s="85"/>
      <c r="U6" s="85"/>
    </row>
    <row r="7" s="81" customFormat="1" ht="15.75" spans="1:21">
      <c r="A7" s="104" t="s">
        <v>3</v>
      </c>
      <c r="B7" s="105" t="s">
        <v>4</v>
      </c>
      <c r="C7" s="105"/>
      <c r="D7" s="105"/>
      <c r="E7" s="106"/>
      <c r="F7" s="36"/>
      <c r="G7" s="37" t="s">
        <v>291</v>
      </c>
      <c r="H7" s="36"/>
      <c r="I7" s="125"/>
      <c r="J7" s="83"/>
      <c r="K7" s="83"/>
      <c r="L7" s="82"/>
      <c r="M7" s="82"/>
      <c r="N7" s="84"/>
      <c r="O7" s="81"/>
      <c r="P7" s="81"/>
      <c r="T7" s="85"/>
      <c r="U7" s="85"/>
    </row>
    <row r="8" s="81" customFormat="1" ht="16.5" spans="1:21">
      <c r="A8" s="107"/>
      <c r="B8" s="39"/>
      <c r="C8" s="108"/>
      <c r="D8" s="40"/>
      <c r="E8" s="41"/>
      <c r="F8" s="36"/>
      <c r="G8" s="42" t="s">
        <v>6</v>
      </c>
      <c r="H8" s="43"/>
      <c r="I8" s="126"/>
      <c r="J8" s="83"/>
      <c r="K8" s="83"/>
      <c r="L8" s="82"/>
      <c r="M8" s="82"/>
      <c r="N8" s="84"/>
      <c r="O8" s="81"/>
      <c r="P8" s="81"/>
      <c r="T8" s="85"/>
      <c r="U8" s="85"/>
    </row>
    <row r="9" s="81" customFormat="1" ht="15.75" spans="1:21">
      <c r="A9" s="109"/>
      <c r="B9" s="110"/>
      <c r="C9" s="109"/>
      <c r="D9" s="36"/>
      <c r="E9" s="36"/>
      <c r="F9" s="36"/>
      <c r="G9" s="36"/>
      <c r="H9" s="36"/>
      <c r="I9" s="121"/>
      <c r="J9" s="83"/>
      <c r="K9" s="83"/>
      <c r="L9" s="82"/>
      <c r="M9" s="82"/>
      <c r="N9" s="84"/>
      <c r="O9" s="81"/>
      <c r="P9" s="81"/>
      <c r="T9" s="85"/>
      <c r="U9" s="85"/>
    </row>
    <row r="10" s="81" customFormat="1" spans="1:21">
      <c r="A10" s="82"/>
      <c r="B10" s="83"/>
      <c r="C10" s="82"/>
      <c r="D10" s="81"/>
      <c r="E10" s="81"/>
      <c r="F10" s="81"/>
      <c r="G10" s="81"/>
      <c r="H10" s="81"/>
      <c r="I10" s="83"/>
      <c r="J10" s="83"/>
      <c r="K10" s="83"/>
      <c r="L10" s="127">
        <f>SUBTOTAL(9,L12:L138)</f>
        <v>394894500</v>
      </c>
      <c r="M10" s="82"/>
      <c r="N10" s="84"/>
      <c r="O10" s="81"/>
      <c r="P10" s="81"/>
      <c r="T10" s="85"/>
      <c r="U10" s="85"/>
    </row>
    <row r="11" s="82" customFormat="1" ht="42.75" spans="1:21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12" t="s">
        <v>16</v>
      </c>
      <c r="K11" s="112" t="s">
        <v>17</v>
      </c>
      <c r="L11" s="112" t="s">
        <v>18</v>
      </c>
      <c r="M11" s="112" t="s">
        <v>19</v>
      </c>
      <c r="N11" s="111" t="s">
        <v>20</v>
      </c>
      <c r="O11" s="112" t="s">
        <v>86</v>
      </c>
      <c r="P11" s="112" t="s">
        <v>87</v>
      </c>
      <c r="T11" s="85"/>
      <c r="U11" s="85"/>
    </row>
    <row r="12" s="81" customFormat="1" ht="15" spans="1:21">
      <c r="A12" s="113">
        <v>1</v>
      </c>
      <c r="B12" s="114">
        <v>1452377</v>
      </c>
      <c r="C12" s="114">
        <v>1037014</v>
      </c>
      <c r="D12" s="115" t="s">
        <v>292</v>
      </c>
      <c r="E12" s="116">
        <v>43524</v>
      </c>
      <c r="F12" s="116">
        <v>43525</v>
      </c>
      <c r="G12" s="117" t="s">
        <v>23</v>
      </c>
      <c r="H12" s="114">
        <f t="shared" ref="H12:H75" si="0">F12-E12</f>
        <v>1</v>
      </c>
      <c r="I12" s="128">
        <v>1</v>
      </c>
      <c r="J12" s="129">
        <f t="shared" ref="J12:J75" si="1">K12*23100</f>
        <v>1108800</v>
      </c>
      <c r="K12" s="130">
        <v>48</v>
      </c>
      <c r="L12" s="131">
        <f t="shared" ref="L12:L75" si="2">J12*I12*H12</f>
        <v>1108800</v>
      </c>
      <c r="M12" s="132">
        <f t="shared" ref="M12:M75" si="3">K12*I12*H12</f>
        <v>48</v>
      </c>
      <c r="N12" s="133">
        <v>1323</v>
      </c>
      <c r="O12" s="134">
        <f t="shared" ref="O12:O75" si="4">L12*2%</f>
        <v>22176</v>
      </c>
      <c r="P12" s="135">
        <f t="shared" ref="P12:P75" si="5">M12*2%</f>
        <v>0.96</v>
      </c>
      <c r="T12" s="85"/>
      <c r="U12" s="85"/>
    </row>
    <row r="13" s="81" customFormat="1" ht="15" spans="1:21">
      <c r="A13" s="113">
        <v>2</v>
      </c>
      <c r="B13" s="114">
        <v>1444678</v>
      </c>
      <c r="C13" s="114">
        <v>1036476</v>
      </c>
      <c r="D13" s="115" t="s">
        <v>293</v>
      </c>
      <c r="E13" s="116">
        <v>43521</v>
      </c>
      <c r="F13" s="116">
        <v>43525</v>
      </c>
      <c r="G13" s="117" t="s">
        <v>23</v>
      </c>
      <c r="H13" s="114">
        <f t="shared" si="0"/>
        <v>4</v>
      </c>
      <c r="I13" s="128">
        <v>1</v>
      </c>
      <c r="J13" s="129">
        <f t="shared" si="1"/>
        <v>1455300</v>
      </c>
      <c r="K13" s="130">
        <v>63</v>
      </c>
      <c r="L13" s="131">
        <f t="shared" si="2"/>
        <v>5821200</v>
      </c>
      <c r="M13" s="132">
        <f t="shared" si="3"/>
        <v>252</v>
      </c>
      <c r="N13" s="133">
        <v>1332</v>
      </c>
      <c r="O13" s="134">
        <f t="shared" si="4"/>
        <v>116424</v>
      </c>
      <c r="P13" s="135">
        <f t="shared" si="5"/>
        <v>5.04</v>
      </c>
      <c r="T13" s="85"/>
      <c r="U13" s="85"/>
    </row>
    <row r="14" s="81" customFormat="1" ht="15" spans="1:21">
      <c r="A14" s="113">
        <v>3</v>
      </c>
      <c r="B14" s="114">
        <v>1449197</v>
      </c>
      <c r="C14" s="114">
        <v>1036798</v>
      </c>
      <c r="D14" s="115" t="s">
        <v>294</v>
      </c>
      <c r="E14" s="116">
        <v>43522</v>
      </c>
      <c r="F14" s="116">
        <v>43525</v>
      </c>
      <c r="G14" s="117" t="s">
        <v>40</v>
      </c>
      <c r="H14" s="114">
        <f t="shared" si="0"/>
        <v>3</v>
      </c>
      <c r="I14" s="128">
        <v>1</v>
      </c>
      <c r="J14" s="129">
        <f t="shared" si="1"/>
        <v>1362900</v>
      </c>
      <c r="K14" s="130">
        <v>59</v>
      </c>
      <c r="L14" s="131">
        <f t="shared" si="2"/>
        <v>4088700</v>
      </c>
      <c r="M14" s="132">
        <f t="shared" si="3"/>
        <v>177</v>
      </c>
      <c r="N14" s="133">
        <v>1333</v>
      </c>
      <c r="O14" s="134">
        <f t="shared" si="4"/>
        <v>81774</v>
      </c>
      <c r="P14" s="135">
        <f t="shared" si="5"/>
        <v>3.54</v>
      </c>
      <c r="T14" s="85"/>
      <c r="U14" s="85"/>
    </row>
    <row r="15" s="81" customFormat="1" ht="15" spans="1:21">
      <c r="A15" s="113">
        <v>4</v>
      </c>
      <c r="B15" s="114">
        <v>1445120</v>
      </c>
      <c r="C15" s="114">
        <v>1036523</v>
      </c>
      <c r="D15" s="115" t="s">
        <v>295</v>
      </c>
      <c r="E15" s="116">
        <v>43524</v>
      </c>
      <c r="F15" s="116">
        <v>43525</v>
      </c>
      <c r="G15" s="117" t="s">
        <v>23</v>
      </c>
      <c r="H15" s="114">
        <f t="shared" si="0"/>
        <v>1</v>
      </c>
      <c r="I15" s="128">
        <v>1</v>
      </c>
      <c r="J15" s="129">
        <f t="shared" si="1"/>
        <v>1108800</v>
      </c>
      <c r="K15" s="130">
        <v>48</v>
      </c>
      <c r="L15" s="131">
        <f t="shared" si="2"/>
        <v>1108800</v>
      </c>
      <c r="M15" s="132">
        <f t="shared" si="3"/>
        <v>48</v>
      </c>
      <c r="N15" s="133">
        <v>1339</v>
      </c>
      <c r="O15" s="134">
        <f t="shared" si="4"/>
        <v>22176</v>
      </c>
      <c r="P15" s="135">
        <f t="shared" si="5"/>
        <v>0.96</v>
      </c>
      <c r="T15" s="85"/>
      <c r="U15" s="85"/>
    </row>
    <row r="16" s="81" customFormat="1" ht="15" spans="1:21">
      <c r="A16" s="113">
        <v>5</v>
      </c>
      <c r="B16" s="114">
        <v>1449630</v>
      </c>
      <c r="C16" s="114">
        <v>1036827</v>
      </c>
      <c r="D16" s="115" t="s">
        <v>296</v>
      </c>
      <c r="E16" s="116">
        <v>43523</v>
      </c>
      <c r="F16" s="116">
        <v>43525</v>
      </c>
      <c r="G16" s="117" t="s">
        <v>23</v>
      </c>
      <c r="H16" s="114">
        <f t="shared" si="0"/>
        <v>2</v>
      </c>
      <c r="I16" s="128">
        <v>1</v>
      </c>
      <c r="J16" s="129">
        <f t="shared" si="1"/>
        <v>1108800</v>
      </c>
      <c r="K16" s="130">
        <v>48</v>
      </c>
      <c r="L16" s="131">
        <f t="shared" si="2"/>
        <v>2217600</v>
      </c>
      <c r="M16" s="132">
        <f t="shared" si="3"/>
        <v>96</v>
      </c>
      <c r="N16" s="133">
        <v>1342</v>
      </c>
      <c r="O16" s="134">
        <f t="shared" si="4"/>
        <v>44352</v>
      </c>
      <c r="P16" s="135">
        <f t="shared" si="5"/>
        <v>1.92</v>
      </c>
      <c r="T16" s="85"/>
      <c r="U16" s="85"/>
    </row>
    <row r="17" s="81" customFormat="1" ht="15" spans="1:21">
      <c r="A17" s="113">
        <v>6</v>
      </c>
      <c r="B17" s="114">
        <v>1451200</v>
      </c>
      <c r="C17" s="114">
        <v>1036924</v>
      </c>
      <c r="D17" s="115" t="s">
        <v>297</v>
      </c>
      <c r="E17" s="116">
        <v>43523</v>
      </c>
      <c r="F17" s="116">
        <v>43525</v>
      </c>
      <c r="G17" s="117" t="s">
        <v>23</v>
      </c>
      <c r="H17" s="114">
        <f t="shared" si="0"/>
        <v>2</v>
      </c>
      <c r="I17" s="128">
        <v>1</v>
      </c>
      <c r="J17" s="129">
        <f t="shared" si="1"/>
        <v>1108800</v>
      </c>
      <c r="K17" s="130">
        <v>48</v>
      </c>
      <c r="L17" s="131">
        <f t="shared" si="2"/>
        <v>2217600</v>
      </c>
      <c r="M17" s="132">
        <f t="shared" si="3"/>
        <v>96</v>
      </c>
      <c r="N17" s="133">
        <v>1343</v>
      </c>
      <c r="O17" s="134">
        <f t="shared" si="4"/>
        <v>44352</v>
      </c>
      <c r="P17" s="135">
        <f t="shared" si="5"/>
        <v>1.92</v>
      </c>
      <c r="T17" s="85"/>
      <c r="U17" s="85"/>
    </row>
    <row r="18" s="81" customFormat="1" ht="15" spans="1:21">
      <c r="A18" s="113">
        <v>7</v>
      </c>
      <c r="B18" s="114">
        <v>1435981</v>
      </c>
      <c r="C18" s="114">
        <v>1036001</v>
      </c>
      <c r="D18" s="115" t="s">
        <v>298</v>
      </c>
      <c r="E18" s="116">
        <v>43521</v>
      </c>
      <c r="F18" s="116">
        <v>43525</v>
      </c>
      <c r="G18" s="117" t="s">
        <v>47</v>
      </c>
      <c r="H18" s="114">
        <f t="shared" si="0"/>
        <v>4</v>
      </c>
      <c r="I18" s="128">
        <v>1</v>
      </c>
      <c r="J18" s="129">
        <f t="shared" si="1"/>
        <v>2356200</v>
      </c>
      <c r="K18" s="130">
        <v>102</v>
      </c>
      <c r="L18" s="131">
        <f t="shared" si="2"/>
        <v>9424800</v>
      </c>
      <c r="M18" s="132">
        <f t="shared" si="3"/>
        <v>408</v>
      </c>
      <c r="N18" s="133">
        <v>1346</v>
      </c>
      <c r="O18" s="134">
        <f t="shared" si="4"/>
        <v>188496</v>
      </c>
      <c r="P18" s="135">
        <f t="shared" si="5"/>
        <v>8.16</v>
      </c>
      <c r="T18" s="85"/>
      <c r="U18" s="85"/>
    </row>
    <row r="19" s="81" customFormat="1" ht="15" spans="1:21">
      <c r="A19" s="113">
        <v>8</v>
      </c>
      <c r="B19" s="114">
        <v>1436735</v>
      </c>
      <c r="C19" s="114">
        <v>1036057</v>
      </c>
      <c r="D19" s="115" t="s">
        <v>299</v>
      </c>
      <c r="E19" s="116">
        <v>43524</v>
      </c>
      <c r="F19" s="116">
        <v>43526</v>
      </c>
      <c r="G19" s="117" t="s">
        <v>23</v>
      </c>
      <c r="H19" s="114">
        <f t="shared" si="0"/>
        <v>2</v>
      </c>
      <c r="I19" s="128">
        <v>1</v>
      </c>
      <c r="J19" s="129">
        <f t="shared" si="1"/>
        <v>1108800</v>
      </c>
      <c r="K19" s="130">
        <v>48</v>
      </c>
      <c r="L19" s="131">
        <f t="shared" si="2"/>
        <v>2217600</v>
      </c>
      <c r="M19" s="132">
        <f t="shared" si="3"/>
        <v>96</v>
      </c>
      <c r="N19" s="133">
        <v>1350</v>
      </c>
      <c r="O19" s="134">
        <f t="shared" si="4"/>
        <v>44352</v>
      </c>
      <c r="P19" s="135">
        <f t="shared" si="5"/>
        <v>1.92</v>
      </c>
      <c r="T19" s="85"/>
      <c r="U19" s="85"/>
    </row>
    <row r="20" s="81" customFormat="1" ht="15" spans="1:21">
      <c r="A20" s="113">
        <v>9</v>
      </c>
      <c r="B20" s="118">
        <v>1420902</v>
      </c>
      <c r="C20" s="118">
        <v>1035322</v>
      </c>
      <c r="D20" s="119" t="s">
        <v>300</v>
      </c>
      <c r="E20" s="116">
        <v>43523</v>
      </c>
      <c r="F20" s="116">
        <v>43526</v>
      </c>
      <c r="G20" s="117" t="s">
        <v>23</v>
      </c>
      <c r="H20" s="114">
        <f t="shared" si="0"/>
        <v>3</v>
      </c>
      <c r="I20" s="128">
        <v>1</v>
      </c>
      <c r="J20" s="129">
        <f t="shared" si="1"/>
        <v>1455300</v>
      </c>
      <c r="K20" s="130">
        <v>63</v>
      </c>
      <c r="L20" s="131">
        <f t="shared" si="2"/>
        <v>4365900</v>
      </c>
      <c r="M20" s="132">
        <f t="shared" si="3"/>
        <v>189</v>
      </c>
      <c r="N20" s="133">
        <v>1351</v>
      </c>
      <c r="O20" s="134">
        <f t="shared" si="4"/>
        <v>87318</v>
      </c>
      <c r="P20" s="135">
        <f t="shared" si="5"/>
        <v>3.78</v>
      </c>
      <c r="T20" s="85"/>
      <c r="U20" s="85"/>
    </row>
    <row r="21" s="81" customFormat="1" ht="15" spans="1:21">
      <c r="A21" s="113">
        <v>10</v>
      </c>
      <c r="B21" s="118">
        <v>1453392</v>
      </c>
      <c r="C21" s="118">
        <v>1037078</v>
      </c>
      <c r="D21" s="119" t="s">
        <v>294</v>
      </c>
      <c r="E21" s="116">
        <v>43525</v>
      </c>
      <c r="F21" s="116">
        <v>43526</v>
      </c>
      <c r="G21" s="117" t="s">
        <v>40</v>
      </c>
      <c r="H21" s="114">
        <f t="shared" si="0"/>
        <v>1</v>
      </c>
      <c r="I21" s="128">
        <v>1</v>
      </c>
      <c r="J21" s="129">
        <f t="shared" si="1"/>
        <v>1362900</v>
      </c>
      <c r="K21" s="130">
        <v>59</v>
      </c>
      <c r="L21" s="131">
        <f t="shared" si="2"/>
        <v>1362900</v>
      </c>
      <c r="M21" s="132">
        <f t="shared" si="3"/>
        <v>59</v>
      </c>
      <c r="N21" s="133">
        <v>1354</v>
      </c>
      <c r="O21" s="134">
        <f t="shared" si="4"/>
        <v>27258</v>
      </c>
      <c r="P21" s="135">
        <f t="shared" si="5"/>
        <v>1.18</v>
      </c>
      <c r="T21" s="85"/>
      <c r="U21" s="85"/>
    </row>
    <row r="22" s="81" customFormat="1" ht="15" spans="1:21">
      <c r="A22" s="113">
        <v>11</v>
      </c>
      <c r="B22" s="118">
        <v>1446869</v>
      </c>
      <c r="C22" s="118">
        <v>1036629</v>
      </c>
      <c r="D22" s="119" t="s">
        <v>301</v>
      </c>
      <c r="E22" s="116">
        <v>43524</v>
      </c>
      <c r="F22" s="116">
        <v>43526</v>
      </c>
      <c r="G22" s="117" t="s">
        <v>23</v>
      </c>
      <c r="H22" s="114">
        <f t="shared" si="0"/>
        <v>2</v>
      </c>
      <c r="I22" s="128">
        <v>1</v>
      </c>
      <c r="J22" s="129">
        <f t="shared" si="1"/>
        <v>1108800</v>
      </c>
      <c r="K22" s="130">
        <v>48</v>
      </c>
      <c r="L22" s="131">
        <f t="shared" si="2"/>
        <v>2217600</v>
      </c>
      <c r="M22" s="132">
        <f t="shared" si="3"/>
        <v>96</v>
      </c>
      <c r="N22" s="133">
        <v>1355</v>
      </c>
      <c r="O22" s="134">
        <f t="shared" si="4"/>
        <v>44352</v>
      </c>
      <c r="P22" s="135">
        <f t="shared" si="5"/>
        <v>1.92</v>
      </c>
      <c r="T22" s="85"/>
      <c r="U22" s="85"/>
    </row>
    <row r="23" s="81" customFormat="1" ht="15" spans="1:21">
      <c r="A23" s="113">
        <v>12</v>
      </c>
      <c r="B23" s="118">
        <v>1448944</v>
      </c>
      <c r="C23" s="118">
        <v>1036772</v>
      </c>
      <c r="D23" s="119" t="s">
        <v>302</v>
      </c>
      <c r="E23" s="116">
        <v>43524</v>
      </c>
      <c r="F23" s="116">
        <v>43526</v>
      </c>
      <c r="G23" s="117" t="s">
        <v>23</v>
      </c>
      <c r="H23" s="114">
        <f t="shared" si="0"/>
        <v>2</v>
      </c>
      <c r="I23" s="128">
        <v>1</v>
      </c>
      <c r="J23" s="129">
        <f t="shared" si="1"/>
        <v>1108800</v>
      </c>
      <c r="K23" s="130">
        <v>48</v>
      </c>
      <c r="L23" s="131">
        <f t="shared" si="2"/>
        <v>2217600</v>
      </c>
      <c r="M23" s="132">
        <f t="shared" si="3"/>
        <v>96</v>
      </c>
      <c r="N23" s="133">
        <v>1358</v>
      </c>
      <c r="O23" s="134">
        <f t="shared" si="4"/>
        <v>44352</v>
      </c>
      <c r="P23" s="135">
        <f t="shared" si="5"/>
        <v>1.92</v>
      </c>
      <c r="T23" s="85"/>
      <c r="U23" s="85"/>
    </row>
    <row r="24" s="81" customFormat="1" ht="15" spans="1:21">
      <c r="A24" s="113">
        <v>13</v>
      </c>
      <c r="B24" s="118">
        <v>1451110</v>
      </c>
      <c r="C24" s="118">
        <v>1036926</v>
      </c>
      <c r="D24" s="119" t="s">
        <v>303</v>
      </c>
      <c r="E24" s="116">
        <v>43524</v>
      </c>
      <c r="F24" s="116">
        <v>43526</v>
      </c>
      <c r="G24" s="117" t="s">
        <v>23</v>
      </c>
      <c r="H24" s="114">
        <f t="shared" si="0"/>
        <v>2</v>
      </c>
      <c r="I24" s="128">
        <v>1</v>
      </c>
      <c r="J24" s="129">
        <f t="shared" si="1"/>
        <v>1108800</v>
      </c>
      <c r="K24" s="130">
        <v>48</v>
      </c>
      <c r="L24" s="131">
        <f t="shared" si="2"/>
        <v>2217600</v>
      </c>
      <c r="M24" s="132">
        <f t="shared" si="3"/>
        <v>96</v>
      </c>
      <c r="N24" s="133">
        <v>1367</v>
      </c>
      <c r="O24" s="134">
        <f t="shared" si="4"/>
        <v>44352</v>
      </c>
      <c r="P24" s="135">
        <f t="shared" si="5"/>
        <v>1.92</v>
      </c>
      <c r="T24" s="85"/>
      <c r="U24" s="85"/>
    </row>
    <row r="25" s="81" customFormat="1" ht="15" spans="1:21">
      <c r="A25" s="113">
        <v>14</v>
      </c>
      <c r="B25" s="118">
        <v>1451107</v>
      </c>
      <c r="C25" s="118">
        <v>1036921</v>
      </c>
      <c r="D25" s="119" t="s">
        <v>304</v>
      </c>
      <c r="E25" s="116">
        <v>43524</v>
      </c>
      <c r="F25" s="116">
        <v>43526</v>
      </c>
      <c r="G25" s="117" t="s">
        <v>23</v>
      </c>
      <c r="H25" s="114">
        <f t="shared" si="0"/>
        <v>2</v>
      </c>
      <c r="I25" s="128">
        <v>1</v>
      </c>
      <c r="J25" s="129">
        <f t="shared" si="1"/>
        <v>1108800</v>
      </c>
      <c r="K25" s="130">
        <v>48</v>
      </c>
      <c r="L25" s="131">
        <f t="shared" si="2"/>
        <v>2217600</v>
      </c>
      <c r="M25" s="132">
        <f t="shared" si="3"/>
        <v>96</v>
      </c>
      <c r="N25" s="133">
        <v>1368</v>
      </c>
      <c r="O25" s="134">
        <f t="shared" si="4"/>
        <v>44352</v>
      </c>
      <c r="P25" s="135">
        <f t="shared" si="5"/>
        <v>1.92</v>
      </c>
      <c r="T25" s="85"/>
      <c r="U25" s="85"/>
    </row>
    <row r="26" s="81" customFormat="1" ht="15" spans="1:21">
      <c r="A26" s="113">
        <v>15</v>
      </c>
      <c r="B26" s="118">
        <v>1446859</v>
      </c>
      <c r="C26" s="118">
        <v>1036627</v>
      </c>
      <c r="D26" s="119" t="s">
        <v>305</v>
      </c>
      <c r="E26" s="116">
        <v>43522</v>
      </c>
      <c r="F26" s="116">
        <v>43526</v>
      </c>
      <c r="G26" s="117" t="s">
        <v>23</v>
      </c>
      <c r="H26" s="114">
        <f t="shared" si="0"/>
        <v>4</v>
      </c>
      <c r="I26" s="128">
        <v>1</v>
      </c>
      <c r="J26" s="129">
        <f t="shared" si="1"/>
        <v>1108800</v>
      </c>
      <c r="K26" s="130">
        <v>48</v>
      </c>
      <c r="L26" s="131">
        <f t="shared" si="2"/>
        <v>4435200</v>
      </c>
      <c r="M26" s="132">
        <f t="shared" si="3"/>
        <v>192</v>
      </c>
      <c r="N26" s="133">
        <v>1372</v>
      </c>
      <c r="O26" s="134">
        <f t="shared" si="4"/>
        <v>88704</v>
      </c>
      <c r="P26" s="135">
        <f t="shared" si="5"/>
        <v>3.84</v>
      </c>
      <c r="T26" s="85"/>
      <c r="U26" s="85"/>
    </row>
    <row r="27" s="81" customFormat="1" ht="15" spans="1:21">
      <c r="A27" s="113">
        <v>16</v>
      </c>
      <c r="B27" s="118">
        <v>1451526</v>
      </c>
      <c r="C27" s="118">
        <v>1036967</v>
      </c>
      <c r="D27" s="119" t="s">
        <v>306</v>
      </c>
      <c r="E27" s="116">
        <v>43524</v>
      </c>
      <c r="F27" s="116">
        <v>43526</v>
      </c>
      <c r="G27" s="117" t="s">
        <v>23</v>
      </c>
      <c r="H27" s="114">
        <f t="shared" si="0"/>
        <v>2</v>
      </c>
      <c r="I27" s="128">
        <v>1</v>
      </c>
      <c r="J27" s="129">
        <f t="shared" si="1"/>
        <v>1108800</v>
      </c>
      <c r="K27" s="130">
        <v>48</v>
      </c>
      <c r="L27" s="131">
        <f t="shared" si="2"/>
        <v>2217600</v>
      </c>
      <c r="M27" s="132">
        <f t="shared" si="3"/>
        <v>96</v>
      </c>
      <c r="N27" s="133">
        <v>1374</v>
      </c>
      <c r="O27" s="134">
        <f t="shared" si="4"/>
        <v>44352</v>
      </c>
      <c r="P27" s="135">
        <f t="shared" si="5"/>
        <v>1.92</v>
      </c>
      <c r="T27" s="85"/>
      <c r="U27" s="85"/>
    </row>
    <row r="28" s="81" customFormat="1" ht="15" spans="1:21">
      <c r="A28" s="113">
        <v>17</v>
      </c>
      <c r="B28" s="114">
        <v>1451590</v>
      </c>
      <c r="C28" s="114">
        <v>1036966</v>
      </c>
      <c r="D28" s="115" t="s">
        <v>307</v>
      </c>
      <c r="E28" s="116">
        <v>43522</v>
      </c>
      <c r="F28" s="116">
        <v>43526</v>
      </c>
      <c r="G28" s="117" t="s">
        <v>23</v>
      </c>
      <c r="H28" s="114">
        <f t="shared" si="0"/>
        <v>4</v>
      </c>
      <c r="I28" s="128">
        <v>1</v>
      </c>
      <c r="J28" s="129">
        <f t="shared" si="1"/>
        <v>1108800</v>
      </c>
      <c r="K28" s="130">
        <v>48</v>
      </c>
      <c r="L28" s="131">
        <f t="shared" si="2"/>
        <v>4435200</v>
      </c>
      <c r="M28" s="132">
        <f t="shared" si="3"/>
        <v>192</v>
      </c>
      <c r="N28" s="133">
        <v>1376</v>
      </c>
      <c r="O28" s="134">
        <f t="shared" si="4"/>
        <v>88704</v>
      </c>
      <c r="P28" s="135">
        <f t="shared" si="5"/>
        <v>3.84</v>
      </c>
      <c r="T28" s="85"/>
      <c r="U28" s="85"/>
    </row>
    <row r="29" s="81" customFormat="1" ht="15" spans="1:21">
      <c r="A29" s="113">
        <v>18</v>
      </c>
      <c r="B29" s="114">
        <v>1448906</v>
      </c>
      <c r="C29" s="114">
        <v>1036768</v>
      </c>
      <c r="D29" s="115" t="s">
        <v>308</v>
      </c>
      <c r="E29" s="116">
        <v>43524</v>
      </c>
      <c r="F29" s="116">
        <v>43527</v>
      </c>
      <c r="G29" s="117" t="s">
        <v>23</v>
      </c>
      <c r="H29" s="114">
        <f t="shared" si="0"/>
        <v>3</v>
      </c>
      <c r="I29" s="128">
        <v>1</v>
      </c>
      <c r="J29" s="129">
        <f t="shared" si="1"/>
        <v>1108800</v>
      </c>
      <c r="K29" s="130">
        <v>48</v>
      </c>
      <c r="L29" s="131">
        <f t="shared" si="2"/>
        <v>3326400</v>
      </c>
      <c r="M29" s="132">
        <f t="shared" si="3"/>
        <v>144</v>
      </c>
      <c r="N29" s="133">
        <v>1381</v>
      </c>
      <c r="O29" s="134">
        <f t="shared" si="4"/>
        <v>66528</v>
      </c>
      <c r="P29" s="135">
        <f t="shared" si="5"/>
        <v>2.88</v>
      </c>
      <c r="T29" s="85"/>
      <c r="U29" s="85"/>
    </row>
    <row r="30" s="81" customFormat="1" ht="15" spans="1:21">
      <c r="A30" s="113">
        <v>19</v>
      </c>
      <c r="B30" s="114">
        <v>1453640</v>
      </c>
      <c r="C30" s="114">
        <v>1037098</v>
      </c>
      <c r="D30" s="115" t="s">
        <v>309</v>
      </c>
      <c r="E30" s="116">
        <v>43526</v>
      </c>
      <c r="F30" s="116">
        <v>43527</v>
      </c>
      <c r="G30" s="117" t="s">
        <v>40</v>
      </c>
      <c r="H30" s="114">
        <f t="shared" si="0"/>
        <v>1</v>
      </c>
      <c r="I30" s="128">
        <v>1</v>
      </c>
      <c r="J30" s="129">
        <f t="shared" si="1"/>
        <v>1362900</v>
      </c>
      <c r="K30" s="130">
        <v>59</v>
      </c>
      <c r="L30" s="131">
        <f t="shared" si="2"/>
        <v>1362900</v>
      </c>
      <c r="M30" s="132">
        <f t="shared" si="3"/>
        <v>59</v>
      </c>
      <c r="N30" s="133">
        <v>1387</v>
      </c>
      <c r="O30" s="134">
        <f t="shared" si="4"/>
        <v>27258</v>
      </c>
      <c r="P30" s="135">
        <f t="shared" si="5"/>
        <v>1.18</v>
      </c>
      <c r="T30" s="85"/>
      <c r="U30" s="85"/>
    </row>
    <row r="31" s="81" customFormat="1" ht="15" spans="1:21">
      <c r="A31" s="113">
        <v>20</v>
      </c>
      <c r="B31" s="114">
        <v>1430359</v>
      </c>
      <c r="C31" s="114">
        <v>1035732</v>
      </c>
      <c r="D31" s="115" t="s">
        <v>310</v>
      </c>
      <c r="E31" s="116">
        <v>43522</v>
      </c>
      <c r="F31" s="116">
        <v>43527</v>
      </c>
      <c r="G31" s="117" t="s">
        <v>23</v>
      </c>
      <c r="H31" s="114">
        <f t="shared" si="0"/>
        <v>5</v>
      </c>
      <c r="I31" s="128">
        <v>1</v>
      </c>
      <c r="J31" s="129">
        <f t="shared" si="1"/>
        <v>1108800</v>
      </c>
      <c r="K31" s="130">
        <v>48</v>
      </c>
      <c r="L31" s="131">
        <f t="shared" si="2"/>
        <v>5544000</v>
      </c>
      <c r="M31" s="132">
        <f t="shared" si="3"/>
        <v>240</v>
      </c>
      <c r="N31" s="133">
        <v>1388</v>
      </c>
      <c r="O31" s="134">
        <f t="shared" si="4"/>
        <v>110880</v>
      </c>
      <c r="P31" s="135">
        <f t="shared" si="5"/>
        <v>4.8</v>
      </c>
      <c r="T31" s="85"/>
      <c r="U31" s="85"/>
    </row>
    <row r="32" s="81" customFormat="1" ht="15" spans="1:21">
      <c r="A32" s="113">
        <v>21</v>
      </c>
      <c r="B32" s="114">
        <v>1452441</v>
      </c>
      <c r="C32" s="114">
        <v>1037022</v>
      </c>
      <c r="D32" s="115" t="s">
        <v>311</v>
      </c>
      <c r="E32" s="116">
        <v>43524</v>
      </c>
      <c r="F32" s="116">
        <v>43527</v>
      </c>
      <c r="G32" s="117" t="s">
        <v>23</v>
      </c>
      <c r="H32" s="114">
        <f t="shared" si="0"/>
        <v>3</v>
      </c>
      <c r="I32" s="128">
        <v>1</v>
      </c>
      <c r="J32" s="129">
        <f t="shared" si="1"/>
        <v>1108800</v>
      </c>
      <c r="K32" s="130">
        <v>48</v>
      </c>
      <c r="L32" s="131">
        <f t="shared" si="2"/>
        <v>3326400</v>
      </c>
      <c r="M32" s="132">
        <f t="shared" si="3"/>
        <v>144</v>
      </c>
      <c r="N32" s="133">
        <v>1390</v>
      </c>
      <c r="O32" s="134">
        <f t="shared" si="4"/>
        <v>66528</v>
      </c>
      <c r="P32" s="135">
        <f t="shared" si="5"/>
        <v>2.88</v>
      </c>
      <c r="T32" s="85"/>
      <c r="U32" s="85"/>
    </row>
    <row r="33" s="81" customFormat="1" ht="15" spans="1:21">
      <c r="A33" s="113">
        <v>22</v>
      </c>
      <c r="B33" s="114">
        <v>1448268</v>
      </c>
      <c r="C33" s="114">
        <v>1036734</v>
      </c>
      <c r="D33" s="115" t="s">
        <v>312</v>
      </c>
      <c r="E33" s="116">
        <v>43524</v>
      </c>
      <c r="F33" s="116">
        <v>43527</v>
      </c>
      <c r="G33" s="117" t="s">
        <v>23</v>
      </c>
      <c r="H33" s="114">
        <f t="shared" si="0"/>
        <v>3</v>
      </c>
      <c r="I33" s="128">
        <v>1</v>
      </c>
      <c r="J33" s="129">
        <f t="shared" si="1"/>
        <v>1108800</v>
      </c>
      <c r="K33" s="130">
        <v>48</v>
      </c>
      <c r="L33" s="131">
        <f t="shared" si="2"/>
        <v>3326400</v>
      </c>
      <c r="M33" s="132">
        <f t="shared" si="3"/>
        <v>144</v>
      </c>
      <c r="N33" s="133">
        <v>1392</v>
      </c>
      <c r="O33" s="134">
        <f t="shared" si="4"/>
        <v>66528</v>
      </c>
      <c r="P33" s="135">
        <f t="shared" si="5"/>
        <v>2.88</v>
      </c>
      <c r="T33" s="85"/>
      <c r="U33" s="85"/>
    </row>
    <row r="34" s="81" customFormat="1" ht="15" spans="1:21">
      <c r="A34" s="113">
        <v>23</v>
      </c>
      <c r="B34" s="114">
        <v>1452629</v>
      </c>
      <c r="C34" s="114">
        <v>1037041</v>
      </c>
      <c r="D34" s="115" t="s">
        <v>313</v>
      </c>
      <c r="E34" s="116">
        <v>43525</v>
      </c>
      <c r="F34" s="116">
        <v>43527</v>
      </c>
      <c r="G34" s="117" t="s">
        <v>121</v>
      </c>
      <c r="H34" s="114">
        <f t="shared" si="0"/>
        <v>2</v>
      </c>
      <c r="I34" s="128">
        <v>1</v>
      </c>
      <c r="J34" s="131">
        <f t="shared" si="1"/>
        <v>1940400</v>
      </c>
      <c r="K34" s="130">
        <v>84</v>
      </c>
      <c r="L34" s="131">
        <f t="shared" si="2"/>
        <v>3880800</v>
      </c>
      <c r="M34" s="132">
        <f t="shared" si="3"/>
        <v>168</v>
      </c>
      <c r="N34" s="133">
        <v>1393</v>
      </c>
      <c r="O34" s="134">
        <f t="shared" si="4"/>
        <v>77616</v>
      </c>
      <c r="P34" s="135">
        <f t="shared" si="5"/>
        <v>3.36</v>
      </c>
      <c r="T34" s="85"/>
      <c r="U34" s="85"/>
    </row>
    <row r="35" s="81" customFormat="1" ht="15" spans="1:21">
      <c r="A35" s="113">
        <v>24</v>
      </c>
      <c r="B35" s="120">
        <v>1438544</v>
      </c>
      <c r="C35" s="114">
        <v>1036161</v>
      </c>
      <c r="D35" s="115" t="s">
        <v>314</v>
      </c>
      <c r="E35" s="116">
        <v>43524</v>
      </c>
      <c r="F35" s="116">
        <v>43527</v>
      </c>
      <c r="G35" s="117" t="s">
        <v>23</v>
      </c>
      <c r="H35" s="114">
        <f t="shared" si="0"/>
        <v>3</v>
      </c>
      <c r="I35" s="128">
        <v>1</v>
      </c>
      <c r="J35" s="129">
        <f t="shared" si="1"/>
        <v>1108800</v>
      </c>
      <c r="K35" s="130">
        <v>48</v>
      </c>
      <c r="L35" s="131">
        <f t="shared" si="2"/>
        <v>3326400</v>
      </c>
      <c r="M35" s="132">
        <f t="shared" si="3"/>
        <v>144</v>
      </c>
      <c r="N35" s="133">
        <v>1395</v>
      </c>
      <c r="O35" s="134">
        <f t="shared" si="4"/>
        <v>66528</v>
      </c>
      <c r="P35" s="135">
        <f t="shared" si="5"/>
        <v>2.88</v>
      </c>
      <c r="T35" s="85"/>
      <c r="U35" s="85"/>
    </row>
    <row r="36" s="81" customFormat="1" ht="15" spans="1:21">
      <c r="A36" s="113">
        <v>25</v>
      </c>
      <c r="B36" s="120">
        <v>1449275</v>
      </c>
      <c r="C36" s="114">
        <v>1036792</v>
      </c>
      <c r="D36" s="115" t="s">
        <v>315</v>
      </c>
      <c r="E36" s="116">
        <v>43528</v>
      </c>
      <c r="F36" s="116">
        <v>43529</v>
      </c>
      <c r="G36" s="117" t="s">
        <v>23</v>
      </c>
      <c r="H36" s="114">
        <f t="shared" si="0"/>
        <v>1</v>
      </c>
      <c r="I36" s="128">
        <v>1</v>
      </c>
      <c r="J36" s="129">
        <f t="shared" si="1"/>
        <v>1108800</v>
      </c>
      <c r="K36" s="130">
        <v>48</v>
      </c>
      <c r="L36" s="131">
        <f t="shared" si="2"/>
        <v>1108800</v>
      </c>
      <c r="M36" s="132">
        <f t="shared" si="3"/>
        <v>48</v>
      </c>
      <c r="N36" s="133"/>
      <c r="O36" s="134">
        <f t="shared" si="4"/>
        <v>22176</v>
      </c>
      <c r="P36" s="135">
        <f t="shared" si="5"/>
        <v>0.96</v>
      </c>
      <c r="T36" s="85"/>
      <c r="U36" s="85"/>
    </row>
    <row r="37" s="81" customFormat="1" ht="15" spans="1:21">
      <c r="A37" s="113">
        <v>26</v>
      </c>
      <c r="B37" s="120">
        <v>1446173</v>
      </c>
      <c r="C37" s="114">
        <v>1036588</v>
      </c>
      <c r="D37" s="115" t="s">
        <v>316</v>
      </c>
      <c r="E37" s="116">
        <v>43526</v>
      </c>
      <c r="F37" s="116">
        <v>43529</v>
      </c>
      <c r="G37" s="117" t="s">
        <v>23</v>
      </c>
      <c r="H37" s="114">
        <f t="shared" si="0"/>
        <v>3</v>
      </c>
      <c r="I37" s="128">
        <v>1</v>
      </c>
      <c r="J37" s="129">
        <f t="shared" si="1"/>
        <v>1108800</v>
      </c>
      <c r="K37" s="130">
        <v>48</v>
      </c>
      <c r="L37" s="131">
        <f t="shared" si="2"/>
        <v>3326400</v>
      </c>
      <c r="M37" s="132">
        <f t="shared" si="3"/>
        <v>144</v>
      </c>
      <c r="N37" s="133"/>
      <c r="O37" s="134">
        <f t="shared" si="4"/>
        <v>66528</v>
      </c>
      <c r="P37" s="135">
        <f t="shared" si="5"/>
        <v>2.88</v>
      </c>
      <c r="T37" s="85"/>
      <c r="U37" s="85"/>
    </row>
    <row r="38" s="81" customFormat="1" ht="15" spans="1:21">
      <c r="A38" s="113">
        <v>27</v>
      </c>
      <c r="B38" s="120">
        <v>1452836</v>
      </c>
      <c r="C38" s="114">
        <v>1037046</v>
      </c>
      <c r="D38" s="115" t="s">
        <v>317</v>
      </c>
      <c r="E38" s="116">
        <v>43526</v>
      </c>
      <c r="F38" s="116">
        <v>43529</v>
      </c>
      <c r="G38" s="117" t="s">
        <v>23</v>
      </c>
      <c r="H38" s="114">
        <f t="shared" si="0"/>
        <v>3</v>
      </c>
      <c r="I38" s="128">
        <v>1</v>
      </c>
      <c r="J38" s="129">
        <f t="shared" si="1"/>
        <v>1108800</v>
      </c>
      <c r="K38" s="130">
        <v>48</v>
      </c>
      <c r="L38" s="131">
        <f t="shared" si="2"/>
        <v>3326400</v>
      </c>
      <c r="M38" s="132">
        <f t="shared" si="3"/>
        <v>144</v>
      </c>
      <c r="N38" s="133"/>
      <c r="O38" s="134">
        <f t="shared" si="4"/>
        <v>66528</v>
      </c>
      <c r="P38" s="135">
        <f t="shared" si="5"/>
        <v>2.88</v>
      </c>
      <c r="T38" s="85"/>
      <c r="U38" s="85"/>
    </row>
    <row r="39" s="81" customFormat="1" ht="15" spans="1:21">
      <c r="A39" s="113">
        <v>28</v>
      </c>
      <c r="B39" s="120">
        <v>1453513</v>
      </c>
      <c r="C39" s="114">
        <v>1037080</v>
      </c>
      <c r="D39" s="115" t="s">
        <v>318</v>
      </c>
      <c r="E39" s="116">
        <v>43528</v>
      </c>
      <c r="F39" s="116">
        <v>43529</v>
      </c>
      <c r="G39" s="117" t="s">
        <v>40</v>
      </c>
      <c r="H39" s="114">
        <f t="shared" si="0"/>
        <v>1</v>
      </c>
      <c r="I39" s="128">
        <v>1</v>
      </c>
      <c r="J39" s="129">
        <f t="shared" si="1"/>
        <v>1362900</v>
      </c>
      <c r="K39" s="130">
        <v>59</v>
      </c>
      <c r="L39" s="131">
        <f t="shared" si="2"/>
        <v>1362900</v>
      </c>
      <c r="M39" s="132">
        <f t="shared" si="3"/>
        <v>59</v>
      </c>
      <c r="N39" s="133"/>
      <c r="O39" s="134">
        <f t="shared" si="4"/>
        <v>27258</v>
      </c>
      <c r="P39" s="135">
        <f t="shared" si="5"/>
        <v>1.18</v>
      </c>
      <c r="T39" s="85"/>
      <c r="U39" s="85"/>
    </row>
    <row r="40" s="81" customFormat="1" ht="15" spans="1:21">
      <c r="A40" s="113">
        <v>29</v>
      </c>
      <c r="B40" s="120">
        <v>1446021</v>
      </c>
      <c r="C40" s="114">
        <v>1036587</v>
      </c>
      <c r="D40" s="115" t="s">
        <v>319</v>
      </c>
      <c r="E40" s="116">
        <v>43527</v>
      </c>
      <c r="F40" s="116">
        <v>43529</v>
      </c>
      <c r="G40" s="117" t="s">
        <v>23</v>
      </c>
      <c r="H40" s="114">
        <f t="shared" si="0"/>
        <v>2</v>
      </c>
      <c r="I40" s="128">
        <v>1</v>
      </c>
      <c r="J40" s="129">
        <f t="shared" si="1"/>
        <v>1108800</v>
      </c>
      <c r="K40" s="130">
        <v>48</v>
      </c>
      <c r="L40" s="131">
        <f t="shared" si="2"/>
        <v>2217600</v>
      </c>
      <c r="M40" s="132">
        <f t="shared" si="3"/>
        <v>96</v>
      </c>
      <c r="N40" s="133"/>
      <c r="O40" s="134">
        <f t="shared" si="4"/>
        <v>44352</v>
      </c>
      <c r="P40" s="135">
        <f t="shared" si="5"/>
        <v>1.92</v>
      </c>
      <c r="T40" s="85"/>
      <c r="U40" s="85"/>
    </row>
    <row r="41" s="81" customFormat="1" ht="15" spans="1:21">
      <c r="A41" s="113">
        <v>30</v>
      </c>
      <c r="B41" s="120">
        <v>1450019</v>
      </c>
      <c r="C41" s="114">
        <v>1036839</v>
      </c>
      <c r="D41" s="115" t="s">
        <v>320</v>
      </c>
      <c r="E41" s="116">
        <v>43526</v>
      </c>
      <c r="F41" s="116">
        <v>43529</v>
      </c>
      <c r="G41" s="117" t="s">
        <v>23</v>
      </c>
      <c r="H41" s="114">
        <f t="shared" si="0"/>
        <v>3</v>
      </c>
      <c r="I41" s="128">
        <v>1</v>
      </c>
      <c r="J41" s="129">
        <f t="shared" si="1"/>
        <v>1108800</v>
      </c>
      <c r="K41" s="130">
        <v>48</v>
      </c>
      <c r="L41" s="131">
        <f t="shared" si="2"/>
        <v>3326400</v>
      </c>
      <c r="M41" s="132">
        <f t="shared" si="3"/>
        <v>144</v>
      </c>
      <c r="N41" s="133"/>
      <c r="O41" s="134">
        <f t="shared" si="4"/>
        <v>66528</v>
      </c>
      <c r="P41" s="135">
        <f t="shared" si="5"/>
        <v>2.88</v>
      </c>
      <c r="T41" s="85"/>
      <c r="U41" s="85"/>
    </row>
    <row r="42" s="81" customFormat="1" ht="15" spans="1:21">
      <c r="A42" s="113">
        <v>31</v>
      </c>
      <c r="B42" s="120">
        <v>1449340</v>
      </c>
      <c r="C42" s="114">
        <v>1036791</v>
      </c>
      <c r="D42" s="115" t="s">
        <v>321</v>
      </c>
      <c r="E42" s="116">
        <v>43528</v>
      </c>
      <c r="F42" s="116">
        <v>43529</v>
      </c>
      <c r="G42" s="117" t="s">
        <v>40</v>
      </c>
      <c r="H42" s="114">
        <f t="shared" si="0"/>
        <v>1</v>
      </c>
      <c r="I42" s="128">
        <v>1</v>
      </c>
      <c r="J42" s="129">
        <f t="shared" si="1"/>
        <v>1362900</v>
      </c>
      <c r="K42" s="130">
        <v>59</v>
      </c>
      <c r="L42" s="131">
        <f t="shared" si="2"/>
        <v>1362900</v>
      </c>
      <c r="M42" s="132">
        <f t="shared" si="3"/>
        <v>59</v>
      </c>
      <c r="N42" s="133"/>
      <c r="O42" s="134">
        <f t="shared" si="4"/>
        <v>27258</v>
      </c>
      <c r="P42" s="135">
        <f t="shared" si="5"/>
        <v>1.18</v>
      </c>
      <c r="T42" s="85"/>
      <c r="U42" s="85"/>
    </row>
    <row r="43" s="81" customFormat="1" ht="15" spans="1:21">
      <c r="A43" s="113">
        <v>32</v>
      </c>
      <c r="B43" s="120">
        <v>1451946</v>
      </c>
      <c r="C43" s="114">
        <v>1036984</v>
      </c>
      <c r="D43" s="115" t="s">
        <v>322</v>
      </c>
      <c r="E43" s="116">
        <v>43526</v>
      </c>
      <c r="F43" s="116">
        <v>43529</v>
      </c>
      <c r="G43" s="117" t="s">
        <v>40</v>
      </c>
      <c r="H43" s="114">
        <f t="shared" si="0"/>
        <v>3</v>
      </c>
      <c r="I43" s="128">
        <v>1</v>
      </c>
      <c r="J43" s="129">
        <f t="shared" si="1"/>
        <v>1362900</v>
      </c>
      <c r="K43" s="130">
        <v>59</v>
      </c>
      <c r="L43" s="131">
        <f t="shared" si="2"/>
        <v>4088700</v>
      </c>
      <c r="M43" s="132">
        <f t="shared" si="3"/>
        <v>177</v>
      </c>
      <c r="N43" s="133"/>
      <c r="O43" s="134">
        <f t="shared" si="4"/>
        <v>81774</v>
      </c>
      <c r="P43" s="135">
        <f t="shared" si="5"/>
        <v>3.54</v>
      </c>
      <c r="T43" s="85"/>
      <c r="U43" s="85"/>
    </row>
    <row r="44" s="81" customFormat="1" ht="15" spans="1:21">
      <c r="A44" s="113">
        <v>33</v>
      </c>
      <c r="B44" s="120">
        <v>1453541</v>
      </c>
      <c r="C44" s="114">
        <v>1037079</v>
      </c>
      <c r="D44" s="115" t="s">
        <v>323</v>
      </c>
      <c r="E44" s="116">
        <v>43528</v>
      </c>
      <c r="F44" s="116">
        <v>43529</v>
      </c>
      <c r="G44" s="117" t="s">
        <v>23</v>
      </c>
      <c r="H44" s="114">
        <f t="shared" si="0"/>
        <v>1</v>
      </c>
      <c r="I44" s="128">
        <v>1</v>
      </c>
      <c r="J44" s="129">
        <f t="shared" si="1"/>
        <v>1108800</v>
      </c>
      <c r="K44" s="130">
        <v>48</v>
      </c>
      <c r="L44" s="131">
        <f t="shared" si="2"/>
        <v>1108800</v>
      </c>
      <c r="M44" s="132">
        <f t="shared" si="3"/>
        <v>48</v>
      </c>
      <c r="N44" s="133"/>
      <c r="O44" s="134">
        <f t="shared" si="4"/>
        <v>22176</v>
      </c>
      <c r="P44" s="135">
        <f t="shared" si="5"/>
        <v>0.96</v>
      </c>
      <c r="T44" s="85"/>
      <c r="U44" s="85"/>
    </row>
    <row r="45" s="81" customFormat="1" ht="15" spans="1:21">
      <c r="A45" s="113">
        <v>34</v>
      </c>
      <c r="B45" s="120">
        <v>1447983</v>
      </c>
      <c r="C45" s="114">
        <v>1036711</v>
      </c>
      <c r="D45" s="115" t="s">
        <v>324</v>
      </c>
      <c r="E45" s="116">
        <v>43525</v>
      </c>
      <c r="F45" s="116">
        <v>43528</v>
      </c>
      <c r="G45" s="117" t="s">
        <v>23</v>
      </c>
      <c r="H45" s="114">
        <f t="shared" si="0"/>
        <v>3</v>
      </c>
      <c r="I45" s="128">
        <v>1</v>
      </c>
      <c r="J45" s="129">
        <f t="shared" si="1"/>
        <v>1108800</v>
      </c>
      <c r="K45" s="130">
        <v>48</v>
      </c>
      <c r="L45" s="131">
        <f t="shared" si="2"/>
        <v>3326400</v>
      </c>
      <c r="M45" s="132">
        <f t="shared" si="3"/>
        <v>144</v>
      </c>
      <c r="N45" s="133"/>
      <c r="O45" s="134">
        <f t="shared" si="4"/>
        <v>66528</v>
      </c>
      <c r="P45" s="135">
        <f t="shared" si="5"/>
        <v>2.88</v>
      </c>
      <c r="T45" s="85"/>
      <c r="U45" s="85"/>
    </row>
    <row r="46" s="81" customFormat="1" ht="15" spans="1:21">
      <c r="A46" s="113">
        <v>35</v>
      </c>
      <c r="B46" s="120">
        <v>1451739</v>
      </c>
      <c r="C46" s="114">
        <v>1036972</v>
      </c>
      <c r="D46" s="115" t="s">
        <v>325</v>
      </c>
      <c r="E46" s="116">
        <v>43525</v>
      </c>
      <c r="F46" s="116">
        <v>43528</v>
      </c>
      <c r="G46" s="117" t="s">
        <v>23</v>
      </c>
      <c r="H46" s="114">
        <f t="shared" si="0"/>
        <v>3</v>
      </c>
      <c r="I46" s="128">
        <v>1</v>
      </c>
      <c r="J46" s="129">
        <f t="shared" si="1"/>
        <v>1108800</v>
      </c>
      <c r="K46" s="130">
        <v>48</v>
      </c>
      <c r="L46" s="131">
        <f t="shared" si="2"/>
        <v>3326400</v>
      </c>
      <c r="M46" s="132">
        <f t="shared" si="3"/>
        <v>144</v>
      </c>
      <c r="N46" s="133"/>
      <c r="O46" s="134">
        <f t="shared" si="4"/>
        <v>66528</v>
      </c>
      <c r="P46" s="135">
        <f t="shared" si="5"/>
        <v>2.88</v>
      </c>
      <c r="T46" s="85"/>
      <c r="U46" s="85"/>
    </row>
    <row r="47" s="81" customFormat="1" ht="15" spans="1:21">
      <c r="A47" s="113">
        <v>36</v>
      </c>
      <c r="B47" s="120">
        <v>1438937</v>
      </c>
      <c r="C47" s="114">
        <v>1036180</v>
      </c>
      <c r="D47" s="115" t="s">
        <v>326</v>
      </c>
      <c r="E47" s="116">
        <v>43525</v>
      </c>
      <c r="F47" s="116">
        <v>43528</v>
      </c>
      <c r="G47" s="117" t="s">
        <v>23</v>
      </c>
      <c r="H47" s="114">
        <f t="shared" si="0"/>
        <v>3</v>
      </c>
      <c r="I47" s="128">
        <v>1</v>
      </c>
      <c r="J47" s="129">
        <f t="shared" si="1"/>
        <v>1108800</v>
      </c>
      <c r="K47" s="130">
        <v>48</v>
      </c>
      <c r="L47" s="131">
        <f t="shared" si="2"/>
        <v>3326400</v>
      </c>
      <c r="M47" s="132">
        <f t="shared" si="3"/>
        <v>144</v>
      </c>
      <c r="N47" s="133"/>
      <c r="O47" s="134">
        <f t="shared" si="4"/>
        <v>66528</v>
      </c>
      <c r="P47" s="135">
        <f t="shared" si="5"/>
        <v>2.88</v>
      </c>
      <c r="T47" s="85"/>
      <c r="U47" s="85"/>
    </row>
    <row r="48" s="81" customFormat="1" ht="15" spans="1:21">
      <c r="A48" s="113">
        <v>37</v>
      </c>
      <c r="B48" s="120">
        <v>1429644</v>
      </c>
      <c r="C48" s="114">
        <v>1035687</v>
      </c>
      <c r="D48" s="115" t="s">
        <v>327</v>
      </c>
      <c r="E48" s="116">
        <v>43525</v>
      </c>
      <c r="F48" s="116">
        <v>43528</v>
      </c>
      <c r="G48" s="117" t="s">
        <v>23</v>
      </c>
      <c r="H48" s="114">
        <f t="shared" si="0"/>
        <v>3</v>
      </c>
      <c r="I48" s="128">
        <v>1</v>
      </c>
      <c r="J48" s="129">
        <f t="shared" si="1"/>
        <v>1108800</v>
      </c>
      <c r="K48" s="130">
        <v>48</v>
      </c>
      <c r="L48" s="131">
        <f t="shared" si="2"/>
        <v>3326400</v>
      </c>
      <c r="M48" s="132">
        <f t="shared" si="3"/>
        <v>144</v>
      </c>
      <c r="N48" s="133"/>
      <c r="O48" s="134">
        <f t="shared" si="4"/>
        <v>66528</v>
      </c>
      <c r="P48" s="135">
        <f t="shared" si="5"/>
        <v>2.88</v>
      </c>
      <c r="T48" s="85"/>
      <c r="U48" s="85"/>
    </row>
    <row r="49" s="81" customFormat="1" ht="15" spans="1:21">
      <c r="A49" s="113">
        <v>38</v>
      </c>
      <c r="B49" s="120">
        <v>1425631</v>
      </c>
      <c r="C49" s="114">
        <v>1035509</v>
      </c>
      <c r="D49" s="115" t="s">
        <v>328</v>
      </c>
      <c r="E49" s="116">
        <v>43526</v>
      </c>
      <c r="F49" s="116">
        <v>43528</v>
      </c>
      <c r="G49" s="117" t="s">
        <v>23</v>
      </c>
      <c r="H49" s="114">
        <f t="shared" si="0"/>
        <v>2</v>
      </c>
      <c r="I49" s="128">
        <v>1</v>
      </c>
      <c r="J49" s="129">
        <f t="shared" si="1"/>
        <v>1108800</v>
      </c>
      <c r="K49" s="130">
        <v>48</v>
      </c>
      <c r="L49" s="131">
        <f t="shared" si="2"/>
        <v>2217600</v>
      </c>
      <c r="M49" s="132">
        <f t="shared" si="3"/>
        <v>96</v>
      </c>
      <c r="N49" s="133"/>
      <c r="O49" s="134">
        <f t="shared" si="4"/>
        <v>44352</v>
      </c>
      <c r="P49" s="135">
        <f t="shared" si="5"/>
        <v>1.92</v>
      </c>
      <c r="T49" s="85"/>
      <c r="U49" s="85"/>
    </row>
    <row r="50" s="81" customFormat="1" ht="15" spans="1:21">
      <c r="A50" s="113">
        <v>39</v>
      </c>
      <c r="B50" s="120">
        <v>1446408</v>
      </c>
      <c r="C50" s="114">
        <v>1036612</v>
      </c>
      <c r="D50" s="115" t="s">
        <v>329</v>
      </c>
      <c r="E50" s="116">
        <v>43525</v>
      </c>
      <c r="F50" s="116">
        <v>43527</v>
      </c>
      <c r="G50" s="117" t="s">
        <v>23</v>
      </c>
      <c r="H50" s="114">
        <f t="shared" si="0"/>
        <v>2</v>
      </c>
      <c r="I50" s="128">
        <v>1</v>
      </c>
      <c r="J50" s="129">
        <f t="shared" si="1"/>
        <v>1108800</v>
      </c>
      <c r="K50" s="130">
        <v>48</v>
      </c>
      <c r="L50" s="131">
        <f t="shared" si="2"/>
        <v>2217600</v>
      </c>
      <c r="M50" s="132">
        <f t="shared" si="3"/>
        <v>96</v>
      </c>
      <c r="N50" s="133"/>
      <c r="O50" s="134">
        <f t="shared" si="4"/>
        <v>44352</v>
      </c>
      <c r="P50" s="135">
        <f t="shared" si="5"/>
        <v>1.92</v>
      </c>
      <c r="T50" s="85"/>
      <c r="U50" s="85"/>
    </row>
    <row r="51" s="81" customFormat="1" ht="15" spans="1:21">
      <c r="A51" s="113">
        <v>40</v>
      </c>
      <c r="B51" s="120">
        <v>1452406</v>
      </c>
      <c r="C51" s="114">
        <v>1037017</v>
      </c>
      <c r="D51" s="115" t="s">
        <v>330</v>
      </c>
      <c r="E51" s="116">
        <v>43526</v>
      </c>
      <c r="F51" s="116">
        <v>43527</v>
      </c>
      <c r="G51" s="117" t="s">
        <v>23</v>
      </c>
      <c r="H51" s="114">
        <f t="shared" si="0"/>
        <v>1</v>
      </c>
      <c r="I51" s="128">
        <v>1</v>
      </c>
      <c r="J51" s="129">
        <f t="shared" si="1"/>
        <v>1108800</v>
      </c>
      <c r="K51" s="130">
        <v>48</v>
      </c>
      <c r="L51" s="131">
        <f t="shared" si="2"/>
        <v>1108800</v>
      </c>
      <c r="M51" s="132">
        <f t="shared" si="3"/>
        <v>48</v>
      </c>
      <c r="N51" s="133"/>
      <c r="O51" s="134">
        <f t="shared" si="4"/>
        <v>22176</v>
      </c>
      <c r="P51" s="135">
        <f t="shared" si="5"/>
        <v>0.96</v>
      </c>
      <c r="T51" s="85"/>
      <c r="U51" s="85"/>
    </row>
    <row r="52" s="81" customFormat="1" ht="15" spans="1:21">
      <c r="A52" s="113">
        <v>41</v>
      </c>
      <c r="B52" s="120">
        <v>1451151</v>
      </c>
      <c r="C52" s="114">
        <v>1036928</v>
      </c>
      <c r="D52" s="115" t="s">
        <v>331</v>
      </c>
      <c r="E52" s="116">
        <v>43525</v>
      </c>
      <c r="F52" s="116">
        <v>43526</v>
      </c>
      <c r="G52" s="117" t="s">
        <v>23</v>
      </c>
      <c r="H52" s="114">
        <f t="shared" si="0"/>
        <v>1</v>
      </c>
      <c r="I52" s="128">
        <v>1</v>
      </c>
      <c r="J52" s="129">
        <f t="shared" si="1"/>
        <v>1108800</v>
      </c>
      <c r="K52" s="130">
        <v>48</v>
      </c>
      <c r="L52" s="131">
        <f t="shared" si="2"/>
        <v>1108800</v>
      </c>
      <c r="M52" s="132">
        <f t="shared" si="3"/>
        <v>48</v>
      </c>
      <c r="N52" s="133"/>
      <c r="O52" s="134">
        <f t="shared" si="4"/>
        <v>22176</v>
      </c>
      <c r="P52" s="135">
        <f t="shared" si="5"/>
        <v>0.96</v>
      </c>
      <c r="T52" s="85"/>
      <c r="U52" s="85"/>
    </row>
    <row r="53" s="81" customFormat="1" ht="15" spans="1:21">
      <c r="A53" s="113">
        <v>42</v>
      </c>
      <c r="B53" s="120">
        <v>1450294</v>
      </c>
      <c r="C53" s="114">
        <v>1036872</v>
      </c>
      <c r="D53" s="115" t="s">
        <v>332</v>
      </c>
      <c r="E53" s="116">
        <v>43525</v>
      </c>
      <c r="F53" s="116">
        <v>43526</v>
      </c>
      <c r="G53" s="117" t="s">
        <v>23</v>
      </c>
      <c r="H53" s="114">
        <f t="shared" si="0"/>
        <v>1</v>
      </c>
      <c r="I53" s="128">
        <v>1</v>
      </c>
      <c r="J53" s="129">
        <f t="shared" si="1"/>
        <v>1455300</v>
      </c>
      <c r="K53" s="130">
        <v>63</v>
      </c>
      <c r="L53" s="131">
        <f t="shared" si="2"/>
        <v>1455300</v>
      </c>
      <c r="M53" s="132">
        <f t="shared" si="3"/>
        <v>63</v>
      </c>
      <c r="N53" s="133"/>
      <c r="O53" s="134">
        <f t="shared" si="4"/>
        <v>29106</v>
      </c>
      <c r="P53" s="135">
        <f t="shared" si="5"/>
        <v>1.26</v>
      </c>
      <c r="T53" s="85"/>
      <c r="U53" s="85"/>
    </row>
    <row r="54" s="81" customFormat="1" ht="15" spans="1:21">
      <c r="A54" s="113">
        <v>43</v>
      </c>
      <c r="B54" s="120">
        <v>1449706</v>
      </c>
      <c r="C54" s="114">
        <v>1036829</v>
      </c>
      <c r="D54" s="115" t="s">
        <v>315</v>
      </c>
      <c r="E54" s="116">
        <v>43529</v>
      </c>
      <c r="F54" s="116">
        <v>43530</v>
      </c>
      <c r="G54" s="117" t="s">
        <v>23</v>
      </c>
      <c r="H54" s="114">
        <f t="shared" si="0"/>
        <v>1</v>
      </c>
      <c r="I54" s="128">
        <v>1</v>
      </c>
      <c r="J54" s="129">
        <f t="shared" si="1"/>
        <v>1108800</v>
      </c>
      <c r="K54" s="130">
        <v>48</v>
      </c>
      <c r="L54" s="131">
        <f t="shared" si="2"/>
        <v>1108800</v>
      </c>
      <c r="M54" s="132">
        <f t="shared" si="3"/>
        <v>48</v>
      </c>
      <c r="N54" s="133"/>
      <c r="O54" s="134">
        <f t="shared" si="4"/>
        <v>22176</v>
      </c>
      <c r="P54" s="135">
        <f t="shared" si="5"/>
        <v>0.96</v>
      </c>
      <c r="T54" s="85"/>
      <c r="U54" s="85"/>
    </row>
    <row r="55" s="81" customFormat="1" ht="15" spans="1:21">
      <c r="A55" s="113">
        <v>44</v>
      </c>
      <c r="B55" s="120">
        <v>1450231</v>
      </c>
      <c r="C55" s="114">
        <v>1036873</v>
      </c>
      <c r="D55" s="115" t="s">
        <v>333</v>
      </c>
      <c r="E55" s="116">
        <v>43525</v>
      </c>
      <c r="F55" s="116">
        <v>43530</v>
      </c>
      <c r="G55" s="117" t="s">
        <v>23</v>
      </c>
      <c r="H55" s="114">
        <f t="shared" si="0"/>
        <v>5</v>
      </c>
      <c r="I55" s="128">
        <v>1</v>
      </c>
      <c r="J55" s="129">
        <f t="shared" si="1"/>
        <v>1108800</v>
      </c>
      <c r="K55" s="130">
        <v>48</v>
      </c>
      <c r="L55" s="131">
        <f t="shared" si="2"/>
        <v>5544000</v>
      </c>
      <c r="M55" s="132">
        <f t="shared" si="3"/>
        <v>240</v>
      </c>
      <c r="N55" s="133"/>
      <c r="O55" s="134">
        <f t="shared" si="4"/>
        <v>110880</v>
      </c>
      <c r="P55" s="135">
        <f t="shared" si="5"/>
        <v>4.8</v>
      </c>
      <c r="T55" s="85"/>
      <c r="U55" s="85"/>
    </row>
    <row r="56" s="81" customFormat="1" ht="15" spans="1:21">
      <c r="A56" s="113">
        <v>45</v>
      </c>
      <c r="B56" s="120">
        <v>1453564</v>
      </c>
      <c r="C56" s="114">
        <v>1037090</v>
      </c>
      <c r="D56" s="115" t="s">
        <v>334</v>
      </c>
      <c r="E56" s="116">
        <v>43526</v>
      </c>
      <c r="F56" s="116">
        <v>43530</v>
      </c>
      <c r="G56" s="117" t="s">
        <v>40</v>
      </c>
      <c r="H56" s="114">
        <f t="shared" si="0"/>
        <v>4</v>
      </c>
      <c r="I56" s="128">
        <v>1</v>
      </c>
      <c r="J56" s="129">
        <f t="shared" si="1"/>
        <v>1362900</v>
      </c>
      <c r="K56" s="130">
        <v>59</v>
      </c>
      <c r="L56" s="131">
        <f t="shared" si="2"/>
        <v>5451600</v>
      </c>
      <c r="M56" s="132">
        <f t="shared" si="3"/>
        <v>236</v>
      </c>
      <c r="N56" s="133"/>
      <c r="O56" s="134">
        <f t="shared" si="4"/>
        <v>109032</v>
      </c>
      <c r="P56" s="135">
        <f t="shared" si="5"/>
        <v>4.72</v>
      </c>
      <c r="T56" s="85"/>
      <c r="U56" s="85"/>
    </row>
    <row r="57" s="81" customFormat="1" ht="15" spans="1:21">
      <c r="A57" s="113">
        <v>46</v>
      </c>
      <c r="B57" s="120">
        <v>1452944</v>
      </c>
      <c r="C57" s="114">
        <v>1037054</v>
      </c>
      <c r="D57" s="115" t="s">
        <v>335</v>
      </c>
      <c r="E57" s="116">
        <v>43528</v>
      </c>
      <c r="F57" s="116">
        <v>43530</v>
      </c>
      <c r="G57" s="117" t="s">
        <v>40</v>
      </c>
      <c r="H57" s="114">
        <f t="shared" si="0"/>
        <v>2</v>
      </c>
      <c r="I57" s="128">
        <v>2</v>
      </c>
      <c r="J57" s="129">
        <f t="shared" si="1"/>
        <v>1362900</v>
      </c>
      <c r="K57" s="130">
        <v>59</v>
      </c>
      <c r="L57" s="131">
        <f t="shared" si="2"/>
        <v>5451600</v>
      </c>
      <c r="M57" s="132">
        <f t="shared" si="3"/>
        <v>236</v>
      </c>
      <c r="N57" s="133"/>
      <c r="O57" s="134">
        <f t="shared" si="4"/>
        <v>109032</v>
      </c>
      <c r="P57" s="135">
        <f t="shared" si="5"/>
        <v>4.72</v>
      </c>
      <c r="T57" s="85"/>
      <c r="U57" s="85"/>
    </row>
    <row r="58" s="81" customFormat="1" ht="15" spans="1:21">
      <c r="A58" s="113">
        <v>47</v>
      </c>
      <c r="B58" s="120">
        <v>1450202</v>
      </c>
      <c r="C58" s="114">
        <v>1036853</v>
      </c>
      <c r="D58" s="115" t="s">
        <v>336</v>
      </c>
      <c r="E58" s="116">
        <v>43527</v>
      </c>
      <c r="F58" s="116">
        <v>43530</v>
      </c>
      <c r="G58" s="117" t="s">
        <v>23</v>
      </c>
      <c r="H58" s="114">
        <f t="shared" si="0"/>
        <v>3</v>
      </c>
      <c r="I58" s="128">
        <v>1</v>
      </c>
      <c r="J58" s="129">
        <f t="shared" si="1"/>
        <v>1455300</v>
      </c>
      <c r="K58" s="130">
        <v>63</v>
      </c>
      <c r="L58" s="131">
        <f t="shared" si="2"/>
        <v>4365900</v>
      </c>
      <c r="M58" s="132">
        <f t="shared" si="3"/>
        <v>189</v>
      </c>
      <c r="N58" s="133"/>
      <c r="O58" s="134">
        <f t="shared" si="4"/>
        <v>87318</v>
      </c>
      <c r="P58" s="135">
        <f t="shared" si="5"/>
        <v>3.78</v>
      </c>
      <c r="T58" s="85"/>
      <c r="U58" s="85"/>
    </row>
    <row r="59" s="81" customFormat="1" ht="15" spans="1:21">
      <c r="A59" s="113">
        <v>48</v>
      </c>
      <c r="B59" s="120">
        <v>1436031</v>
      </c>
      <c r="C59" s="114">
        <v>1036000</v>
      </c>
      <c r="D59" s="115" t="s">
        <v>337</v>
      </c>
      <c r="E59" s="116">
        <v>43528</v>
      </c>
      <c r="F59" s="116">
        <v>43530</v>
      </c>
      <c r="G59" s="117" t="s">
        <v>23</v>
      </c>
      <c r="H59" s="114">
        <f t="shared" si="0"/>
        <v>2</v>
      </c>
      <c r="I59" s="128">
        <v>2</v>
      </c>
      <c r="J59" s="129">
        <f t="shared" si="1"/>
        <v>1455300</v>
      </c>
      <c r="K59" s="130">
        <v>63</v>
      </c>
      <c r="L59" s="131">
        <f t="shared" si="2"/>
        <v>5821200</v>
      </c>
      <c r="M59" s="132">
        <f t="shared" si="3"/>
        <v>252</v>
      </c>
      <c r="N59" s="133"/>
      <c r="O59" s="134">
        <f t="shared" si="4"/>
        <v>116424</v>
      </c>
      <c r="P59" s="135">
        <f t="shared" si="5"/>
        <v>5.04</v>
      </c>
      <c r="T59" s="85"/>
      <c r="U59" s="85"/>
    </row>
    <row r="60" s="81" customFormat="1" ht="15" spans="1:21">
      <c r="A60" s="113">
        <v>49</v>
      </c>
      <c r="B60" s="120">
        <v>1452781</v>
      </c>
      <c r="C60" s="114">
        <v>1037043</v>
      </c>
      <c r="D60" s="115" t="s">
        <v>338</v>
      </c>
      <c r="E60" s="116">
        <v>43528</v>
      </c>
      <c r="F60" s="116">
        <v>43530</v>
      </c>
      <c r="G60" s="117" t="s">
        <v>23</v>
      </c>
      <c r="H60" s="114">
        <f t="shared" si="0"/>
        <v>2</v>
      </c>
      <c r="I60" s="128">
        <v>1</v>
      </c>
      <c r="J60" s="129">
        <f t="shared" si="1"/>
        <v>1108800</v>
      </c>
      <c r="K60" s="130">
        <v>48</v>
      </c>
      <c r="L60" s="131">
        <f t="shared" si="2"/>
        <v>2217600</v>
      </c>
      <c r="M60" s="132">
        <f t="shared" si="3"/>
        <v>96</v>
      </c>
      <c r="N60" s="133"/>
      <c r="O60" s="134">
        <f t="shared" si="4"/>
        <v>44352</v>
      </c>
      <c r="P60" s="135">
        <f t="shared" si="5"/>
        <v>1.92</v>
      </c>
      <c r="T60" s="85"/>
      <c r="U60" s="85"/>
    </row>
    <row r="61" s="81" customFormat="1" ht="15" spans="1:21">
      <c r="A61" s="113">
        <v>50</v>
      </c>
      <c r="B61" s="120">
        <v>1450750</v>
      </c>
      <c r="C61" s="114">
        <v>1036927</v>
      </c>
      <c r="D61" s="115" t="s">
        <v>339</v>
      </c>
      <c r="E61" s="116">
        <v>43529</v>
      </c>
      <c r="F61" s="116">
        <v>43530</v>
      </c>
      <c r="G61" s="117" t="s">
        <v>23</v>
      </c>
      <c r="H61" s="114">
        <f t="shared" si="0"/>
        <v>1</v>
      </c>
      <c r="I61" s="128">
        <v>1</v>
      </c>
      <c r="J61" s="129">
        <f t="shared" si="1"/>
        <v>1108800</v>
      </c>
      <c r="K61" s="130">
        <v>48</v>
      </c>
      <c r="L61" s="131">
        <f t="shared" si="2"/>
        <v>1108800</v>
      </c>
      <c r="M61" s="132">
        <f t="shared" si="3"/>
        <v>48</v>
      </c>
      <c r="N61" s="133"/>
      <c r="O61" s="134">
        <f t="shared" si="4"/>
        <v>22176</v>
      </c>
      <c r="P61" s="135">
        <f t="shared" si="5"/>
        <v>0.96</v>
      </c>
      <c r="T61" s="85"/>
      <c r="U61" s="85"/>
    </row>
    <row r="62" s="81" customFormat="1" ht="15" spans="1:21">
      <c r="A62" s="113">
        <v>51</v>
      </c>
      <c r="B62" s="120">
        <v>1453942</v>
      </c>
      <c r="C62" s="114">
        <v>1037119</v>
      </c>
      <c r="D62" s="115" t="s">
        <v>340</v>
      </c>
      <c r="E62" s="116">
        <v>43526</v>
      </c>
      <c r="F62" s="116">
        <v>43528</v>
      </c>
      <c r="G62" s="117" t="s">
        <v>40</v>
      </c>
      <c r="H62" s="114">
        <f t="shared" si="0"/>
        <v>2</v>
      </c>
      <c r="I62" s="128">
        <v>1</v>
      </c>
      <c r="J62" s="129">
        <f t="shared" si="1"/>
        <v>1362900</v>
      </c>
      <c r="K62" s="130">
        <v>59</v>
      </c>
      <c r="L62" s="131">
        <f t="shared" si="2"/>
        <v>2725800</v>
      </c>
      <c r="M62" s="132">
        <f t="shared" si="3"/>
        <v>118</v>
      </c>
      <c r="N62" s="133">
        <v>1415</v>
      </c>
      <c r="O62" s="134">
        <f t="shared" si="4"/>
        <v>54516</v>
      </c>
      <c r="P62" s="135">
        <f t="shared" si="5"/>
        <v>2.36</v>
      </c>
      <c r="T62" s="85"/>
      <c r="U62" s="85"/>
    </row>
    <row r="63" s="81" customFormat="1" ht="15" spans="1:21">
      <c r="A63" s="113">
        <v>52</v>
      </c>
      <c r="B63" s="120">
        <v>1453625</v>
      </c>
      <c r="C63" s="114">
        <v>1037096</v>
      </c>
      <c r="D63" s="115" t="s">
        <v>341</v>
      </c>
      <c r="E63" s="116">
        <v>43526</v>
      </c>
      <c r="F63" s="116">
        <v>43528</v>
      </c>
      <c r="G63" s="117" t="s">
        <v>23</v>
      </c>
      <c r="H63" s="114">
        <f t="shared" si="0"/>
        <v>2</v>
      </c>
      <c r="I63" s="128">
        <v>1</v>
      </c>
      <c r="J63" s="129">
        <f t="shared" si="1"/>
        <v>1108800</v>
      </c>
      <c r="K63" s="130">
        <v>48</v>
      </c>
      <c r="L63" s="131">
        <f t="shared" si="2"/>
        <v>2217600</v>
      </c>
      <c r="M63" s="132">
        <f t="shared" si="3"/>
        <v>96</v>
      </c>
      <c r="N63" s="133">
        <v>1402</v>
      </c>
      <c r="O63" s="134">
        <f t="shared" si="4"/>
        <v>44352</v>
      </c>
      <c r="P63" s="135">
        <f t="shared" si="5"/>
        <v>1.92</v>
      </c>
      <c r="T63" s="85"/>
      <c r="U63" s="85"/>
    </row>
    <row r="64" s="81" customFormat="1" ht="15" spans="1:21">
      <c r="A64" s="113">
        <v>53</v>
      </c>
      <c r="B64" s="120">
        <v>1453603</v>
      </c>
      <c r="C64" s="114">
        <v>1037093</v>
      </c>
      <c r="D64" s="115" t="s">
        <v>302</v>
      </c>
      <c r="E64" s="116">
        <v>43526</v>
      </c>
      <c r="F64" s="116">
        <v>43528</v>
      </c>
      <c r="G64" s="117" t="s">
        <v>23</v>
      </c>
      <c r="H64" s="114">
        <f t="shared" si="0"/>
        <v>2</v>
      </c>
      <c r="I64" s="128">
        <v>1</v>
      </c>
      <c r="J64" s="129">
        <f t="shared" si="1"/>
        <v>1108800</v>
      </c>
      <c r="K64" s="130">
        <v>48</v>
      </c>
      <c r="L64" s="131">
        <f t="shared" si="2"/>
        <v>2217600</v>
      </c>
      <c r="M64" s="132">
        <f t="shared" si="3"/>
        <v>96</v>
      </c>
      <c r="N64" s="133">
        <v>1418</v>
      </c>
      <c r="O64" s="134">
        <f t="shared" si="4"/>
        <v>44352</v>
      </c>
      <c r="P64" s="135">
        <f t="shared" si="5"/>
        <v>1.92</v>
      </c>
      <c r="T64" s="85"/>
      <c r="U64" s="85"/>
    </row>
    <row r="65" s="81" customFormat="1" ht="15" spans="1:21">
      <c r="A65" s="113">
        <v>54</v>
      </c>
      <c r="B65" s="120">
        <v>1438259</v>
      </c>
      <c r="C65" s="114">
        <v>1036151</v>
      </c>
      <c r="D65" s="115" t="s">
        <v>342</v>
      </c>
      <c r="E65" s="116">
        <v>43523</v>
      </c>
      <c r="F65" s="116">
        <v>43528</v>
      </c>
      <c r="G65" s="117" t="s">
        <v>23</v>
      </c>
      <c r="H65" s="114">
        <f t="shared" si="0"/>
        <v>5</v>
      </c>
      <c r="I65" s="128">
        <v>2</v>
      </c>
      <c r="J65" s="129">
        <f t="shared" si="1"/>
        <v>1108800</v>
      </c>
      <c r="K65" s="130">
        <v>48</v>
      </c>
      <c r="L65" s="131">
        <f t="shared" si="2"/>
        <v>11088000</v>
      </c>
      <c r="M65" s="132">
        <f t="shared" si="3"/>
        <v>480</v>
      </c>
      <c r="N65" s="133">
        <v>1423</v>
      </c>
      <c r="O65" s="134">
        <f t="shared" si="4"/>
        <v>221760</v>
      </c>
      <c r="P65" s="135">
        <f t="shared" si="5"/>
        <v>9.6</v>
      </c>
      <c r="T65" s="85"/>
      <c r="U65" s="85"/>
    </row>
    <row r="66" s="81" customFormat="1" ht="15" spans="1:21">
      <c r="A66" s="113">
        <v>55</v>
      </c>
      <c r="B66" s="120">
        <v>1454993</v>
      </c>
      <c r="C66" s="114">
        <v>1037175</v>
      </c>
      <c r="D66" s="115" t="s">
        <v>343</v>
      </c>
      <c r="E66" s="116">
        <v>43528</v>
      </c>
      <c r="F66" s="116">
        <v>43529</v>
      </c>
      <c r="G66" s="117" t="s">
        <v>23</v>
      </c>
      <c r="H66" s="114">
        <f t="shared" si="0"/>
        <v>1</v>
      </c>
      <c r="I66" s="128">
        <v>1</v>
      </c>
      <c r="J66" s="129">
        <f t="shared" si="1"/>
        <v>1108800</v>
      </c>
      <c r="K66" s="130">
        <v>48</v>
      </c>
      <c r="L66" s="131">
        <f t="shared" si="2"/>
        <v>1108800</v>
      </c>
      <c r="M66" s="132">
        <f t="shared" si="3"/>
        <v>48</v>
      </c>
      <c r="N66" s="133">
        <v>1428</v>
      </c>
      <c r="O66" s="134">
        <f t="shared" si="4"/>
        <v>22176</v>
      </c>
      <c r="P66" s="135">
        <f t="shared" si="5"/>
        <v>0.96</v>
      </c>
      <c r="T66" s="85"/>
      <c r="U66" s="85"/>
    </row>
    <row r="67" s="81" customFormat="1" ht="15" spans="1:21">
      <c r="A67" s="113">
        <v>56</v>
      </c>
      <c r="B67" s="120">
        <v>1454720</v>
      </c>
      <c r="C67" s="114">
        <v>1037176</v>
      </c>
      <c r="D67" s="115" t="s">
        <v>306</v>
      </c>
      <c r="E67" s="116">
        <v>43528</v>
      </c>
      <c r="F67" s="116">
        <v>43529</v>
      </c>
      <c r="G67" s="117" t="s">
        <v>40</v>
      </c>
      <c r="H67" s="114">
        <f t="shared" si="0"/>
        <v>1</v>
      </c>
      <c r="I67" s="128">
        <v>1</v>
      </c>
      <c r="J67" s="129">
        <f t="shared" si="1"/>
        <v>1362900</v>
      </c>
      <c r="K67" s="130">
        <v>59</v>
      </c>
      <c r="L67" s="131">
        <f t="shared" si="2"/>
        <v>1362900</v>
      </c>
      <c r="M67" s="132">
        <f t="shared" si="3"/>
        <v>59</v>
      </c>
      <c r="N67" s="133">
        <v>1429</v>
      </c>
      <c r="O67" s="134">
        <f t="shared" si="4"/>
        <v>27258</v>
      </c>
      <c r="P67" s="135">
        <f t="shared" si="5"/>
        <v>1.18</v>
      </c>
      <c r="T67" s="85"/>
      <c r="U67" s="85"/>
    </row>
    <row r="68" s="81" customFormat="1" ht="15" spans="1:21">
      <c r="A68" s="113">
        <v>57</v>
      </c>
      <c r="B68" s="120">
        <v>1447373</v>
      </c>
      <c r="C68" s="114">
        <v>1036679</v>
      </c>
      <c r="D68" s="115" t="s">
        <v>344</v>
      </c>
      <c r="E68" s="116">
        <v>43524</v>
      </c>
      <c r="F68" s="116">
        <v>43529</v>
      </c>
      <c r="G68" s="117" t="s">
        <v>23</v>
      </c>
      <c r="H68" s="114">
        <f t="shared" si="0"/>
        <v>5</v>
      </c>
      <c r="I68" s="128">
        <v>1</v>
      </c>
      <c r="J68" s="129">
        <f t="shared" si="1"/>
        <v>1108800</v>
      </c>
      <c r="K68" s="130">
        <v>48</v>
      </c>
      <c r="L68" s="131">
        <f t="shared" si="2"/>
        <v>5544000</v>
      </c>
      <c r="M68" s="132">
        <f t="shared" si="3"/>
        <v>240</v>
      </c>
      <c r="N68" s="133">
        <v>1434</v>
      </c>
      <c r="O68" s="134">
        <f t="shared" si="4"/>
        <v>110880</v>
      </c>
      <c r="P68" s="135">
        <f t="shared" si="5"/>
        <v>4.8</v>
      </c>
      <c r="T68" s="85"/>
      <c r="U68" s="85"/>
    </row>
    <row r="69" s="81" customFormat="1" ht="15" spans="1:21">
      <c r="A69" s="113">
        <v>58</v>
      </c>
      <c r="B69" s="120">
        <v>1434485</v>
      </c>
      <c r="C69" s="114">
        <v>1035931</v>
      </c>
      <c r="D69" s="115" t="s">
        <v>345</v>
      </c>
      <c r="E69" s="116">
        <v>43524</v>
      </c>
      <c r="F69" s="116">
        <v>43529</v>
      </c>
      <c r="G69" s="117" t="s">
        <v>23</v>
      </c>
      <c r="H69" s="114">
        <f t="shared" si="0"/>
        <v>5</v>
      </c>
      <c r="I69" s="128">
        <v>2</v>
      </c>
      <c r="J69" s="129">
        <f t="shared" si="1"/>
        <v>1108800</v>
      </c>
      <c r="K69" s="130">
        <v>48</v>
      </c>
      <c r="L69" s="131">
        <f t="shared" si="2"/>
        <v>11088000</v>
      </c>
      <c r="M69" s="132">
        <f t="shared" si="3"/>
        <v>480</v>
      </c>
      <c r="N69" s="133">
        <v>1436</v>
      </c>
      <c r="O69" s="134">
        <f t="shared" si="4"/>
        <v>221760</v>
      </c>
      <c r="P69" s="135">
        <f t="shared" si="5"/>
        <v>9.6</v>
      </c>
      <c r="T69" s="85"/>
      <c r="U69" s="85"/>
    </row>
    <row r="70" s="81" customFormat="1" ht="15" spans="1:21">
      <c r="A70" s="113">
        <v>59</v>
      </c>
      <c r="B70" s="120">
        <v>1454677</v>
      </c>
      <c r="C70" s="114">
        <v>1043712</v>
      </c>
      <c r="D70" s="115" t="s">
        <v>346</v>
      </c>
      <c r="E70" s="116">
        <v>43529</v>
      </c>
      <c r="F70" s="116">
        <v>43530</v>
      </c>
      <c r="G70" s="117" t="s">
        <v>23</v>
      </c>
      <c r="H70" s="114">
        <f t="shared" si="0"/>
        <v>1</v>
      </c>
      <c r="I70" s="128">
        <v>1</v>
      </c>
      <c r="J70" s="129">
        <f t="shared" si="1"/>
        <v>1108800</v>
      </c>
      <c r="K70" s="130">
        <v>48</v>
      </c>
      <c r="L70" s="131">
        <f t="shared" si="2"/>
        <v>1108800</v>
      </c>
      <c r="M70" s="132">
        <f t="shared" si="3"/>
        <v>48</v>
      </c>
      <c r="N70" s="133">
        <v>1447</v>
      </c>
      <c r="O70" s="134">
        <f t="shared" si="4"/>
        <v>22176</v>
      </c>
      <c r="P70" s="135">
        <f t="shared" si="5"/>
        <v>0.96</v>
      </c>
      <c r="T70" s="85"/>
      <c r="U70" s="85"/>
    </row>
    <row r="71" s="81" customFormat="1" ht="15" spans="1:21">
      <c r="A71" s="113">
        <v>60</v>
      </c>
      <c r="B71" s="120">
        <v>1452136</v>
      </c>
      <c r="C71" s="114">
        <v>1037006</v>
      </c>
      <c r="D71" s="115" t="s">
        <v>347</v>
      </c>
      <c r="E71" s="116">
        <v>43529</v>
      </c>
      <c r="F71" s="116">
        <v>43531</v>
      </c>
      <c r="G71" s="117" t="s">
        <v>23</v>
      </c>
      <c r="H71" s="114">
        <f t="shared" si="0"/>
        <v>2</v>
      </c>
      <c r="I71" s="128">
        <v>1</v>
      </c>
      <c r="J71" s="129">
        <f t="shared" si="1"/>
        <v>1108800</v>
      </c>
      <c r="K71" s="130">
        <v>48</v>
      </c>
      <c r="L71" s="131">
        <f t="shared" si="2"/>
        <v>2217600</v>
      </c>
      <c r="M71" s="132">
        <f t="shared" si="3"/>
        <v>96</v>
      </c>
      <c r="N71" s="133"/>
      <c r="O71" s="134">
        <f t="shared" si="4"/>
        <v>44352</v>
      </c>
      <c r="P71" s="135">
        <f t="shared" si="5"/>
        <v>1.92</v>
      </c>
      <c r="T71" s="85"/>
      <c r="U71" s="85"/>
    </row>
    <row r="72" s="81" customFormat="1" ht="15" spans="1:21">
      <c r="A72" s="113">
        <v>61</v>
      </c>
      <c r="B72" s="120">
        <v>1450084</v>
      </c>
      <c r="C72" s="114">
        <v>1036848</v>
      </c>
      <c r="D72" s="115" t="s">
        <v>348</v>
      </c>
      <c r="E72" s="116">
        <v>43529</v>
      </c>
      <c r="F72" s="116">
        <v>43531</v>
      </c>
      <c r="G72" s="117" t="s">
        <v>23</v>
      </c>
      <c r="H72" s="114">
        <f t="shared" si="0"/>
        <v>2</v>
      </c>
      <c r="I72" s="128">
        <v>1</v>
      </c>
      <c r="J72" s="129">
        <f t="shared" si="1"/>
        <v>1108800</v>
      </c>
      <c r="K72" s="130">
        <v>48</v>
      </c>
      <c r="L72" s="131">
        <f t="shared" si="2"/>
        <v>2217600</v>
      </c>
      <c r="M72" s="132">
        <f t="shared" si="3"/>
        <v>96</v>
      </c>
      <c r="N72" s="133"/>
      <c r="O72" s="134">
        <f t="shared" si="4"/>
        <v>44352</v>
      </c>
      <c r="P72" s="135">
        <f t="shared" si="5"/>
        <v>1.92</v>
      </c>
      <c r="T72" s="85"/>
      <c r="U72" s="85"/>
    </row>
    <row r="73" s="81" customFormat="1" ht="15" spans="1:21">
      <c r="A73" s="113">
        <v>62</v>
      </c>
      <c r="B73" s="120">
        <v>1436758</v>
      </c>
      <c r="C73" s="114">
        <v>1036063</v>
      </c>
      <c r="D73" s="115" t="s">
        <v>349</v>
      </c>
      <c r="E73" s="116">
        <v>43527</v>
      </c>
      <c r="F73" s="116">
        <v>43531</v>
      </c>
      <c r="G73" s="117" t="s">
        <v>23</v>
      </c>
      <c r="H73" s="114">
        <f t="shared" si="0"/>
        <v>4</v>
      </c>
      <c r="I73" s="128">
        <v>1</v>
      </c>
      <c r="J73" s="129">
        <f t="shared" si="1"/>
        <v>1108800</v>
      </c>
      <c r="K73" s="130">
        <v>48</v>
      </c>
      <c r="L73" s="131">
        <f t="shared" si="2"/>
        <v>4435200</v>
      </c>
      <c r="M73" s="132">
        <f t="shared" si="3"/>
        <v>192</v>
      </c>
      <c r="N73" s="133"/>
      <c r="O73" s="134">
        <f t="shared" si="4"/>
        <v>88704</v>
      </c>
      <c r="P73" s="135">
        <f t="shared" si="5"/>
        <v>3.84</v>
      </c>
      <c r="T73" s="85"/>
      <c r="U73" s="85"/>
    </row>
    <row r="74" s="81" customFormat="1" ht="15" spans="1:21">
      <c r="A74" s="113">
        <v>63</v>
      </c>
      <c r="B74" s="120">
        <v>1436754</v>
      </c>
      <c r="C74" s="114">
        <v>1036066</v>
      </c>
      <c r="D74" s="115" t="s">
        <v>350</v>
      </c>
      <c r="E74" s="116">
        <v>43527</v>
      </c>
      <c r="F74" s="116">
        <v>43531</v>
      </c>
      <c r="G74" s="117" t="s">
        <v>23</v>
      </c>
      <c r="H74" s="114">
        <f t="shared" si="0"/>
        <v>4</v>
      </c>
      <c r="I74" s="128">
        <v>1</v>
      </c>
      <c r="J74" s="129">
        <f t="shared" si="1"/>
        <v>1108800</v>
      </c>
      <c r="K74" s="130">
        <v>48</v>
      </c>
      <c r="L74" s="131">
        <f t="shared" si="2"/>
        <v>4435200</v>
      </c>
      <c r="M74" s="132">
        <f t="shared" si="3"/>
        <v>192</v>
      </c>
      <c r="N74" s="133"/>
      <c r="O74" s="134">
        <f t="shared" si="4"/>
        <v>88704</v>
      </c>
      <c r="P74" s="135">
        <f t="shared" si="5"/>
        <v>3.84</v>
      </c>
      <c r="T74" s="85"/>
      <c r="U74" s="85"/>
    </row>
    <row r="75" s="81" customFormat="1" ht="15" spans="1:21">
      <c r="A75" s="113">
        <v>64</v>
      </c>
      <c r="B75" s="120">
        <v>1436757</v>
      </c>
      <c r="C75" s="114">
        <v>1036064</v>
      </c>
      <c r="D75" s="115" t="s">
        <v>351</v>
      </c>
      <c r="E75" s="116">
        <v>43527</v>
      </c>
      <c r="F75" s="116">
        <v>43531</v>
      </c>
      <c r="G75" s="117" t="s">
        <v>23</v>
      </c>
      <c r="H75" s="114">
        <f t="shared" si="0"/>
        <v>4</v>
      </c>
      <c r="I75" s="128">
        <v>1</v>
      </c>
      <c r="J75" s="129">
        <f t="shared" si="1"/>
        <v>1108800</v>
      </c>
      <c r="K75" s="130">
        <v>48</v>
      </c>
      <c r="L75" s="131">
        <f t="shared" si="2"/>
        <v>4435200</v>
      </c>
      <c r="M75" s="132">
        <f t="shared" si="3"/>
        <v>192</v>
      </c>
      <c r="N75" s="133"/>
      <c r="O75" s="134">
        <f t="shared" si="4"/>
        <v>88704</v>
      </c>
      <c r="P75" s="135">
        <f t="shared" si="5"/>
        <v>3.84</v>
      </c>
      <c r="T75" s="85"/>
      <c r="U75" s="85"/>
    </row>
    <row r="76" s="81" customFormat="1" ht="15" spans="1:21">
      <c r="A76" s="113">
        <v>65</v>
      </c>
      <c r="B76" s="120">
        <v>1453288</v>
      </c>
      <c r="C76" s="114">
        <v>1037085</v>
      </c>
      <c r="D76" s="115" t="s">
        <v>352</v>
      </c>
      <c r="E76" s="116">
        <v>43528</v>
      </c>
      <c r="F76" s="116">
        <v>43531</v>
      </c>
      <c r="G76" s="117" t="s">
        <v>23</v>
      </c>
      <c r="H76" s="114">
        <f t="shared" ref="H76:H138" si="6">F76-E76</f>
        <v>3</v>
      </c>
      <c r="I76" s="128">
        <v>1</v>
      </c>
      <c r="J76" s="129">
        <f t="shared" ref="J76:J138" si="7">K76*23100</f>
        <v>1108800</v>
      </c>
      <c r="K76" s="130">
        <v>48</v>
      </c>
      <c r="L76" s="131">
        <f t="shared" ref="L76:L138" si="8">J76*I76*H76</f>
        <v>3326400</v>
      </c>
      <c r="M76" s="132">
        <f t="shared" ref="M76:M138" si="9">K76*I76*H76</f>
        <v>144</v>
      </c>
      <c r="N76" s="133"/>
      <c r="O76" s="134">
        <f t="shared" ref="O76:O138" si="10">L76*2%</f>
        <v>66528</v>
      </c>
      <c r="P76" s="135">
        <f t="shared" ref="P76:P138" si="11">M76*2%</f>
        <v>2.88</v>
      </c>
      <c r="T76" s="85"/>
      <c r="U76" s="85"/>
    </row>
    <row r="77" s="81" customFormat="1" ht="15" spans="1:21">
      <c r="A77" s="113">
        <v>66</v>
      </c>
      <c r="B77" s="120">
        <v>1452712</v>
      </c>
      <c r="C77" s="114">
        <v>1037045</v>
      </c>
      <c r="D77" s="115" t="s">
        <v>353</v>
      </c>
      <c r="E77" s="116">
        <v>43526</v>
      </c>
      <c r="F77" s="116">
        <v>43531</v>
      </c>
      <c r="G77" s="117" t="s">
        <v>23</v>
      </c>
      <c r="H77" s="114">
        <f t="shared" si="6"/>
        <v>5</v>
      </c>
      <c r="I77" s="128">
        <v>1</v>
      </c>
      <c r="J77" s="129">
        <f t="shared" si="7"/>
        <v>1108800</v>
      </c>
      <c r="K77" s="130">
        <v>48</v>
      </c>
      <c r="L77" s="131">
        <f t="shared" si="8"/>
        <v>5544000</v>
      </c>
      <c r="M77" s="132">
        <f t="shared" si="9"/>
        <v>240</v>
      </c>
      <c r="N77" s="133"/>
      <c r="O77" s="134">
        <f t="shared" si="10"/>
        <v>110880</v>
      </c>
      <c r="P77" s="135">
        <f t="shared" si="11"/>
        <v>4.8</v>
      </c>
      <c r="T77" s="85"/>
      <c r="U77" s="85"/>
    </row>
    <row r="78" s="81" customFormat="1" ht="15" spans="1:21">
      <c r="A78" s="113">
        <v>67</v>
      </c>
      <c r="B78" s="120">
        <v>1446910</v>
      </c>
      <c r="C78" s="114">
        <v>1036645</v>
      </c>
      <c r="D78" s="115" t="s">
        <v>354</v>
      </c>
      <c r="E78" s="116">
        <v>43529</v>
      </c>
      <c r="F78" s="116">
        <v>43531</v>
      </c>
      <c r="G78" s="117" t="s">
        <v>23</v>
      </c>
      <c r="H78" s="114">
        <f t="shared" si="6"/>
        <v>2</v>
      </c>
      <c r="I78" s="128">
        <v>1</v>
      </c>
      <c r="J78" s="129">
        <f t="shared" si="7"/>
        <v>1108800</v>
      </c>
      <c r="K78" s="130">
        <v>48</v>
      </c>
      <c r="L78" s="131">
        <f t="shared" si="8"/>
        <v>2217600</v>
      </c>
      <c r="M78" s="132">
        <f t="shared" si="9"/>
        <v>96</v>
      </c>
      <c r="N78" s="133"/>
      <c r="O78" s="134">
        <f t="shared" si="10"/>
        <v>44352</v>
      </c>
      <c r="P78" s="135">
        <f t="shared" si="11"/>
        <v>1.92</v>
      </c>
      <c r="T78" s="85"/>
      <c r="U78" s="85"/>
    </row>
    <row r="79" s="81" customFormat="1" ht="15" spans="1:21">
      <c r="A79" s="113">
        <v>68</v>
      </c>
      <c r="B79" s="120">
        <v>1434487</v>
      </c>
      <c r="C79" s="114">
        <v>1035932</v>
      </c>
      <c r="D79" s="115" t="s">
        <v>355</v>
      </c>
      <c r="E79" s="116">
        <v>43527</v>
      </c>
      <c r="F79" s="116">
        <v>43531</v>
      </c>
      <c r="G79" s="117" t="s">
        <v>47</v>
      </c>
      <c r="H79" s="114">
        <f t="shared" si="6"/>
        <v>4</v>
      </c>
      <c r="I79" s="128">
        <v>1</v>
      </c>
      <c r="J79" s="129">
        <f t="shared" si="7"/>
        <v>2356200</v>
      </c>
      <c r="K79" s="130">
        <v>102</v>
      </c>
      <c r="L79" s="131">
        <f t="shared" si="8"/>
        <v>9424800</v>
      </c>
      <c r="M79" s="132">
        <f t="shared" si="9"/>
        <v>408</v>
      </c>
      <c r="N79" s="133"/>
      <c r="O79" s="134">
        <f t="shared" si="10"/>
        <v>188496</v>
      </c>
      <c r="P79" s="135">
        <f t="shared" si="11"/>
        <v>8.16</v>
      </c>
      <c r="T79" s="85"/>
      <c r="U79" s="85"/>
    </row>
    <row r="80" s="81" customFormat="1" ht="15" spans="1:21">
      <c r="A80" s="113">
        <v>69</v>
      </c>
      <c r="B80" s="120">
        <v>1447526</v>
      </c>
      <c r="C80" s="114">
        <v>1036704</v>
      </c>
      <c r="D80" s="115" t="s">
        <v>356</v>
      </c>
      <c r="E80" s="116">
        <v>43529</v>
      </c>
      <c r="F80" s="116">
        <v>43531</v>
      </c>
      <c r="G80" s="117" t="s">
        <v>23</v>
      </c>
      <c r="H80" s="114">
        <f t="shared" si="6"/>
        <v>2</v>
      </c>
      <c r="I80" s="128">
        <v>1</v>
      </c>
      <c r="J80" s="129">
        <f t="shared" si="7"/>
        <v>1108800</v>
      </c>
      <c r="K80" s="130">
        <v>48</v>
      </c>
      <c r="L80" s="131">
        <f t="shared" si="8"/>
        <v>2217600</v>
      </c>
      <c r="M80" s="132">
        <f t="shared" si="9"/>
        <v>96</v>
      </c>
      <c r="N80" s="133"/>
      <c r="O80" s="134">
        <f t="shared" si="10"/>
        <v>44352</v>
      </c>
      <c r="P80" s="135">
        <f t="shared" si="11"/>
        <v>1.92</v>
      </c>
      <c r="T80" s="85"/>
      <c r="U80" s="85"/>
    </row>
    <row r="81" s="81" customFormat="1" ht="15" spans="1:21">
      <c r="A81" s="113">
        <v>70</v>
      </c>
      <c r="B81" s="120">
        <v>1454822</v>
      </c>
      <c r="C81" s="114">
        <v>1037174</v>
      </c>
      <c r="D81" s="115" t="s">
        <v>357</v>
      </c>
      <c r="E81" s="116">
        <v>43529</v>
      </c>
      <c r="F81" s="116">
        <v>43531</v>
      </c>
      <c r="G81" s="117" t="s">
        <v>23</v>
      </c>
      <c r="H81" s="114">
        <f t="shared" si="6"/>
        <v>2</v>
      </c>
      <c r="I81" s="128">
        <v>1</v>
      </c>
      <c r="J81" s="129">
        <f t="shared" si="7"/>
        <v>1108800</v>
      </c>
      <c r="K81" s="130">
        <v>48</v>
      </c>
      <c r="L81" s="131">
        <f t="shared" si="8"/>
        <v>2217600</v>
      </c>
      <c r="M81" s="132">
        <f t="shared" si="9"/>
        <v>96</v>
      </c>
      <c r="N81" s="133">
        <v>1461</v>
      </c>
      <c r="O81" s="134">
        <f t="shared" si="10"/>
        <v>44352</v>
      </c>
      <c r="P81" s="135">
        <f t="shared" si="11"/>
        <v>1.92</v>
      </c>
      <c r="T81" s="85"/>
      <c r="U81" s="85"/>
    </row>
    <row r="82" s="81" customFormat="1" ht="15" spans="1:21">
      <c r="A82" s="113">
        <v>71</v>
      </c>
      <c r="B82" s="120">
        <v>1457081</v>
      </c>
      <c r="C82" s="114">
        <v>1037293</v>
      </c>
      <c r="D82" s="115" t="s">
        <v>358</v>
      </c>
      <c r="E82" s="116">
        <v>43531</v>
      </c>
      <c r="F82" s="116">
        <v>43532</v>
      </c>
      <c r="G82" s="117" t="s">
        <v>23</v>
      </c>
      <c r="H82" s="114">
        <f t="shared" si="6"/>
        <v>1</v>
      </c>
      <c r="I82" s="128">
        <v>1</v>
      </c>
      <c r="J82" s="129">
        <f t="shared" si="7"/>
        <v>1108800</v>
      </c>
      <c r="K82" s="130">
        <v>48</v>
      </c>
      <c r="L82" s="131">
        <f t="shared" si="8"/>
        <v>1108800</v>
      </c>
      <c r="M82" s="132">
        <f t="shared" si="9"/>
        <v>48</v>
      </c>
      <c r="N82" s="133">
        <v>1466</v>
      </c>
      <c r="O82" s="134">
        <f t="shared" si="10"/>
        <v>22176</v>
      </c>
      <c r="P82" s="135">
        <f t="shared" si="11"/>
        <v>0.96</v>
      </c>
      <c r="T82" s="85"/>
      <c r="U82" s="85"/>
    </row>
    <row r="83" s="81" customFormat="1" ht="15" spans="1:21">
      <c r="A83" s="113">
        <v>72</v>
      </c>
      <c r="B83" s="120">
        <v>1456887</v>
      </c>
      <c r="C83" s="114">
        <v>1037292</v>
      </c>
      <c r="D83" s="115" t="s">
        <v>359</v>
      </c>
      <c r="E83" s="116">
        <v>43531</v>
      </c>
      <c r="F83" s="116">
        <v>43532</v>
      </c>
      <c r="G83" s="117" t="s">
        <v>23</v>
      </c>
      <c r="H83" s="114">
        <f t="shared" si="6"/>
        <v>1</v>
      </c>
      <c r="I83" s="128">
        <v>1</v>
      </c>
      <c r="J83" s="129">
        <f t="shared" si="7"/>
        <v>1108800</v>
      </c>
      <c r="K83" s="130">
        <v>48</v>
      </c>
      <c r="L83" s="131">
        <f t="shared" si="8"/>
        <v>1108800</v>
      </c>
      <c r="M83" s="132">
        <f t="shared" si="9"/>
        <v>48</v>
      </c>
      <c r="N83" s="133">
        <v>1475</v>
      </c>
      <c r="O83" s="134">
        <f t="shared" si="10"/>
        <v>22176</v>
      </c>
      <c r="P83" s="135">
        <f t="shared" si="11"/>
        <v>0.96</v>
      </c>
      <c r="T83" s="85"/>
      <c r="U83" s="85"/>
    </row>
    <row r="84" s="81" customFormat="1" ht="15" spans="1:21">
      <c r="A84" s="113">
        <v>73</v>
      </c>
      <c r="B84" s="120">
        <v>1457415</v>
      </c>
      <c r="C84" s="114">
        <v>1037313</v>
      </c>
      <c r="D84" s="115" t="s">
        <v>360</v>
      </c>
      <c r="E84" s="116">
        <v>43532</v>
      </c>
      <c r="F84" s="116">
        <v>43533</v>
      </c>
      <c r="G84" s="117" t="s">
        <v>23</v>
      </c>
      <c r="H84" s="114">
        <f t="shared" si="6"/>
        <v>1</v>
      </c>
      <c r="I84" s="128">
        <v>1</v>
      </c>
      <c r="J84" s="129">
        <f t="shared" si="7"/>
        <v>1108800</v>
      </c>
      <c r="K84" s="130">
        <v>48</v>
      </c>
      <c r="L84" s="131">
        <f t="shared" si="8"/>
        <v>1108800</v>
      </c>
      <c r="M84" s="132">
        <f t="shared" si="9"/>
        <v>48</v>
      </c>
      <c r="N84" s="133">
        <v>1482</v>
      </c>
      <c r="O84" s="134">
        <f t="shared" si="10"/>
        <v>22176</v>
      </c>
      <c r="P84" s="135">
        <f t="shared" si="11"/>
        <v>0.96</v>
      </c>
      <c r="T84" s="85"/>
      <c r="U84" s="85"/>
    </row>
    <row r="85" s="81" customFormat="1" ht="15" spans="1:21">
      <c r="A85" s="113">
        <v>74</v>
      </c>
      <c r="B85" s="120">
        <v>1457520</v>
      </c>
      <c r="C85" s="114">
        <v>1037321</v>
      </c>
      <c r="D85" s="115" t="s">
        <v>361</v>
      </c>
      <c r="E85" s="116">
        <v>43533</v>
      </c>
      <c r="F85" s="116">
        <v>43534</v>
      </c>
      <c r="G85" s="117" t="s">
        <v>23</v>
      </c>
      <c r="H85" s="114">
        <f t="shared" si="6"/>
        <v>1</v>
      </c>
      <c r="I85" s="128">
        <v>2</v>
      </c>
      <c r="J85" s="129">
        <f t="shared" si="7"/>
        <v>1108800</v>
      </c>
      <c r="K85" s="130">
        <v>48</v>
      </c>
      <c r="L85" s="131">
        <f t="shared" si="8"/>
        <v>2217600</v>
      </c>
      <c r="M85" s="132">
        <f t="shared" si="9"/>
        <v>96</v>
      </c>
      <c r="N85" s="133">
        <v>1508</v>
      </c>
      <c r="O85" s="134">
        <f t="shared" si="10"/>
        <v>44352</v>
      </c>
      <c r="P85" s="135">
        <f t="shared" si="11"/>
        <v>1.92</v>
      </c>
      <c r="T85" s="85"/>
      <c r="U85" s="85"/>
    </row>
    <row r="86" s="81" customFormat="1" ht="15" spans="1:21">
      <c r="A86" s="113">
        <v>75</v>
      </c>
      <c r="B86" s="120">
        <v>1445786</v>
      </c>
      <c r="C86" s="114">
        <v>1036563</v>
      </c>
      <c r="D86" s="115" t="s">
        <v>362</v>
      </c>
      <c r="E86" s="116">
        <v>43531</v>
      </c>
      <c r="F86" s="116">
        <v>43532</v>
      </c>
      <c r="G86" s="117" t="s">
        <v>23</v>
      </c>
      <c r="H86" s="114">
        <f t="shared" si="6"/>
        <v>1</v>
      </c>
      <c r="I86" s="128">
        <v>1</v>
      </c>
      <c r="J86" s="129">
        <f t="shared" si="7"/>
        <v>1108800</v>
      </c>
      <c r="K86" s="130">
        <v>48</v>
      </c>
      <c r="L86" s="131">
        <f t="shared" si="8"/>
        <v>1108800</v>
      </c>
      <c r="M86" s="132">
        <f t="shared" si="9"/>
        <v>48</v>
      </c>
      <c r="N86" s="133"/>
      <c r="O86" s="134">
        <f t="shared" si="10"/>
        <v>22176</v>
      </c>
      <c r="P86" s="135">
        <f t="shared" si="11"/>
        <v>0.96</v>
      </c>
      <c r="T86" s="85"/>
      <c r="U86" s="85"/>
    </row>
    <row r="87" s="81" customFormat="1" ht="15" spans="1:21">
      <c r="A87" s="113">
        <v>76</v>
      </c>
      <c r="B87" s="120">
        <v>1437862</v>
      </c>
      <c r="C87" s="114">
        <v>1036131</v>
      </c>
      <c r="D87" s="115" t="s">
        <v>363</v>
      </c>
      <c r="E87" s="116">
        <v>43531</v>
      </c>
      <c r="F87" s="116">
        <v>43532</v>
      </c>
      <c r="G87" s="117" t="s">
        <v>47</v>
      </c>
      <c r="H87" s="114">
        <f t="shared" si="6"/>
        <v>1</v>
      </c>
      <c r="I87" s="128">
        <v>1</v>
      </c>
      <c r="J87" s="129">
        <f t="shared" si="7"/>
        <v>2356200</v>
      </c>
      <c r="K87" s="130">
        <v>102</v>
      </c>
      <c r="L87" s="131">
        <f t="shared" si="8"/>
        <v>2356200</v>
      </c>
      <c r="M87" s="132">
        <f t="shared" si="9"/>
        <v>102</v>
      </c>
      <c r="N87" s="133"/>
      <c r="O87" s="134">
        <f t="shared" si="10"/>
        <v>47124</v>
      </c>
      <c r="P87" s="135">
        <f t="shared" si="11"/>
        <v>2.04</v>
      </c>
      <c r="T87" s="85"/>
      <c r="U87" s="85"/>
    </row>
    <row r="88" s="81" customFormat="1" ht="15" spans="1:21">
      <c r="A88" s="113">
        <v>77</v>
      </c>
      <c r="B88" s="120">
        <v>1414774</v>
      </c>
      <c r="C88" s="114">
        <v>1035019</v>
      </c>
      <c r="D88" s="115" t="s">
        <v>364</v>
      </c>
      <c r="E88" s="116">
        <v>43530</v>
      </c>
      <c r="F88" s="116">
        <v>43532</v>
      </c>
      <c r="G88" s="117" t="s">
        <v>40</v>
      </c>
      <c r="H88" s="114">
        <f t="shared" si="6"/>
        <v>2</v>
      </c>
      <c r="I88" s="128">
        <v>1</v>
      </c>
      <c r="J88" s="129">
        <f t="shared" si="7"/>
        <v>1362900</v>
      </c>
      <c r="K88" s="130">
        <v>59</v>
      </c>
      <c r="L88" s="131">
        <f t="shared" si="8"/>
        <v>2725800</v>
      </c>
      <c r="M88" s="132">
        <f t="shared" si="9"/>
        <v>118</v>
      </c>
      <c r="N88" s="133"/>
      <c r="O88" s="134">
        <f t="shared" si="10"/>
        <v>54516</v>
      </c>
      <c r="P88" s="135">
        <f t="shared" si="11"/>
        <v>2.36</v>
      </c>
      <c r="T88" s="85"/>
      <c r="U88" s="85"/>
    </row>
    <row r="89" s="81" customFormat="1" ht="15" spans="1:21">
      <c r="A89" s="113">
        <v>78</v>
      </c>
      <c r="B89" s="120">
        <v>1451244</v>
      </c>
      <c r="C89" s="114">
        <v>1036940</v>
      </c>
      <c r="D89" s="115" t="s">
        <v>365</v>
      </c>
      <c r="E89" s="116">
        <v>43527</v>
      </c>
      <c r="F89" s="116">
        <v>43532</v>
      </c>
      <c r="G89" s="117" t="s">
        <v>23</v>
      </c>
      <c r="H89" s="114">
        <f t="shared" si="6"/>
        <v>5</v>
      </c>
      <c r="I89" s="128">
        <v>1</v>
      </c>
      <c r="J89" s="129">
        <f t="shared" si="7"/>
        <v>1108800</v>
      </c>
      <c r="K89" s="130">
        <v>48</v>
      </c>
      <c r="L89" s="131">
        <f t="shared" si="8"/>
        <v>5544000</v>
      </c>
      <c r="M89" s="132">
        <f t="shared" si="9"/>
        <v>240</v>
      </c>
      <c r="N89" s="133"/>
      <c r="O89" s="134">
        <f t="shared" si="10"/>
        <v>110880</v>
      </c>
      <c r="P89" s="135">
        <f t="shared" si="11"/>
        <v>4.8</v>
      </c>
      <c r="T89" s="85"/>
      <c r="U89" s="85"/>
    </row>
    <row r="90" s="81" customFormat="1" ht="15" spans="1:21">
      <c r="A90" s="113">
        <v>79</v>
      </c>
      <c r="B90" s="120">
        <v>1450348</v>
      </c>
      <c r="C90" s="114">
        <v>1036878</v>
      </c>
      <c r="D90" s="115" t="s">
        <v>366</v>
      </c>
      <c r="E90" s="116">
        <v>43531</v>
      </c>
      <c r="F90" s="116">
        <v>43532</v>
      </c>
      <c r="G90" s="117" t="s">
        <v>23</v>
      </c>
      <c r="H90" s="114">
        <f t="shared" si="6"/>
        <v>1</v>
      </c>
      <c r="I90" s="128">
        <v>1</v>
      </c>
      <c r="J90" s="129">
        <f t="shared" si="7"/>
        <v>1108800</v>
      </c>
      <c r="K90" s="130">
        <v>48</v>
      </c>
      <c r="L90" s="131">
        <f t="shared" si="8"/>
        <v>1108800</v>
      </c>
      <c r="M90" s="132">
        <f t="shared" si="9"/>
        <v>48</v>
      </c>
      <c r="N90" s="133"/>
      <c r="O90" s="134">
        <f t="shared" si="10"/>
        <v>22176</v>
      </c>
      <c r="P90" s="135">
        <f t="shared" si="11"/>
        <v>0.96</v>
      </c>
      <c r="T90" s="85"/>
      <c r="U90" s="85"/>
    </row>
    <row r="91" s="81" customFormat="1" ht="15" spans="1:21">
      <c r="A91" s="113">
        <v>80</v>
      </c>
      <c r="B91" s="120">
        <v>1447702</v>
      </c>
      <c r="C91" s="114">
        <v>1036698</v>
      </c>
      <c r="D91" s="115" t="s">
        <v>367</v>
      </c>
      <c r="E91" s="116">
        <v>43530</v>
      </c>
      <c r="F91" s="116">
        <v>43532</v>
      </c>
      <c r="G91" s="117" t="s">
        <v>23</v>
      </c>
      <c r="H91" s="114">
        <f t="shared" si="6"/>
        <v>2</v>
      </c>
      <c r="I91" s="128">
        <v>1</v>
      </c>
      <c r="J91" s="129">
        <f t="shared" si="7"/>
        <v>1108800</v>
      </c>
      <c r="K91" s="130">
        <v>48</v>
      </c>
      <c r="L91" s="131">
        <f t="shared" si="8"/>
        <v>2217600</v>
      </c>
      <c r="M91" s="132">
        <f t="shared" si="9"/>
        <v>96</v>
      </c>
      <c r="N91" s="133"/>
      <c r="O91" s="134">
        <f t="shared" si="10"/>
        <v>44352</v>
      </c>
      <c r="P91" s="135">
        <f t="shared" si="11"/>
        <v>1.92</v>
      </c>
      <c r="T91" s="85"/>
      <c r="U91" s="85"/>
    </row>
    <row r="92" s="81" customFormat="1" ht="15" spans="1:21">
      <c r="A92" s="113">
        <v>81</v>
      </c>
      <c r="B92" s="120">
        <v>1448502</v>
      </c>
      <c r="C92" s="114">
        <v>1036743</v>
      </c>
      <c r="D92" s="115" t="s">
        <v>368</v>
      </c>
      <c r="E92" s="116">
        <v>43531</v>
      </c>
      <c r="F92" s="116">
        <v>43532</v>
      </c>
      <c r="G92" s="117" t="s">
        <v>23</v>
      </c>
      <c r="H92" s="114">
        <f t="shared" si="6"/>
        <v>1</v>
      </c>
      <c r="I92" s="128">
        <v>2</v>
      </c>
      <c r="J92" s="129">
        <f t="shared" si="7"/>
        <v>1108800</v>
      </c>
      <c r="K92" s="130">
        <v>48</v>
      </c>
      <c r="L92" s="131">
        <f t="shared" si="8"/>
        <v>2217600</v>
      </c>
      <c r="M92" s="132">
        <f t="shared" si="9"/>
        <v>96</v>
      </c>
      <c r="N92" s="133"/>
      <c r="O92" s="134">
        <f t="shared" si="10"/>
        <v>44352</v>
      </c>
      <c r="P92" s="135">
        <f t="shared" si="11"/>
        <v>1.92</v>
      </c>
      <c r="T92" s="85"/>
      <c r="U92" s="85"/>
    </row>
    <row r="93" s="81" customFormat="1" ht="15" spans="1:21">
      <c r="A93" s="113">
        <v>82</v>
      </c>
      <c r="B93" s="120">
        <v>1451974</v>
      </c>
      <c r="C93" s="114">
        <v>1036988</v>
      </c>
      <c r="D93" s="115" t="s">
        <v>369</v>
      </c>
      <c r="E93" s="116">
        <v>43530</v>
      </c>
      <c r="F93" s="116">
        <v>43532</v>
      </c>
      <c r="G93" s="117" t="s">
        <v>23</v>
      </c>
      <c r="H93" s="114">
        <f t="shared" si="6"/>
        <v>2</v>
      </c>
      <c r="I93" s="128">
        <v>1</v>
      </c>
      <c r="J93" s="129">
        <f t="shared" si="7"/>
        <v>1108800</v>
      </c>
      <c r="K93" s="130">
        <v>48</v>
      </c>
      <c r="L93" s="131">
        <f t="shared" si="8"/>
        <v>2217600</v>
      </c>
      <c r="M93" s="132">
        <f t="shared" si="9"/>
        <v>96</v>
      </c>
      <c r="N93" s="133"/>
      <c r="O93" s="134">
        <f t="shared" si="10"/>
        <v>44352</v>
      </c>
      <c r="P93" s="135">
        <f t="shared" si="11"/>
        <v>1.92</v>
      </c>
      <c r="T93" s="85"/>
      <c r="U93" s="85"/>
    </row>
    <row r="94" s="81" customFormat="1" ht="15" spans="1:21">
      <c r="A94" s="113">
        <v>83</v>
      </c>
      <c r="B94" s="120">
        <v>1449309</v>
      </c>
      <c r="C94" s="114">
        <v>1036794</v>
      </c>
      <c r="D94" s="115" t="s">
        <v>370</v>
      </c>
      <c r="E94" s="116">
        <v>43530</v>
      </c>
      <c r="F94" s="116">
        <v>43532</v>
      </c>
      <c r="G94" s="117" t="s">
        <v>23</v>
      </c>
      <c r="H94" s="114">
        <f t="shared" si="6"/>
        <v>2</v>
      </c>
      <c r="I94" s="128">
        <v>1</v>
      </c>
      <c r="J94" s="129">
        <f t="shared" si="7"/>
        <v>1455300</v>
      </c>
      <c r="K94" s="130">
        <v>63</v>
      </c>
      <c r="L94" s="131">
        <f t="shared" si="8"/>
        <v>2910600</v>
      </c>
      <c r="M94" s="132">
        <f t="shared" si="9"/>
        <v>126</v>
      </c>
      <c r="N94" s="133"/>
      <c r="O94" s="134">
        <f t="shared" si="10"/>
        <v>58212</v>
      </c>
      <c r="P94" s="135">
        <f t="shared" si="11"/>
        <v>2.52</v>
      </c>
      <c r="T94" s="85"/>
      <c r="U94" s="85"/>
    </row>
    <row r="95" s="81" customFormat="1" ht="15" spans="1:21">
      <c r="A95" s="113">
        <v>84</v>
      </c>
      <c r="B95" s="120">
        <v>1436771</v>
      </c>
      <c r="C95" s="114">
        <v>1036062</v>
      </c>
      <c r="D95" s="115" t="s">
        <v>349</v>
      </c>
      <c r="E95" s="116">
        <v>43531</v>
      </c>
      <c r="F95" s="116">
        <v>43532</v>
      </c>
      <c r="G95" s="117" t="s">
        <v>23</v>
      </c>
      <c r="H95" s="114">
        <f t="shared" si="6"/>
        <v>1</v>
      </c>
      <c r="I95" s="128">
        <v>3</v>
      </c>
      <c r="J95" s="129">
        <f t="shared" si="7"/>
        <v>1108800</v>
      </c>
      <c r="K95" s="130">
        <v>48</v>
      </c>
      <c r="L95" s="131">
        <f t="shared" si="8"/>
        <v>3326400</v>
      </c>
      <c r="M95" s="132">
        <f t="shared" si="9"/>
        <v>144</v>
      </c>
      <c r="N95" s="133"/>
      <c r="O95" s="134">
        <f t="shared" si="10"/>
        <v>66528</v>
      </c>
      <c r="P95" s="135">
        <f t="shared" si="11"/>
        <v>2.88</v>
      </c>
      <c r="T95" s="85"/>
      <c r="U95" s="85"/>
    </row>
    <row r="96" s="81" customFormat="1" ht="15" spans="1:21">
      <c r="A96" s="113">
        <v>85</v>
      </c>
      <c r="B96" s="120">
        <v>1453966</v>
      </c>
      <c r="C96" s="114">
        <v>1037120</v>
      </c>
      <c r="D96" s="115" t="s">
        <v>371</v>
      </c>
      <c r="E96" s="116">
        <v>43532</v>
      </c>
      <c r="F96" s="116">
        <v>43533</v>
      </c>
      <c r="G96" s="117" t="s">
        <v>23</v>
      </c>
      <c r="H96" s="114">
        <f t="shared" si="6"/>
        <v>1</v>
      </c>
      <c r="I96" s="128">
        <v>1</v>
      </c>
      <c r="J96" s="129">
        <f t="shared" si="7"/>
        <v>1455300</v>
      </c>
      <c r="K96" s="130">
        <v>63</v>
      </c>
      <c r="L96" s="131">
        <f t="shared" si="8"/>
        <v>1455300</v>
      </c>
      <c r="M96" s="132">
        <f t="shared" si="9"/>
        <v>63</v>
      </c>
      <c r="N96" s="133"/>
      <c r="O96" s="134">
        <f t="shared" si="10"/>
        <v>29106</v>
      </c>
      <c r="P96" s="135">
        <f t="shared" si="11"/>
        <v>1.26</v>
      </c>
      <c r="T96" s="85"/>
      <c r="U96" s="85"/>
    </row>
    <row r="97" s="81" customFormat="1" ht="15" spans="1:21">
      <c r="A97" s="113">
        <v>86</v>
      </c>
      <c r="B97" s="120">
        <v>1452458</v>
      </c>
      <c r="C97" s="114">
        <v>1037023</v>
      </c>
      <c r="D97" s="115" t="s">
        <v>372</v>
      </c>
      <c r="E97" s="116">
        <v>43532</v>
      </c>
      <c r="F97" s="116">
        <v>43533</v>
      </c>
      <c r="G97" s="117" t="s">
        <v>23</v>
      </c>
      <c r="H97" s="114">
        <f t="shared" si="6"/>
        <v>1</v>
      </c>
      <c r="I97" s="128">
        <v>1</v>
      </c>
      <c r="J97" s="129">
        <f t="shared" si="7"/>
        <v>1108800</v>
      </c>
      <c r="K97" s="130">
        <v>48</v>
      </c>
      <c r="L97" s="131">
        <f t="shared" si="8"/>
        <v>1108800</v>
      </c>
      <c r="M97" s="132">
        <f t="shared" si="9"/>
        <v>48</v>
      </c>
      <c r="N97" s="133"/>
      <c r="O97" s="134">
        <f t="shared" si="10"/>
        <v>22176</v>
      </c>
      <c r="P97" s="135">
        <f t="shared" si="11"/>
        <v>0.96</v>
      </c>
      <c r="T97" s="85"/>
      <c r="U97" s="85"/>
    </row>
    <row r="98" s="81" customFormat="1" ht="15" spans="1:21">
      <c r="A98" s="113">
        <v>87</v>
      </c>
      <c r="B98" s="120">
        <v>1451216</v>
      </c>
      <c r="C98" s="114">
        <v>1036938</v>
      </c>
      <c r="D98" s="115" t="s">
        <v>373</v>
      </c>
      <c r="E98" s="116">
        <v>43530</v>
      </c>
      <c r="F98" s="116">
        <v>43533</v>
      </c>
      <c r="G98" s="117" t="s">
        <v>23</v>
      </c>
      <c r="H98" s="114">
        <f t="shared" si="6"/>
        <v>3</v>
      </c>
      <c r="I98" s="128">
        <v>1</v>
      </c>
      <c r="J98" s="129">
        <f t="shared" si="7"/>
        <v>1455300</v>
      </c>
      <c r="K98" s="130">
        <v>63</v>
      </c>
      <c r="L98" s="131">
        <f t="shared" si="8"/>
        <v>4365900</v>
      </c>
      <c r="M98" s="132">
        <f t="shared" si="9"/>
        <v>189</v>
      </c>
      <c r="N98" s="133"/>
      <c r="O98" s="134">
        <f t="shared" si="10"/>
        <v>87318</v>
      </c>
      <c r="P98" s="135">
        <f t="shared" si="11"/>
        <v>3.78</v>
      </c>
      <c r="T98" s="85"/>
      <c r="U98" s="85"/>
    </row>
    <row r="99" s="81" customFormat="1" ht="15" spans="1:21">
      <c r="A99" s="113">
        <v>88</v>
      </c>
      <c r="B99" s="120">
        <v>1453737</v>
      </c>
      <c r="C99" s="114">
        <v>1037105</v>
      </c>
      <c r="D99" s="115" t="s">
        <v>374</v>
      </c>
      <c r="E99" s="116">
        <v>43530</v>
      </c>
      <c r="F99" s="116">
        <v>43533</v>
      </c>
      <c r="G99" s="117" t="s">
        <v>23</v>
      </c>
      <c r="H99" s="114">
        <f t="shared" si="6"/>
        <v>3</v>
      </c>
      <c r="I99" s="128">
        <v>1</v>
      </c>
      <c r="J99" s="129">
        <f t="shared" si="7"/>
        <v>1108800</v>
      </c>
      <c r="K99" s="130">
        <v>48</v>
      </c>
      <c r="L99" s="131">
        <f t="shared" si="8"/>
        <v>3326400</v>
      </c>
      <c r="M99" s="132">
        <f t="shared" si="9"/>
        <v>144</v>
      </c>
      <c r="N99" s="133"/>
      <c r="O99" s="134">
        <f t="shared" si="10"/>
        <v>66528</v>
      </c>
      <c r="P99" s="135">
        <f t="shared" si="11"/>
        <v>2.88</v>
      </c>
      <c r="T99" s="85"/>
      <c r="U99" s="85"/>
    </row>
    <row r="100" s="81" customFormat="1" ht="15" spans="1:21">
      <c r="A100" s="113">
        <v>89</v>
      </c>
      <c r="B100" s="120">
        <v>1449294</v>
      </c>
      <c r="C100" s="114">
        <v>1036793</v>
      </c>
      <c r="D100" s="115" t="s">
        <v>375</v>
      </c>
      <c r="E100" s="116">
        <v>43528</v>
      </c>
      <c r="F100" s="116">
        <v>43533</v>
      </c>
      <c r="G100" s="117" t="s">
        <v>23</v>
      </c>
      <c r="H100" s="114">
        <f t="shared" si="6"/>
        <v>5</v>
      </c>
      <c r="I100" s="128">
        <v>1</v>
      </c>
      <c r="J100" s="129">
        <f t="shared" si="7"/>
        <v>1108800</v>
      </c>
      <c r="K100" s="130">
        <v>48</v>
      </c>
      <c r="L100" s="131">
        <f t="shared" si="8"/>
        <v>5544000</v>
      </c>
      <c r="M100" s="132">
        <f t="shared" si="9"/>
        <v>240</v>
      </c>
      <c r="N100" s="133"/>
      <c r="O100" s="134">
        <f t="shared" si="10"/>
        <v>110880</v>
      </c>
      <c r="P100" s="135">
        <f t="shared" si="11"/>
        <v>4.8</v>
      </c>
      <c r="T100" s="85"/>
      <c r="U100" s="85"/>
    </row>
    <row r="101" s="81" customFormat="1" ht="15" spans="1:21">
      <c r="A101" s="113">
        <v>90</v>
      </c>
      <c r="B101" s="120">
        <v>1447849</v>
      </c>
      <c r="C101" s="114">
        <v>1036697</v>
      </c>
      <c r="D101" s="115" t="s">
        <v>376</v>
      </c>
      <c r="E101" s="116">
        <v>43532</v>
      </c>
      <c r="F101" s="116">
        <v>43533</v>
      </c>
      <c r="G101" s="117" t="s">
        <v>23</v>
      </c>
      <c r="H101" s="114">
        <f t="shared" si="6"/>
        <v>1</v>
      </c>
      <c r="I101" s="128">
        <v>1</v>
      </c>
      <c r="J101" s="129">
        <f t="shared" si="7"/>
        <v>1108800</v>
      </c>
      <c r="K101" s="130">
        <v>48</v>
      </c>
      <c r="L101" s="131">
        <f t="shared" si="8"/>
        <v>1108800</v>
      </c>
      <c r="M101" s="132">
        <f t="shared" si="9"/>
        <v>48</v>
      </c>
      <c r="N101" s="133"/>
      <c r="O101" s="134">
        <f t="shared" si="10"/>
        <v>22176</v>
      </c>
      <c r="P101" s="135">
        <f t="shared" si="11"/>
        <v>0.96</v>
      </c>
      <c r="T101" s="85"/>
      <c r="U101" s="85"/>
    </row>
    <row r="102" s="81" customFormat="1" ht="15" spans="1:21">
      <c r="A102" s="113">
        <v>91</v>
      </c>
      <c r="B102" s="120">
        <v>1440444</v>
      </c>
      <c r="C102" s="114">
        <v>1036248</v>
      </c>
      <c r="D102" s="115" t="s">
        <v>377</v>
      </c>
      <c r="E102" s="116">
        <v>43530</v>
      </c>
      <c r="F102" s="116">
        <v>43533</v>
      </c>
      <c r="G102" s="117" t="s">
        <v>40</v>
      </c>
      <c r="H102" s="114">
        <f t="shared" si="6"/>
        <v>3</v>
      </c>
      <c r="I102" s="128">
        <v>1</v>
      </c>
      <c r="J102" s="129">
        <f t="shared" si="7"/>
        <v>1362900</v>
      </c>
      <c r="K102" s="130">
        <v>59</v>
      </c>
      <c r="L102" s="131">
        <f t="shared" si="8"/>
        <v>4088700</v>
      </c>
      <c r="M102" s="132">
        <f t="shared" si="9"/>
        <v>177</v>
      </c>
      <c r="N102" s="133"/>
      <c r="O102" s="134">
        <f t="shared" si="10"/>
        <v>81774</v>
      </c>
      <c r="P102" s="135">
        <f t="shared" si="11"/>
        <v>3.54</v>
      </c>
      <c r="T102" s="85"/>
      <c r="U102" s="85"/>
    </row>
    <row r="103" s="81" customFormat="1" ht="15" spans="1:21">
      <c r="A103" s="113">
        <v>92</v>
      </c>
      <c r="B103" s="120">
        <v>1451417</v>
      </c>
      <c r="C103" s="114">
        <v>1036954</v>
      </c>
      <c r="D103" s="115" t="s">
        <v>378</v>
      </c>
      <c r="E103" s="116">
        <v>43531</v>
      </c>
      <c r="F103" s="116">
        <v>43534</v>
      </c>
      <c r="G103" s="117" t="s">
        <v>40</v>
      </c>
      <c r="H103" s="114">
        <f t="shared" si="6"/>
        <v>3</v>
      </c>
      <c r="I103" s="128">
        <v>1</v>
      </c>
      <c r="J103" s="129">
        <f t="shared" si="7"/>
        <v>1362900</v>
      </c>
      <c r="K103" s="130">
        <v>59</v>
      </c>
      <c r="L103" s="131">
        <f t="shared" si="8"/>
        <v>4088700</v>
      </c>
      <c r="M103" s="132">
        <f t="shared" si="9"/>
        <v>177</v>
      </c>
      <c r="N103" s="133"/>
      <c r="O103" s="134">
        <f t="shared" si="10"/>
        <v>81774</v>
      </c>
      <c r="P103" s="135">
        <f t="shared" si="11"/>
        <v>3.54</v>
      </c>
      <c r="T103" s="85"/>
      <c r="U103" s="85"/>
    </row>
    <row r="104" s="81" customFormat="1" ht="15" spans="1:21">
      <c r="A104" s="113">
        <v>93</v>
      </c>
      <c r="B104" s="120">
        <v>1451412</v>
      </c>
      <c r="C104" s="114">
        <v>1036953</v>
      </c>
      <c r="D104" s="115" t="s">
        <v>379</v>
      </c>
      <c r="E104" s="116">
        <v>43531</v>
      </c>
      <c r="F104" s="116">
        <v>43534</v>
      </c>
      <c r="G104" s="117" t="s">
        <v>40</v>
      </c>
      <c r="H104" s="114">
        <f t="shared" si="6"/>
        <v>3</v>
      </c>
      <c r="I104" s="128">
        <v>1</v>
      </c>
      <c r="J104" s="129">
        <f t="shared" si="7"/>
        <v>1362900</v>
      </c>
      <c r="K104" s="130">
        <v>59</v>
      </c>
      <c r="L104" s="131">
        <f t="shared" si="8"/>
        <v>4088700</v>
      </c>
      <c r="M104" s="132">
        <f t="shared" si="9"/>
        <v>177</v>
      </c>
      <c r="N104" s="133"/>
      <c r="O104" s="134">
        <f t="shared" si="10"/>
        <v>81774</v>
      </c>
      <c r="P104" s="135">
        <f t="shared" si="11"/>
        <v>3.54</v>
      </c>
      <c r="T104" s="85"/>
      <c r="U104" s="85"/>
    </row>
    <row r="105" s="81" customFormat="1" ht="15" spans="1:21">
      <c r="A105" s="113">
        <v>94</v>
      </c>
      <c r="B105" s="120">
        <v>1456025</v>
      </c>
      <c r="C105" s="114">
        <v>1037237</v>
      </c>
      <c r="D105" s="115" t="s">
        <v>380</v>
      </c>
      <c r="E105" s="116">
        <v>43532</v>
      </c>
      <c r="F105" s="116">
        <v>43534</v>
      </c>
      <c r="G105" s="117" t="s">
        <v>23</v>
      </c>
      <c r="H105" s="114">
        <f t="shared" si="6"/>
        <v>2</v>
      </c>
      <c r="I105" s="128">
        <v>3</v>
      </c>
      <c r="J105" s="129">
        <f t="shared" si="7"/>
        <v>1108800</v>
      </c>
      <c r="K105" s="130">
        <v>48</v>
      </c>
      <c r="L105" s="131">
        <f t="shared" si="8"/>
        <v>6652800</v>
      </c>
      <c r="M105" s="132">
        <f t="shared" si="9"/>
        <v>288</v>
      </c>
      <c r="N105" s="133"/>
      <c r="O105" s="134">
        <f t="shared" si="10"/>
        <v>133056</v>
      </c>
      <c r="P105" s="135">
        <f t="shared" si="11"/>
        <v>5.76</v>
      </c>
      <c r="T105" s="85"/>
      <c r="U105" s="85"/>
    </row>
    <row r="106" s="81" customFormat="1" ht="15" spans="1:21">
      <c r="A106" s="113">
        <v>95</v>
      </c>
      <c r="B106" s="120">
        <v>1447203</v>
      </c>
      <c r="C106" s="114">
        <v>1036657</v>
      </c>
      <c r="D106" s="115" t="s">
        <v>381</v>
      </c>
      <c r="E106" s="116">
        <v>43533</v>
      </c>
      <c r="F106" s="116">
        <v>43534</v>
      </c>
      <c r="G106" s="117" t="s">
        <v>47</v>
      </c>
      <c r="H106" s="114">
        <f t="shared" si="6"/>
        <v>1</v>
      </c>
      <c r="I106" s="128">
        <v>1</v>
      </c>
      <c r="J106" s="129">
        <f t="shared" si="7"/>
        <v>2356200</v>
      </c>
      <c r="K106" s="130">
        <v>102</v>
      </c>
      <c r="L106" s="131">
        <f t="shared" si="8"/>
        <v>2356200</v>
      </c>
      <c r="M106" s="132">
        <f t="shared" si="9"/>
        <v>102</v>
      </c>
      <c r="N106" s="133"/>
      <c r="O106" s="134">
        <f t="shared" si="10"/>
        <v>47124</v>
      </c>
      <c r="P106" s="135">
        <f t="shared" si="11"/>
        <v>2.04</v>
      </c>
      <c r="T106" s="85"/>
      <c r="U106" s="85"/>
    </row>
    <row r="107" s="81" customFormat="1" ht="15" spans="1:21">
      <c r="A107" s="113">
        <v>96</v>
      </c>
      <c r="B107" s="120">
        <v>1416089</v>
      </c>
      <c r="C107" s="114">
        <v>1035083</v>
      </c>
      <c r="D107" s="115" t="s">
        <v>382</v>
      </c>
      <c r="E107" s="116">
        <v>43530</v>
      </c>
      <c r="F107" s="116">
        <v>43534</v>
      </c>
      <c r="G107" s="117" t="s">
        <v>23</v>
      </c>
      <c r="H107" s="114">
        <f t="shared" si="6"/>
        <v>4</v>
      </c>
      <c r="I107" s="128">
        <v>1</v>
      </c>
      <c r="J107" s="129">
        <f t="shared" si="7"/>
        <v>1108800</v>
      </c>
      <c r="K107" s="130">
        <v>48</v>
      </c>
      <c r="L107" s="131">
        <f t="shared" si="8"/>
        <v>4435200</v>
      </c>
      <c r="M107" s="132">
        <f t="shared" si="9"/>
        <v>192</v>
      </c>
      <c r="N107" s="133"/>
      <c r="O107" s="134">
        <f t="shared" si="10"/>
        <v>88704</v>
      </c>
      <c r="P107" s="135">
        <f t="shared" si="11"/>
        <v>3.84</v>
      </c>
      <c r="T107" s="85"/>
      <c r="U107" s="85"/>
    </row>
    <row r="108" s="81" customFormat="1" ht="15" spans="1:21">
      <c r="A108" s="113">
        <v>97</v>
      </c>
      <c r="B108" s="120">
        <v>1451562</v>
      </c>
      <c r="C108" s="114">
        <v>1036969</v>
      </c>
      <c r="D108" s="115" t="s">
        <v>383</v>
      </c>
      <c r="E108" s="116">
        <v>43531</v>
      </c>
      <c r="F108" s="116">
        <v>43534</v>
      </c>
      <c r="G108" s="117" t="s">
        <v>23</v>
      </c>
      <c r="H108" s="114">
        <f t="shared" si="6"/>
        <v>3</v>
      </c>
      <c r="I108" s="128">
        <v>1</v>
      </c>
      <c r="J108" s="129">
        <f t="shared" si="7"/>
        <v>1108800</v>
      </c>
      <c r="K108" s="130">
        <v>48</v>
      </c>
      <c r="L108" s="131">
        <f t="shared" si="8"/>
        <v>3326400</v>
      </c>
      <c r="M108" s="132">
        <f t="shared" si="9"/>
        <v>144</v>
      </c>
      <c r="N108" s="133"/>
      <c r="O108" s="134">
        <f t="shared" si="10"/>
        <v>66528</v>
      </c>
      <c r="P108" s="135">
        <f t="shared" si="11"/>
        <v>2.88</v>
      </c>
      <c r="T108" s="85"/>
      <c r="U108" s="85"/>
    </row>
    <row r="109" s="81" customFormat="1" ht="15" spans="1:21">
      <c r="A109" s="113">
        <v>98</v>
      </c>
      <c r="B109" s="120">
        <v>1454500</v>
      </c>
      <c r="C109" s="114">
        <v>1037192</v>
      </c>
      <c r="D109" s="115" t="s">
        <v>384</v>
      </c>
      <c r="E109" s="116">
        <v>43533</v>
      </c>
      <c r="F109" s="116">
        <v>43535</v>
      </c>
      <c r="G109" s="117" t="s">
        <v>23</v>
      </c>
      <c r="H109" s="114">
        <f t="shared" si="6"/>
        <v>2</v>
      </c>
      <c r="I109" s="128">
        <v>1</v>
      </c>
      <c r="J109" s="129">
        <f t="shared" si="7"/>
        <v>1108800</v>
      </c>
      <c r="K109" s="130">
        <v>48</v>
      </c>
      <c r="L109" s="131">
        <f t="shared" si="8"/>
        <v>2217600</v>
      </c>
      <c r="M109" s="132">
        <f t="shared" si="9"/>
        <v>96</v>
      </c>
      <c r="N109" s="133"/>
      <c r="O109" s="134">
        <f t="shared" si="10"/>
        <v>44352</v>
      </c>
      <c r="P109" s="135">
        <f t="shared" si="11"/>
        <v>1.92</v>
      </c>
      <c r="T109" s="85"/>
      <c r="U109" s="85"/>
    </row>
    <row r="110" s="81" customFormat="1" ht="15" spans="1:21">
      <c r="A110" s="113">
        <v>99</v>
      </c>
      <c r="B110" s="120">
        <v>1435866</v>
      </c>
      <c r="C110" s="114">
        <v>1036006</v>
      </c>
      <c r="D110" s="115" t="s">
        <v>385</v>
      </c>
      <c r="E110" s="116">
        <v>43532</v>
      </c>
      <c r="F110" s="116">
        <v>43535</v>
      </c>
      <c r="G110" s="117" t="s">
        <v>23</v>
      </c>
      <c r="H110" s="114">
        <f t="shared" si="6"/>
        <v>3</v>
      </c>
      <c r="I110" s="128">
        <v>2</v>
      </c>
      <c r="J110" s="129">
        <f t="shared" si="7"/>
        <v>1108800</v>
      </c>
      <c r="K110" s="130">
        <v>48</v>
      </c>
      <c r="L110" s="131">
        <f t="shared" si="8"/>
        <v>6652800</v>
      </c>
      <c r="M110" s="132">
        <f t="shared" si="9"/>
        <v>288</v>
      </c>
      <c r="N110" s="133"/>
      <c r="O110" s="134">
        <f t="shared" si="10"/>
        <v>133056</v>
      </c>
      <c r="P110" s="135">
        <f t="shared" si="11"/>
        <v>5.76</v>
      </c>
      <c r="T110" s="85"/>
      <c r="U110" s="85"/>
    </row>
    <row r="111" s="81" customFormat="1" ht="15" spans="1:21">
      <c r="A111" s="113">
        <v>100</v>
      </c>
      <c r="B111" s="120">
        <v>1449785</v>
      </c>
      <c r="C111" s="114">
        <v>1036826</v>
      </c>
      <c r="D111" s="115" t="s">
        <v>386</v>
      </c>
      <c r="E111" s="116">
        <v>43534</v>
      </c>
      <c r="F111" s="116">
        <v>43535</v>
      </c>
      <c r="G111" s="117" t="s">
        <v>40</v>
      </c>
      <c r="H111" s="114">
        <f t="shared" si="6"/>
        <v>1</v>
      </c>
      <c r="I111" s="128">
        <v>1</v>
      </c>
      <c r="J111" s="129">
        <f t="shared" si="7"/>
        <v>1362900</v>
      </c>
      <c r="K111" s="130">
        <v>59</v>
      </c>
      <c r="L111" s="131">
        <f t="shared" si="8"/>
        <v>1362900</v>
      </c>
      <c r="M111" s="132">
        <f t="shared" si="9"/>
        <v>59</v>
      </c>
      <c r="N111" s="133"/>
      <c r="O111" s="134">
        <f t="shared" si="10"/>
        <v>27258</v>
      </c>
      <c r="P111" s="135">
        <f t="shared" si="11"/>
        <v>1.18</v>
      </c>
      <c r="T111" s="85"/>
      <c r="U111" s="85"/>
    </row>
    <row r="112" s="81" customFormat="1" ht="15" spans="1:21">
      <c r="A112" s="113">
        <v>101</v>
      </c>
      <c r="B112" s="120">
        <v>1457544</v>
      </c>
      <c r="C112" s="114">
        <v>1037322</v>
      </c>
      <c r="D112" s="115" t="s">
        <v>387</v>
      </c>
      <c r="E112" s="116">
        <v>43534</v>
      </c>
      <c r="F112" s="116">
        <v>43535</v>
      </c>
      <c r="G112" s="117" t="s">
        <v>23</v>
      </c>
      <c r="H112" s="114">
        <f t="shared" si="6"/>
        <v>1</v>
      </c>
      <c r="I112" s="128">
        <v>1</v>
      </c>
      <c r="J112" s="129">
        <f t="shared" si="7"/>
        <v>1108800</v>
      </c>
      <c r="K112" s="130">
        <v>48</v>
      </c>
      <c r="L112" s="131">
        <f t="shared" si="8"/>
        <v>1108800</v>
      </c>
      <c r="M112" s="132">
        <f t="shared" si="9"/>
        <v>48</v>
      </c>
      <c r="N112" s="133"/>
      <c r="O112" s="134">
        <f t="shared" si="10"/>
        <v>22176</v>
      </c>
      <c r="P112" s="135">
        <f t="shared" si="11"/>
        <v>0.96</v>
      </c>
      <c r="T112" s="85"/>
      <c r="U112" s="85"/>
    </row>
    <row r="113" s="81" customFormat="1" ht="15" spans="1:21">
      <c r="A113" s="113">
        <v>102</v>
      </c>
      <c r="B113" s="120">
        <v>1458071</v>
      </c>
      <c r="C113" s="114">
        <v>1037356</v>
      </c>
      <c r="D113" s="115" t="s">
        <v>388</v>
      </c>
      <c r="E113" s="116">
        <v>43534</v>
      </c>
      <c r="F113" s="116">
        <v>43535</v>
      </c>
      <c r="G113" s="117" t="s">
        <v>23</v>
      </c>
      <c r="H113" s="114">
        <f t="shared" si="6"/>
        <v>1</v>
      </c>
      <c r="I113" s="128">
        <v>1</v>
      </c>
      <c r="J113" s="129">
        <f t="shared" si="7"/>
        <v>1108800</v>
      </c>
      <c r="K113" s="130">
        <v>48</v>
      </c>
      <c r="L113" s="131">
        <f t="shared" si="8"/>
        <v>1108800</v>
      </c>
      <c r="M113" s="132">
        <f t="shared" si="9"/>
        <v>48</v>
      </c>
      <c r="N113" s="133"/>
      <c r="O113" s="134">
        <f t="shared" si="10"/>
        <v>22176</v>
      </c>
      <c r="P113" s="135">
        <f t="shared" si="11"/>
        <v>0.96</v>
      </c>
      <c r="T113" s="85"/>
      <c r="U113" s="85"/>
    </row>
    <row r="114" s="81" customFormat="1" ht="15" spans="1:21">
      <c r="A114" s="113">
        <v>103</v>
      </c>
      <c r="B114" s="120">
        <v>1444971</v>
      </c>
      <c r="C114" s="114">
        <v>1036498</v>
      </c>
      <c r="D114" s="115" t="s">
        <v>389</v>
      </c>
      <c r="E114" s="116">
        <v>43530</v>
      </c>
      <c r="F114" s="116">
        <v>43535</v>
      </c>
      <c r="G114" s="117" t="s">
        <v>23</v>
      </c>
      <c r="H114" s="114">
        <f t="shared" si="6"/>
        <v>5</v>
      </c>
      <c r="I114" s="128">
        <v>2</v>
      </c>
      <c r="J114" s="129">
        <f t="shared" si="7"/>
        <v>1108800</v>
      </c>
      <c r="K114" s="130">
        <v>48</v>
      </c>
      <c r="L114" s="131">
        <f t="shared" si="8"/>
        <v>11088000</v>
      </c>
      <c r="M114" s="132">
        <f t="shared" si="9"/>
        <v>480</v>
      </c>
      <c r="N114" s="133"/>
      <c r="O114" s="134">
        <f t="shared" si="10"/>
        <v>221760</v>
      </c>
      <c r="P114" s="135">
        <f t="shared" si="11"/>
        <v>9.6</v>
      </c>
      <c r="T114" s="85"/>
      <c r="U114" s="85"/>
    </row>
    <row r="115" s="81" customFormat="1" ht="15" spans="1:21">
      <c r="A115" s="113">
        <v>104</v>
      </c>
      <c r="B115" s="120">
        <v>1457906</v>
      </c>
      <c r="C115" s="114">
        <v>1037335</v>
      </c>
      <c r="D115" s="115" t="s">
        <v>390</v>
      </c>
      <c r="E115" s="116">
        <v>43533</v>
      </c>
      <c r="F115" s="116">
        <v>43535</v>
      </c>
      <c r="G115" s="117" t="s">
        <v>40</v>
      </c>
      <c r="H115" s="114">
        <f t="shared" si="6"/>
        <v>2</v>
      </c>
      <c r="I115" s="128">
        <v>1</v>
      </c>
      <c r="J115" s="129">
        <f t="shared" si="7"/>
        <v>1362900</v>
      </c>
      <c r="K115" s="130">
        <v>59</v>
      </c>
      <c r="L115" s="131">
        <f t="shared" si="8"/>
        <v>2725800</v>
      </c>
      <c r="M115" s="132">
        <f t="shared" si="9"/>
        <v>118</v>
      </c>
      <c r="N115" s="133">
        <v>1538</v>
      </c>
      <c r="O115" s="134">
        <f t="shared" si="10"/>
        <v>54516</v>
      </c>
      <c r="P115" s="135">
        <f t="shared" si="11"/>
        <v>2.36</v>
      </c>
      <c r="T115" s="85"/>
      <c r="U115" s="85"/>
    </row>
    <row r="116" s="81" customFormat="1" ht="15" spans="1:21">
      <c r="A116" s="113">
        <v>105</v>
      </c>
      <c r="B116" s="120">
        <v>1456279</v>
      </c>
      <c r="C116" s="114">
        <v>1037268</v>
      </c>
      <c r="D116" s="115" t="s">
        <v>391</v>
      </c>
      <c r="E116" s="116">
        <v>43535</v>
      </c>
      <c r="F116" s="116">
        <v>43536</v>
      </c>
      <c r="G116" s="117" t="s">
        <v>23</v>
      </c>
      <c r="H116" s="114">
        <f t="shared" si="6"/>
        <v>1</v>
      </c>
      <c r="I116" s="128">
        <v>1</v>
      </c>
      <c r="J116" s="129">
        <f t="shared" si="7"/>
        <v>1108800</v>
      </c>
      <c r="K116" s="130">
        <v>48</v>
      </c>
      <c r="L116" s="131">
        <f t="shared" si="8"/>
        <v>1108800</v>
      </c>
      <c r="M116" s="132">
        <f t="shared" si="9"/>
        <v>48</v>
      </c>
      <c r="N116" s="133"/>
      <c r="O116" s="134">
        <f t="shared" si="10"/>
        <v>22176</v>
      </c>
      <c r="P116" s="135">
        <f t="shared" si="11"/>
        <v>0.96</v>
      </c>
      <c r="T116" s="85"/>
      <c r="U116" s="85"/>
    </row>
    <row r="117" s="81" customFormat="1" ht="15" spans="1:21">
      <c r="A117" s="113">
        <v>106</v>
      </c>
      <c r="B117" s="120">
        <v>1449590</v>
      </c>
      <c r="C117" s="114">
        <v>1036813</v>
      </c>
      <c r="D117" s="115" t="s">
        <v>392</v>
      </c>
      <c r="E117" s="116">
        <v>43534</v>
      </c>
      <c r="F117" s="116">
        <v>43536</v>
      </c>
      <c r="G117" s="117" t="s">
        <v>23</v>
      </c>
      <c r="H117" s="114">
        <f t="shared" si="6"/>
        <v>2</v>
      </c>
      <c r="I117" s="128">
        <v>1</v>
      </c>
      <c r="J117" s="129">
        <f t="shared" si="7"/>
        <v>1455300</v>
      </c>
      <c r="K117" s="130">
        <v>63</v>
      </c>
      <c r="L117" s="131">
        <f t="shared" si="8"/>
        <v>2910600</v>
      </c>
      <c r="M117" s="132">
        <f t="shared" si="9"/>
        <v>126</v>
      </c>
      <c r="N117" s="133"/>
      <c r="O117" s="134">
        <f t="shared" si="10"/>
        <v>58212</v>
      </c>
      <c r="P117" s="135">
        <f t="shared" si="11"/>
        <v>2.52</v>
      </c>
      <c r="T117" s="85"/>
      <c r="U117" s="85"/>
    </row>
    <row r="118" s="81" customFormat="1" ht="15" spans="1:21">
      <c r="A118" s="113">
        <v>107</v>
      </c>
      <c r="B118" s="120">
        <v>1456866</v>
      </c>
      <c r="C118" s="114">
        <v>1037297</v>
      </c>
      <c r="D118" s="115" t="s">
        <v>393</v>
      </c>
      <c r="E118" s="116">
        <v>43534</v>
      </c>
      <c r="F118" s="116">
        <v>43536</v>
      </c>
      <c r="G118" s="117" t="s">
        <v>23</v>
      </c>
      <c r="H118" s="114">
        <f t="shared" si="6"/>
        <v>2</v>
      </c>
      <c r="I118" s="128">
        <v>1</v>
      </c>
      <c r="J118" s="129">
        <f t="shared" si="7"/>
        <v>1108800</v>
      </c>
      <c r="K118" s="130">
        <v>48</v>
      </c>
      <c r="L118" s="131">
        <f t="shared" si="8"/>
        <v>2217600</v>
      </c>
      <c r="M118" s="132">
        <f t="shared" si="9"/>
        <v>96</v>
      </c>
      <c r="N118" s="133"/>
      <c r="O118" s="134">
        <f t="shared" si="10"/>
        <v>44352</v>
      </c>
      <c r="P118" s="135">
        <f t="shared" si="11"/>
        <v>1.92</v>
      </c>
      <c r="T118" s="85"/>
      <c r="U118" s="85"/>
    </row>
    <row r="119" s="81" customFormat="1" ht="15" spans="1:21">
      <c r="A119" s="113">
        <v>108</v>
      </c>
      <c r="B119" s="120">
        <v>1455023</v>
      </c>
      <c r="C119" s="114">
        <v>1037181</v>
      </c>
      <c r="D119" s="115" t="s">
        <v>394</v>
      </c>
      <c r="E119" s="116">
        <v>43535</v>
      </c>
      <c r="F119" s="116">
        <v>43536</v>
      </c>
      <c r="G119" s="117" t="s">
        <v>23</v>
      </c>
      <c r="H119" s="114">
        <f t="shared" si="6"/>
        <v>1</v>
      </c>
      <c r="I119" s="128">
        <v>1</v>
      </c>
      <c r="J119" s="129">
        <f t="shared" si="7"/>
        <v>1108800</v>
      </c>
      <c r="K119" s="130">
        <v>48</v>
      </c>
      <c r="L119" s="131">
        <f t="shared" si="8"/>
        <v>1108800</v>
      </c>
      <c r="M119" s="132">
        <f t="shared" si="9"/>
        <v>48</v>
      </c>
      <c r="N119" s="133"/>
      <c r="O119" s="134">
        <f t="shared" si="10"/>
        <v>22176</v>
      </c>
      <c r="P119" s="135">
        <f t="shared" si="11"/>
        <v>0.96</v>
      </c>
      <c r="T119" s="85"/>
      <c r="U119" s="85"/>
    </row>
    <row r="120" s="81" customFormat="1" ht="15" spans="1:21">
      <c r="A120" s="113">
        <v>109</v>
      </c>
      <c r="B120" s="120">
        <v>1450623</v>
      </c>
      <c r="C120" s="114">
        <v>1036929</v>
      </c>
      <c r="D120" s="115" t="s">
        <v>395</v>
      </c>
      <c r="E120" s="116">
        <v>43535</v>
      </c>
      <c r="F120" s="116">
        <v>43536</v>
      </c>
      <c r="G120" s="117" t="s">
        <v>23</v>
      </c>
      <c r="H120" s="114">
        <f t="shared" si="6"/>
        <v>1</v>
      </c>
      <c r="I120" s="128">
        <v>1</v>
      </c>
      <c r="J120" s="129">
        <f t="shared" si="7"/>
        <v>1455300</v>
      </c>
      <c r="K120" s="130">
        <v>63</v>
      </c>
      <c r="L120" s="131">
        <f t="shared" si="8"/>
        <v>1455300</v>
      </c>
      <c r="M120" s="132">
        <f t="shared" si="9"/>
        <v>63</v>
      </c>
      <c r="N120" s="133"/>
      <c r="O120" s="134">
        <f t="shared" si="10"/>
        <v>29106</v>
      </c>
      <c r="P120" s="135">
        <f t="shared" si="11"/>
        <v>1.26</v>
      </c>
      <c r="T120" s="85"/>
      <c r="U120" s="85"/>
    </row>
    <row r="121" s="81" customFormat="1" ht="15" spans="1:21">
      <c r="A121" s="113">
        <v>110</v>
      </c>
      <c r="B121" s="120">
        <v>1458169</v>
      </c>
      <c r="C121" s="114">
        <v>1037357</v>
      </c>
      <c r="D121" s="115" t="s">
        <v>384</v>
      </c>
      <c r="E121" s="116">
        <v>43535</v>
      </c>
      <c r="F121" s="116">
        <v>43536</v>
      </c>
      <c r="G121" s="117" t="s">
        <v>23</v>
      </c>
      <c r="H121" s="114">
        <f t="shared" si="6"/>
        <v>1</v>
      </c>
      <c r="I121" s="128">
        <v>1</v>
      </c>
      <c r="J121" s="129">
        <f t="shared" si="7"/>
        <v>1108800</v>
      </c>
      <c r="K121" s="130">
        <v>48</v>
      </c>
      <c r="L121" s="131">
        <f t="shared" si="8"/>
        <v>1108800</v>
      </c>
      <c r="M121" s="132">
        <f t="shared" si="9"/>
        <v>48</v>
      </c>
      <c r="N121" s="133">
        <v>1557</v>
      </c>
      <c r="O121" s="134">
        <f t="shared" si="10"/>
        <v>22176</v>
      </c>
      <c r="P121" s="135">
        <f t="shared" si="11"/>
        <v>0.96</v>
      </c>
      <c r="T121" s="85"/>
      <c r="U121" s="85"/>
    </row>
    <row r="122" s="81" customFormat="1" ht="15" spans="1:21">
      <c r="A122" s="113">
        <v>111</v>
      </c>
      <c r="B122" s="120">
        <v>1459160</v>
      </c>
      <c r="C122" s="114">
        <v>1037395</v>
      </c>
      <c r="D122" s="115" t="s">
        <v>396</v>
      </c>
      <c r="E122" s="116">
        <v>43535</v>
      </c>
      <c r="F122" s="116">
        <v>43536</v>
      </c>
      <c r="G122" s="117" t="s">
        <v>40</v>
      </c>
      <c r="H122" s="114">
        <f t="shared" si="6"/>
        <v>1</v>
      </c>
      <c r="I122" s="128">
        <v>1</v>
      </c>
      <c r="J122" s="129">
        <f t="shared" si="7"/>
        <v>1362900</v>
      </c>
      <c r="K122" s="130">
        <v>59</v>
      </c>
      <c r="L122" s="131">
        <f t="shared" si="8"/>
        <v>1362900</v>
      </c>
      <c r="M122" s="132">
        <f t="shared" si="9"/>
        <v>59</v>
      </c>
      <c r="N122" s="133">
        <v>1559</v>
      </c>
      <c r="O122" s="134">
        <f t="shared" si="10"/>
        <v>27258</v>
      </c>
      <c r="P122" s="135">
        <f t="shared" si="11"/>
        <v>1.18</v>
      </c>
      <c r="T122" s="85"/>
      <c r="U122" s="85"/>
    </row>
    <row r="123" s="81" customFormat="1" ht="15" spans="1:21">
      <c r="A123" s="113">
        <v>112</v>
      </c>
      <c r="B123" s="120">
        <v>1449918</v>
      </c>
      <c r="C123" s="114">
        <v>1036833</v>
      </c>
      <c r="D123" s="115" t="s">
        <v>397</v>
      </c>
      <c r="E123" s="116">
        <v>43536</v>
      </c>
      <c r="F123" s="116">
        <v>43537</v>
      </c>
      <c r="G123" s="117" t="s">
        <v>40</v>
      </c>
      <c r="H123" s="114">
        <f t="shared" si="6"/>
        <v>1</v>
      </c>
      <c r="I123" s="128">
        <v>1</v>
      </c>
      <c r="J123" s="129">
        <f t="shared" si="7"/>
        <v>1362900</v>
      </c>
      <c r="K123" s="130">
        <v>59</v>
      </c>
      <c r="L123" s="131">
        <f t="shared" si="8"/>
        <v>1362900</v>
      </c>
      <c r="M123" s="132">
        <f t="shared" si="9"/>
        <v>59</v>
      </c>
      <c r="N123" s="133"/>
      <c r="O123" s="134">
        <f t="shared" si="10"/>
        <v>27258</v>
      </c>
      <c r="P123" s="135">
        <f t="shared" si="11"/>
        <v>1.18</v>
      </c>
      <c r="T123" s="85"/>
      <c r="U123" s="85"/>
    </row>
    <row r="124" s="81" customFormat="1" ht="15" spans="1:21">
      <c r="A124" s="113">
        <v>113</v>
      </c>
      <c r="B124" s="120">
        <v>1454060</v>
      </c>
      <c r="C124" s="114">
        <v>1037121</v>
      </c>
      <c r="D124" s="115" t="s">
        <v>398</v>
      </c>
      <c r="E124" s="116">
        <v>43535</v>
      </c>
      <c r="F124" s="116">
        <v>43537</v>
      </c>
      <c r="G124" s="117" t="s">
        <v>23</v>
      </c>
      <c r="H124" s="114">
        <f t="shared" si="6"/>
        <v>2</v>
      </c>
      <c r="I124" s="128">
        <v>1</v>
      </c>
      <c r="J124" s="129">
        <f t="shared" si="7"/>
        <v>1108800</v>
      </c>
      <c r="K124" s="130">
        <v>48</v>
      </c>
      <c r="L124" s="131">
        <f t="shared" si="8"/>
        <v>2217600</v>
      </c>
      <c r="M124" s="132">
        <f t="shared" si="9"/>
        <v>96</v>
      </c>
      <c r="N124" s="133"/>
      <c r="O124" s="134">
        <f t="shared" si="10"/>
        <v>44352</v>
      </c>
      <c r="P124" s="135">
        <f t="shared" si="11"/>
        <v>1.92</v>
      </c>
      <c r="T124" s="85"/>
      <c r="U124" s="85"/>
    </row>
    <row r="125" s="81" customFormat="1" ht="15" spans="1:21">
      <c r="A125" s="113">
        <v>114</v>
      </c>
      <c r="B125" s="120">
        <v>1456793</v>
      </c>
      <c r="C125" s="114">
        <v>1037281</v>
      </c>
      <c r="D125" s="115" t="s">
        <v>399</v>
      </c>
      <c r="E125" s="116">
        <v>43536</v>
      </c>
      <c r="F125" s="116">
        <v>43537</v>
      </c>
      <c r="G125" s="117" t="s">
        <v>23</v>
      </c>
      <c r="H125" s="114">
        <f t="shared" si="6"/>
        <v>1</v>
      </c>
      <c r="I125" s="128">
        <v>1</v>
      </c>
      <c r="J125" s="129">
        <f t="shared" si="7"/>
        <v>1108800</v>
      </c>
      <c r="K125" s="130">
        <v>48</v>
      </c>
      <c r="L125" s="131">
        <f t="shared" si="8"/>
        <v>1108800</v>
      </c>
      <c r="M125" s="132">
        <f t="shared" si="9"/>
        <v>48</v>
      </c>
      <c r="N125" s="133"/>
      <c r="O125" s="134">
        <f t="shared" si="10"/>
        <v>22176</v>
      </c>
      <c r="P125" s="135">
        <f t="shared" si="11"/>
        <v>0.96</v>
      </c>
      <c r="T125" s="85"/>
      <c r="U125" s="85"/>
    </row>
    <row r="126" s="81" customFormat="1" ht="15" spans="1:21">
      <c r="A126" s="113">
        <v>115</v>
      </c>
      <c r="B126" s="120">
        <v>1449131</v>
      </c>
      <c r="C126" s="114">
        <v>1036782</v>
      </c>
      <c r="D126" s="115" t="s">
        <v>400</v>
      </c>
      <c r="E126" s="116">
        <v>43535</v>
      </c>
      <c r="F126" s="116">
        <v>43537</v>
      </c>
      <c r="G126" s="117" t="s">
        <v>23</v>
      </c>
      <c r="H126" s="114">
        <f t="shared" si="6"/>
        <v>2</v>
      </c>
      <c r="I126" s="128">
        <v>1</v>
      </c>
      <c r="J126" s="129">
        <f t="shared" si="7"/>
        <v>1108800</v>
      </c>
      <c r="K126" s="130">
        <v>48</v>
      </c>
      <c r="L126" s="131">
        <f t="shared" si="8"/>
        <v>2217600</v>
      </c>
      <c r="M126" s="132">
        <f t="shared" si="9"/>
        <v>96</v>
      </c>
      <c r="N126" s="133"/>
      <c r="O126" s="134">
        <f t="shared" si="10"/>
        <v>44352</v>
      </c>
      <c r="P126" s="135">
        <f t="shared" si="11"/>
        <v>1.92</v>
      </c>
      <c r="T126" s="85"/>
      <c r="U126" s="85"/>
    </row>
    <row r="127" s="81" customFormat="1" ht="15" spans="1:21">
      <c r="A127" s="113">
        <v>116</v>
      </c>
      <c r="B127" s="120">
        <v>1457325</v>
      </c>
      <c r="C127" s="114">
        <v>1037307</v>
      </c>
      <c r="D127" s="115" t="s">
        <v>401</v>
      </c>
      <c r="E127" s="116">
        <v>43533</v>
      </c>
      <c r="F127" s="116">
        <v>43537</v>
      </c>
      <c r="G127" s="117" t="s">
        <v>23</v>
      </c>
      <c r="H127" s="114">
        <f t="shared" si="6"/>
        <v>4</v>
      </c>
      <c r="I127" s="128">
        <v>2</v>
      </c>
      <c r="J127" s="129">
        <f t="shared" si="7"/>
        <v>1108800</v>
      </c>
      <c r="K127" s="130">
        <v>48</v>
      </c>
      <c r="L127" s="131">
        <f t="shared" si="8"/>
        <v>8870400</v>
      </c>
      <c r="M127" s="132">
        <f t="shared" si="9"/>
        <v>384</v>
      </c>
      <c r="N127" s="133"/>
      <c r="O127" s="134">
        <f t="shared" si="10"/>
        <v>177408</v>
      </c>
      <c r="P127" s="135">
        <f t="shared" si="11"/>
        <v>7.68</v>
      </c>
      <c r="T127" s="85"/>
      <c r="U127" s="85"/>
    </row>
    <row r="128" s="81" customFormat="1" ht="15" spans="1:21">
      <c r="A128" s="113">
        <v>117</v>
      </c>
      <c r="B128" s="120">
        <v>1450082</v>
      </c>
      <c r="C128" s="114">
        <v>1036847</v>
      </c>
      <c r="D128" s="115" t="s">
        <v>402</v>
      </c>
      <c r="E128" s="116">
        <v>43534</v>
      </c>
      <c r="F128" s="116">
        <v>43537</v>
      </c>
      <c r="G128" s="117" t="s">
        <v>23</v>
      </c>
      <c r="H128" s="114">
        <f t="shared" si="6"/>
        <v>3</v>
      </c>
      <c r="I128" s="128">
        <v>1</v>
      </c>
      <c r="J128" s="129">
        <f t="shared" si="7"/>
        <v>1455300</v>
      </c>
      <c r="K128" s="130">
        <v>63</v>
      </c>
      <c r="L128" s="131">
        <f t="shared" si="8"/>
        <v>4365900</v>
      </c>
      <c r="M128" s="132">
        <f t="shared" si="9"/>
        <v>189</v>
      </c>
      <c r="N128" s="133"/>
      <c r="O128" s="134">
        <f t="shared" si="10"/>
        <v>87318</v>
      </c>
      <c r="P128" s="135">
        <f t="shared" si="11"/>
        <v>3.78</v>
      </c>
      <c r="T128" s="85"/>
      <c r="U128" s="85"/>
    </row>
    <row r="129" s="81" customFormat="1" ht="15" spans="1:21">
      <c r="A129" s="113">
        <v>118</v>
      </c>
      <c r="B129" s="120">
        <v>1446342</v>
      </c>
      <c r="C129" s="114">
        <v>1036598</v>
      </c>
      <c r="D129" s="115" t="s">
        <v>403</v>
      </c>
      <c r="E129" s="116">
        <v>43535</v>
      </c>
      <c r="F129" s="116">
        <v>43537</v>
      </c>
      <c r="G129" s="117" t="s">
        <v>40</v>
      </c>
      <c r="H129" s="114">
        <f t="shared" si="6"/>
        <v>2</v>
      </c>
      <c r="I129" s="128">
        <v>1</v>
      </c>
      <c r="J129" s="129">
        <f t="shared" si="7"/>
        <v>1362900</v>
      </c>
      <c r="K129" s="130">
        <v>59</v>
      </c>
      <c r="L129" s="131">
        <f t="shared" si="8"/>
        <v>2725800</v>
      </c>
      <c r="M129" s="132">
        <f t="shared" si="9"/>
        <v>118</v>
      </c>
      <c r="N129" s="133"/>
      <c r="O129" s="134">
        <f t="shared" si="10"/>
        <v>54516</v>
      </c>
      <c r="P129" s="135">
        <f t="shared" si="11"/>
        <v>2.36</v>
      </c>
      <c r="T129" s="85"/>
      <c r="U129" s="85"/>
    </row>
    <row r="130" s="81" customFormat="1" ht="15" spans="1:21">
      <c r="A130" s="113">
        <v>119</v>
      </c>
      <c r="B130" s="120">
        <v>1453681</v>
      </c>
      <c r="C130" s="114">
        <v>1037101</v>
      </c>
      <c r="D130" s="115" t="s">
        <v>404</v>
      </c>
      <c r="E130" s="116">
        <v>43535</v>
      </c>
      <c r="F130" s="116">
        <v>43537</v>
      </c>
      <c r="G130" s="117" t="s">
        <v>23</v>
      </c>
      <c r="H130" s="114">
        <f t="shared" si="6"/>
        <v>2</v>
      </c>
      <c r="I130" s="128">
        <v>1</v>
      </c>
      <c r="J130" s="129">
        <f t="shared" si="7"/>
        <v>1108800</v>
      </c>
      <c r="K130" s="130">
        <v>48</v>
      </c>
      <c r="L130" s="131">
        <f t="shared" si="8"/>
        <v>2217600</v>
      </c>
      <c r="M130" s="132">
        <f t="shared" si="9"/>
        <v>96</v>
      </c>
      <c r="N130" s="133"/>
      <c r="O130" s="134">
        <f t="shared" si="10"/>
        <v>44352</v>
      </c>
      <c r="P130" s="135">
        <f t="shared" si="11"/>
        <v>1.92</v>
      </c>
      <c r="T130" s="85"/>
      <c r="U130" s="85"/>
    </row>
    <row r="131" s="81" customFormat="1" ht="15" spans="1:21">
      <c r="A131" s="113">
        <v>120</v>
      </c>
      <c r="B131" s="120">
        <v>1451586</v>
      </c>
      <c r="C131" s="114">
        <v>1036970</v>
      </c>
      <c r="D131" s="115" t="s">
        <v>405</v>
      </c>
      <c r="E131" s="116">
        <v>43536</v>
      </c>
      <c r="F131" s="116">
        <v>43537</v>
      </c>
      <c r="G131" s="117" t="s">
        <v>23</v>
      </c>
      <c r="H131" s="114">
        <f t="shared" si="6"/>
        <v>1</v>
      </c>
      <c r="I131" s="128">
        <v>1</v>
      </c>
      <c r="J131" s="129">
        <f t="shared" si="7"/>
        <v>1108800</v>
      </c>
      <c r="K131" s="130">
        <v>48</v>
      </c>
      <c r="L131" s="131">
        <f t="shared" si="8"/>
        <v>1108800</v>
      </c>
      <c r="M131" s="132">
        <f t="shared" si="9"/>
        <v>48</v>
      </c>
      <c r="N131" s="133"/>
      <c r="O131" s="134">
        <f t="shared" si="10"/>
        <v>22176</v>
      </c>
      <c r="P131" s="135">
        <f t="shared" si="11"/>
        <v>0.96</v>
      </c>
      <c r="T131" s="85"/>
      <c r="U131" s="85"/>
    </row>
    <row r="132" s="81" customFormat="1" ht="15" spans="1:21">
      <c r="A132" s="113">
        <v>121</v>
      </c>
      <c r="B132" s="120">
        <v>1456722</v>
      </c>
      <c r="C132" s="114">
        <v>1037278</v>
      </c>
      <c r="D132" s="115" t="s">
        <v>406</v>
      </c>
      <c r="E132" s="116">
        <v>43535</v>
      </c>
      <c r="F132" s="116">
        <v>43537</v>
      </c>
      <c r="G132" s="117" t="s">
        <v>23</v>
      </c>
      <c r="H132" s="114">
        <f t="shared" si="6"/>
        <v>2</v>
      </c>
      <c r="I132" s="128">
        <v>1</v>
      </c>
      <c r="J132" s="129">
        <f t="shared" si="7"/>
        <v>1108800</v>
      </c>
      <c r="K132" s="130">
        <v>48</v>
      </c>
      <c r="L132" s="131">
        <f t="shared" si="8"/>
        <v>2217600</v>
      </c>
      <c r="M132" s="132">
        <f t="shared" si="9"/>
        <v>96</v>
      </c>
      <c r="N132" s="133"/>
      <c r="O132" s="134">
        <f t="shared" si="10"/>
        <v>44352</v>
      </c>
      <c r="P132" s="135">
        <f t="shared" si="11"/>
        <v>1.92</v>
      </c>
      <c r="T132" s="85"/>
      <c r="U132" s="85"/>
    </row>
    <row r="133" s="81" customFormat="1" ht="15" spans="1:21">
      <c r="A133" s="113">
        <v>122</v>
      </c>
      <c r="B133" s="120">
        <v>1456200</v>
      </c>
      <c r="C133" s="114">
        <v>1037262</v>
      </c>
      <c r="D133" s="115" t="s">
        <v>407</v>
      </c>
      <c r="E133" s="116">
        <v>43535</v>
      </c>
      <c r="F133" s="116">
        <v>43537</v>
      </c>
      <c r="G133" s="117" t="s">
        <v>40</v>
      </c>
      <c r="H133" s="114">
        <f t="shared" si="6"/>
        <v>2</v>
      </c>
      <c r="I133" s="128">
        <v>1</v>
      </c>
      <c r="J133" s="129">
        <f t="shared" si="7"/>
        <v>1362900</v>
      </c>
      <c r="K133" s="130">
        <v>59</v>
      </c>
      <c r="L133" s="131">
        <f t="shared" si="8"/>
        <v>2725800</v>
      </c>
      <c r="M133" s="132">
        <f t="shared" si="9"/>
        <v>118</v>
      </c>
      <c r="N133" s="133"/>
      <c r="O133" s="134">
        <f t="shared" si="10"/>
        <v>54516</v>
      </c>
      <c r="P133" s="135">
        <f t="shared" si="11"/>
        <v>2.36</v>
      </c>
      <c r="T133" s="85"/>
      <c r="U133" s="85"/>
    </row>
    <row r="134" s="81" customFormat="1" ht="15" spans="1:21">
      <c r="A134" s="113">
        <v>123</v>
      </c>
      <c r="B134" s="120">
        <v>1451396</v>
      </c>
      <c r="C134" s="114">
        <v>1036950</v>
      </c>
      <c r="D134" s="115" t="s">
        <v>408</v>
      </c>
      <c r="E134" s="116">
        <v>43535</v>
      </c>
      <c r="F134" s="116">
        <v>43538</v>
      </c>
      <c r="G134" s="117" t="s">
        <v>23</v>
      </c>
      <c r="H134" s="114">
        <f t="shared" si="6"/>
        <v>3</v>
      </c>
      <c r="I134" s="128">
        <v>1</v>
      </c>
      <c r="J134" s="129">
        <f t="shared" si="7"/>
        <v>1455300</v>
      </c>
      <c r="K134" s="130">
        <v>63</v>
      </c>
      <c r="L134" s="131">
        <f t="shared" si="8"/>
        <v>4365900</v>
      </c>
      <c r="M134" s="132">
        <f t="shared" si="9"/>
        <v>189</v>
      </c>
      <c r="N134" s="133"/>
      <c r="O134" s="134">
        <f t="shared" si="10"/>
        <v>87318</v>
      </c>
      <c r="P134" s="135">
        <f t="shared" si="11"/>
        <v>3.78</v>
      </c>
      <c r="T134" s="85"/>
      <c r="U134" s="85"/>
    </row>
    <row r="135" s="81" customFormat="1" ht="15" spans="1:21">
      <c r="A135" s="113">
        <v>124</v>
      </c>
      <c r="B135" s="120">
        <v>1456661</v>
      </c>
      <c r="C135" s="114">
        <v>1037272</v>
      </c>
      <c r="D135" s="115" t="s">
        <v>409</v>
      </c>
      <c r="E135" s="116">
        <v>43535</v>
      </c>
      <c r="F135" s="116">
        <v>43538</v>
      </c>
      <c r="G135" s="117" t="s">
        <v>23</v>
      </c>
      <c r="H135" s="114">
        <f t="shared" si="6"/>
        <v>3</v>
      </c>
      <c r="I135" s="128">
        <v>1</v>
      </c>
      <c r="J135" s="129">
        <f t="shared" si="7"/>
        <v>1108800</v>
      </c>
      <c r="K135" s="130">
        <v>48</v>
      </c>
      <c r="L135" s="131">
        <f t="shared" si="8"/>
        <v>3326400</v>
      </c>
      <c r="M135" s="132">
        <f t="shared" si="9"/>
        <v>144</v>
      </c>
      <c r="N135" s="133"/>
      <c r="O135" s="134">
        <f t="shared" si="10"/>
        <v>66528</v>
      </c>
      <c r="P135" s="135">
        <f t="shared" si="11"/>
        <v>2.88</v>
      </c>
      <c r="T135" s="85"/>
      <c r="U135" s="85"/>
    </row>
    <row r="136" s="81" customFormat="1" ht="15" spans="1:21">
      <c r="A136" s="113">
        <v>125</v>
      </c>
      <c r="B136" s="120">
        <v>1456389</v>
      </c>
      <c r="C136" s="114">
        <v>1037261</v>
      </c>
      <c r="D136" s="115" t="s">
        <v>410</v>
      </c>
      <c r="E136" s="116">
        <v>43536</v>
      </c>
      <c r="F136" s="116">
        <v>43538</v>
      </c>
      <c r="G136" s="117" t="s">
        <v>23</v>
      </c>
      <c r="H136" s="114">
        <f t="shared" si="6"/>
        <v>2</v>
      </c>
      <c r="I136" s="128">
        <v>1</v>
      </c>
      <c r="J136" s="129">
        <f t="shared" si="7"/>
        <v>1455300</v>
      </c>
      <c r="K136" s="130">
        <v>63</v>
      </c>
      <c r="L136" s="131">
        <f t="shared" si="8"/>
        <v>2910600</v>
      </c>
      <c r="M136" s="132">
        <f t="shared" si="9"/>
        <v>126</v>
      </c>
      <c r="N136" s="133"/>
      <c r="O136" s="134">
        <f t="shared" si="10"/>
        <v>58212</v>
      </c>
      <c r="P136" s="135">
        <f t="shared" si="11"/>
        <v>2.52</v>
      </c>
      <c r="T136" s="85"/>
      <c r="U136" s="85"/>
    </row>
    <row r="137" s="81" customFormat="1" ht="15" spans="1:21">
      <c r="A137" s="113">
        <v>126</v>
      </c>
      <c r="B137" s="120">
        <v>1449176</v>
      </c>
      <c r="C137" s="114">
        <v>1036800</v>
      </c>
      <c r="D137" s="115" t="s">
        <v>411</v>
      </c>
      <c r="E137" s="116">
        <v>43536</v>
      </c>
      <c r="F137" s="116">
        <v>43538</v>
      </c>
      <c r="G137" s="117" t="s">
        <v>23</v>
      </c>
      <c r="H137" s="114">
        <f t="shared" si="6"/>
        <v>2</v>
      </c>
      <c r="I137" s="128">
        <v>2</v>
      </c>
      <c r="J137" s="129">
        <f t="shared" si="7"/>
        <v>1108800</v>
      </c>
      <c r="K137" s="130">
        <v>48</v>
      </c>
      <c r="L137" s="131">
        <f t="shared" si="8"/>
        <v>4435200</v>
      </c>
      <c r="M137" s="132">
        <f t="shared" si="9"/>
        <v>192</v>
      </c>
      <c r="N137" s="133"/>
      <c r="O137" s="134">
        <f t="shared" si="10"/>
        <v>88704</v>
      </c>
      <c r="P137" s="135">
        <f t="shared" si="11"/>
        <v>3.84</v>
      </c>
      <c r="T137" s="85"/>
      <c r="U137" s="85"/>
    </row>
    <row r="138" s="81" customFormat="1" ht="15.75" spans="1:21">
      <c r="A138" s="113">
        <v>127</v>
      </c>
      <c r="B138" s="120">
        <v>1459799</v>
      </c>
      <c r="C138" s="114">
        <v>1037438</v>
      </c>
      <c r="D138" s="115" t="s">
        <v>412</v>
      </c>
      <c r="E138" s="116">
        <v>43536</v>
      </c>
      <c r="F138" s="116">
        <v>43537</v>
      </c>
      <c r="G138" s="117" t="s">
        <v>23</v>
      </c>
      <c r="H138" s="114">
        <f t="shared" si="6"/>
        <v>1</v>
      </c>
      <c r="I138" s="128">
        <v>1</v>
      </c>
      <c r="J138" s="129">
        <f t="shared" si="7"/>
        <v>1108800</v>
      </c>
      <c r="K138" s="130">
        <v>48</v>
      </c>
      <c r="L138" s="131">
        <f t="shared" si="8"/>
        <v>1108800</v>
      </c>
      <c r="M138" s="132">
        <f t="shared" si="9"/>
        <v>48</v>
      </c>
      <c r="N138" s="133">
        <v>1576</v>
      </c>
      <c r="O138" s="134">
        <f t="shared" si="10"/>
        <v>22176</v>
      </c>
      <c r="P138" s="135">
        <f t="shared" si="11"/>
        <v>0.96</v>
      </c>
      <c r="T138" s="85"/>
      <c r="U138" s="85"/>
    </row>
    <row r="139" s="81" customFormat="1" ht="15" spans="1:21">
      <c r="A139" s="137" t="s">
        <v>26</v>
      </c>
      <c r="B139" s="138"/>
      <c r="C139" s="138"/>
      <c r="D139" s="138"/>
      <c r="E139" s="138"/>
      <c r="F139" s="138"/>
      <c r="G139" s="138"/>
      <c r="H139" s="138"/>
      <c r="I139" s="138"/>
      <c r="J139" s="152"/>
      <c r="K139" s="153"/>
      <c r="L139" s="154">
        <f t="shared" ref="L139:P139" si="12">SUM(L12:L138)</f>
        <v>394894500</v>
      </c>
      <c r="M139" s="155">
        <f t="shared" si="12"/>
        <v>17095</v>
      </c>
      <c r="N139" s="156"/>
      <c r="O139" s="157">
        <f t="shared" si="12"/>
        <v>7897890</v>
      </c>
      <c r="P139" s="158">
        <f t="shared" si="12"/>
        <v>341.9</v>
      </c>
      <c r="Q139" s="81" t="s">
        <v>413</v>
      </c>
      <c r="T139" s="85"/>
      <c r="U139" s="85"/>
    </row>
    <row r="140" s="81" customFormat="1" ht="15" spans="1:21">
      <c r="A140" s="82"/>
      <c r="B140" s="83"/>
      <c r="C140" s="82"/>
      <c r="D140" s="81"/>
      <c r="E140" s="81"/>
      <c r="F140" s="81"/>
      <c r="G140" s="81"/>
      <c r="H140" s="81"/>
      <c r="I140" s="83"/>
      <c r="J140" s="83"/>
      <c r="K140" s="83"/>
      <c r="L140" s="159"/>
      <c r="M140" s="160"/>
      <c r="N140" s="84"/>
      <c r="O140" s="161"/>
      <c r="P140" s="162"/>
      <c r="T140" s="85"/>
      <c r="U140" s="85"/>
    </row>
    <row r="141" s="81" customFormat="1" ht="14.25" spans="1:21">
      <c r="A141" s="139" t="s">
        <v>28</v>
      </c>
      <c r="B141" s="140"/>
      <c r="C141" s="141" t="s">
        <v>29</v>
      </c>
      <c r="D141" s="141"/>
      <c r="E141" s="141"/>
      <c r="F141" s="141"/>
      <c r="G141" s="81"/>
      <c r="H141" s="81"/>
      <c r="I141" s="81"/>
      <c r="J141" s="81"/>
      <c r="K141" s="81"/>
      <c r="L141" s="163"/>
      <c r="M141" s="164"/>
      <c r="N141" s="81"/>
      <c r="O141" s="81"/>
      <c r="P141" s="81"/>
      <c r="T141" s="85"/>
      <c r="U141" s="85"/>
    </row>
    <row r="142" s="81" customFormat="1" ht="14.25" spans="1:21">
      <c r="A142" s="142" t="s">
        <v>168</v>
      </c>
      <c r="B142" s="143"/>
      <c r="C142" s="144">
        <v>60210370001077</v>
      </c>
      <c r="D142" s="144"/>
      <c r="E142" s="144"/>
      <c r="F142" s="144"/>
      <c r="G142" s="81"/>
      <c r="H142" s="81"/>
      <c r="I142" s="83"/>
      <c r="J142" s="83"/>
      <c r="K142" s="83"/>
      <c r="L142" s="82"/>
      <c r="M142" s="82"/>
      <c r="N142" s="84"/>
      <c r="O142" s="81"/>
      <c r="P142" s="81"/>
      <c r="T142" s="85"/>
      <c r="U142" s="85"/>
    </row>
    <row r="143" s="81" customFormat="1" ht="14.25" spans="1:21">
      <c r="A143" s="139" t="s">
        <v>31</v>
      </c>
      <c r="B143" s="140"/>
      <c r="C143" s="145" t="s">
        <v>32</v>
      </c>
      <c r="D143" s="145"/>
      <c r="E143" s="145"/>
      <c r="F143" s="145"/>
      <c r="G143" s="81"/>
      <c r="H143" s="81"/>
      <c r="I143" s="83"/>
      <c r="J143" s="83"/>
      <c r="K143" s="83"/>
      <c r="L143" s="82"/>
      <c r="M143" s="82"/>
      <c r="N143" s="84"/>
      <c r="O143" s="81"/>
      <c r="P143" s="81"/>
      <c r="T143" s="85"/>
      <c r="U143" s="85"/>
    </row>
    <row r="144" s="81" customFormat="1" ht="14.25" spans="1:21">
      <c r="A144" s="139" t="s">
        <v>33</v>
      </c>
      <c r="B144" s="140"/>
      <c r="C144" s="146" t="s">
        <v>34</v>
      </c>
      <c r="D144" s="147"/>
      <c r="E144" s="147"/>
      <c r="F144" s="148"/>
      <c r="G144" s="81"/>
      <c r="H144" s="81"/>
      <c r="I144" s="83"/>
      <c r="J144" s="83"/>
      <c r="K144" s="83"/>
      <c r="L144" s="82"/>
      <c r="M144" s="82"/>
      <c r="N144" s="84"/>
      <c r="O144" s="81"/>
      <c r="P144" s="81"/>
      <c r="T144" s="85"/>
      <c r="U144" s="85"/>
    </row>
    <row r="145" s="81" customFormat="1" ht="15" customHeight="1" spans="1:21">
      <c r="A145" s="139" t="s">
        <v>35</v>
      </c>
      <c r="B145" s="140"/>
      <c r="C145" s="149" t="s">
        <v>36</v>
      </c>
      <c r="D145" s="150"/>
      <c r="E145" s="150"/>
      <c r="F145" s="151"/>
      <c r="G145" s="81"/>
      <c r="H145" s="81"/>
      <c r="I145" s="83"/>
      <c r="J145" s="83"/>
      <c r="K145" s="83"/>
      <c r="L145" s="82"/>
      <c r="M145" s="82"/>
      <c r="N145" s="84"/>
      <c r="O145" s="81"/>
      <c r="P145" s="81"/>
      <c r="T145" s="85"/>
      <c r="U145" s="85"/>
    </row>
    <row r="146" s="81" customFormat="1" ht="15" hidden="1" customHeight="1" spans="1:21">
      <c r="A146" s="82"/>
      <c r="B146" s="83"/>
      <c r="C146" s="82"/>
      <c r="D146" s="81"/>
      <c r="E146" s="81"/>
      <c r="F146" s="81"/>
      <c r="G146" s="81"/>
      <c r="H146" s="81"/>
      <c r="I146" s="83"/>
      <c r="J146" s="83"/>
      <c r="K146" s="83"/>
      <c r="L146" s="82"/>
      <c r="M146" s="82"/>
      <c r="N146" s="84"/>
      <c r="O146" s="81"/>
      <c r="P146" s="81"/>
      <c r="T146" s="85"/>
      <c r="U146" s="85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414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415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415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415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415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415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2018.12-02</vt:lpstr>
      <vt:lpstr>2019.01-01</vt:lpstr>
      <vt:lpstr>2019.01-02</vt:lpstr>
      <vt:lpstr>2019.02</vt:lpstr>
      <vt:lpstr>3.19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2019-03-19T03:13:52Z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