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2" sheetId="2" r:id="rId1"/>
  </sheets>
  <externalReferences>
    <externalReference r:id="rId2"/>
  </externalReferences>
  <definedNames>
    <definedName name="_xlnm._FilterDatabase" localSheetId="0" hidden="1">Sheet2!$A$9:$U$258</definedName>
  </definedNames>
  <calcPr calcId="144525" calcCompleted="0" calcOnSave="0"/>
</workbook>
</file>

<file path=xl/sharedStrings.xml><?xml version="1.0" encoding="utf-8"?>
<sst xmlns="http://schemas.openxmlformats.org/spreadsheetml/2006/main" count="760" uniqueCount="301">
  <si>
    <t>TO:CONVERGENT INTERNATIONAL TRAVEL DEVELOPMENT CO.,LTD</t>
  </si>
  <si>
    <t>Periode: 01-02-2019 - 28-02-2019</t>
  </si>
  <si>
    <t>HZ No.</t>
  </si>
  <si>
    <t>BOOKING NO.</t>
  </si>
  <si>
    <t>ARRIVAL DATE</t>
  </si>
  <si>
    <t>DESCRIPTION</t>
  </si>
  <si>
    <t>TOTAL</t>
  </si>
  <si>
    <t>，</t>
  </si>
  <si>
    <t>T19022009542007</t>
  </si>
  <si>
    <t>2019-02-28</t>
  </si>
  <si>
    <t>Lumbini Luxury Villas and Spa Bali</t>
  </si>
  <si>
    <t>T19021811002914</t>
  </si>
  <si>
    <t>2019-02-22</t>
  </si>
  <si>
    <t>Alila Seminyak Bali</t>
  </si>
  <si>
    <t>T19021509542104</t>
  </si>
  <si>
    <t>2019-02-17</t>
  </si>
  <si>
    <t>T19021309551503</t>
  </si>
  <si>
    <t>2019-02-23</t>
  </si>
  <si>
    <t>Bvlgari Resort Bali</t>
  </si>
  <si>
    <t>T19021211513913</t>
  </si>
  <si>
    <t>2019-02-19</t>
  </si>
  <si>
    <t>RIMBA Jimbaran BALI by AYANA</t>
  </si>
  <si>
    <t>T19021309454202</t>
  </si>
  <si>
    <t>T19021211462812</t>
  </si>
  <si>
    <t>The Villas at AYANA Resort, BALI</t>
  </si>
  <si>
    <t>T19021113151511</t>
  </si>
  <si>
    <t>2019-02-16</t>
  </si>
  <si>
    <t>T19021015415809</t>
  </si>
  <si>
    <t>2019-02-20</t>
  </si>
  <si>
    <t>AYANA Resort and Spa, BALI</t>
  </si>
  <si>
    <t>T19021110264904</t>
  </si>
  <si>
    <t>2019-02-12</t>
  </si>
  <si>
    <t>Kayumanis Ubud Private Villa &amp; Spa</t>
  </si>
  <si>
    <t>T19021110471907</t>
  </si>
  <si>
    <t>2019-02-21</t>
  </si>
  <si>
    <t>T19021110101203</t>
  </si>
  <si>
    <t>2019-02-15</t>
  </si>
  <si>
    <t>T19020815335344</t>
  </si>
  <si>
    <t>T19020809324604</t>
  </si>
  <si>
    <t>T19020613543934</t>
  </si>
  <si>
    <t>T19020614013535</t>
  </si>
  <si>
    <t>2019-02-10</t>
  </si>
  <si>
    <t>T19020609231601</t>
  </si>
  <si>
    <t>2019-02-18</t>
  </si>
  <si>
    <t>T19020516563812</t>
  </si>
  <si>
    <t>T19020517370813</t>
  </si>
  <si>
    <t>T19020517505414</t>
  </si>
  <si>
    <t>T19020415472225</t>
  </si>
  <si>
    <t>T19020309392002</t>
  </si>
  <si>
    <t>T19020309241201</t>
  </si>
  <si>
    <t>T19020810021113</t>
  </si>
  <si>
    <t>T19020613503632</t>
  </si>
  <si>
    <t>T19020609582203</t>
  </si>
  <si>
    <t>2019-02-08</t>
  </si>
  <si>
    <t>T19020118004249</t>
  </si>
  <si>
    <t>2019-02-06</t>
  </si>
  <si>
    <t>T19020610132804</t>
  </si>
  <si>
    <t>2019-02-14</t>
  </si>
  <si>
    <t>T19020810223518</t>
  </si>
  <si>
    <t>T19020714280715</t>
  </si>
  <si>
    <t>T19020714575722</t>
  </si>
  <si>
    <t>T19012914150727</t>
  </si>
  <si>
    <t>T19020613365330</t>
  </si>
  <si>
    <t>T19020111142708</t>
  </si>
  <si>
    <t>T19013010102507</t>
  </si>
  <si>
    <t>2019-02-09</t>
  </si>
  <si>
    <t>T19012716334109</t>
  </si>
  <si>
    <t>2019-02-07</t>
  </si>
  <si>
    <t>T19012809495805</t>
  </si>
  <si>
    <t>T19012810001909</t>
  </si>
  <si>
    <t>T19012709483501</t>
  </si>
  <si>
    <t>T19020809295103</t>
  </si>
  <si>
    <t>T19013017501159</t>
  </si>
  <si>
    <t>T19013017122356</t>
  </si>
  <si>
    <t>2019-02-13</t>
  </si>
  <si>
    <t>Renaissance Bali Uluwatu Resort &amp; Spa</t>
  </si>
  <si>
    <t>T19012614415219</t>
  </si>
  <si>
    <t>Six Senses Uluwatu</t>
  </si>
  <si>
    <t>T19012612020310</t>
  </si>
  <si>
    <t>T19020613325429</t>
  </si>
  <si>
    <t>T19020810363621</t>
  </si>
  <si>
    <t>2019-02-24</t>
  </si>
  <si>
    <t>AYANA Komodo Resort, Waecicu Beach</t>
  </si>
  <si>
    <t>T19012611003007</t>
  </si>
  <si>
    <t>2019-02-04</t>
  </si>
  <si>
    <t>T19020810092415</t>
  </si>
  <si>
    <t>T19020809575712</t>
  </si>
  <si>
    <t>T19020811071625</t>
  </si>
  <si>
    <t>2019-02-27</t>
  </si>
  <si>
    <t>T19020613290727</t>
  </si>
  <si>
    <t>T19021310063305</t>
  </si>
  <si>
    <t>2019-02-26</t>
  </si>
  <si>
    <t>T19020809534211</t>
  </si>
  <si>
    <t>T19020714555621</t>
  </si>
  <si>
    <t>T19013017022555</t>
  </si>
  <si>
    <t>T19020810341620</t>
  </si>
  <si>
    <t>T19012313280924</t>
  </si>
  <si>
    <t>T19020809493310</t>
  </si>
  <si>
    <t>T19020714525820</t>
  </si>
  <si>
    <t>T19020810195417</t>
  </si>
  <si>
    <t>T19012314563137</t>
  </si>
  <si>
    <t>T19012314585838</t>
  </si>
  <si>
    <t>T19020713450310</t>
  </si>
  <si>
    <t>Alila Villas Uluwatu Bali</t>
  </si>
  <si>
    <t>T19020716442236</t>
  </si>
  <si>
    <t>T19020809275902</t>
  </si>
  <si>
    <t>系统已取消，180</t>
  </si>
  <si>
    <t>T19012111422115</t>
  </si>
  <si>
    <t>T19012210503409</t>
  </si>
  <si>
    <t>T19012111145710</t>
  </si>
  <si>
    <t>T19020617093243</t>
  </si>
  <si>
    <t>T19020616530341</t>
  </si>
  <si>
    <t>T19020810060914</t>
  </si>
  <si>
    <t>Kayumanis Jimbaran Private Estate Bali</t>
  </si>
  <si>
    <t>T19012911464918</t>
  </si>
  <si>
    <t>T19012911493519</t>
  </si>
  <si>
    <t>T19012813563744</t>
  </si>
  <si>
    <t>2019-02-05</t>
  </si>
  <si>
    <t>T19011814330018</t>
  </si>
  <si>
    <t>2019-02-03</t>
  </si>
  <si>
    <t>T19020613225726</t>
  </si>
  <si>
    <t>T19013115514321</t>
  </si>
  <si>
    <t>T19020809455309</t>
  </si>
  <si>
    <t>T19012916053057</t>
  </si>
  <si>
    <t>T19011511161219</t>
  </si>
  <si>
    <t>T19011509240002</t>
  </si>
  <si>
    <t>T19012916533572</t>
  </si>
  <si>
    <t>2019-02-11</t>
  </si>
  <si>
    <t>T19011411214508</t>
  </si>
  <si>
    <t>T19011610531504</t>
  </si>
  <si>
    <t>T19011411103306</t>
  </si>
  <si>
    <t>T19011411243309</t>
  </si>
  <si>
    <t>T19020611091616</t>
  </si>
  <si>
    <t>T19020611120317</t>
  </si>
  <si>
    <t>T19020809235501</t>
  </si>
  <si>
    <t>T19011411131507</t>
  </si>
  <si>
    <t>T19020611040915</t>
  </si>
  <si>
    <t>T19020716423235</t>
  </si>
  <si>
    <t>T19020611015014</t>
  </si>
  <si>
    <t>T19012916003356</t>
  </si>
  <si>
    <t>T19012916484571</t>
  </si>
  <si>
    <t>T19020810510222</t>
  </si>
  <si>
    <t>T19020612054124</t>
  </si>
  <si>
    <t>T19012916465270</t>
  </si>
  <si>
    <t>T19012915275546</t>
  </si>
  <si>
    <t>T19012916432269</t>
  </si>
  <si>
    <t>T19020610572713</t>
  </si>
  <si>
    <t>T19020714474719</t>
  </si>
  <si>
    <t>T19013015530050</t>
  </si>
  <si>
    <t>T19013015511249</t>
  </si>
  <si>
    <t>T19012517115223</t>
  </si>
  <si>
    <t>2019-02-01</t>
  </si>
  <si>
    <t>T19013015423948</t>
  </si>
  <si>
    <t>T19012916401768</t>
  </si>
  <si>
    <t>T19012916362267</t>
  </si>
  <si>
    <t>T19013015392146</t>
  </si>
  <si>
    <t>T19013015332344</t>
  </si>
  <si>
    <t>T19010713411624</t>
  </si>
  <si>
    <t>T19011117171949</t>
  </si>
  <si>
    <t>T19020810152916</t>
  </si>
  <si>
    <t>T19020610545112</t>
  </si>
  <si>
    <t>T19011010414912</t>
  </si>
  <si>
    <t>Sthala a Tribute Portfolio Hotel Ubud Bali</t>
  </si>
  <si>
    <t>T19020810320319</t>
  </si>
  <si>
    <t>T19013015265443</t>
  </si>
  <si>
    <t>T19020713381209</t>
  </si>
  <si>
    <t>T19012916303266</t>
  </si>
  <si>
    <t>T19020610421411</t>
  </si>
  <si>
    <t>T19012915092040</t>
  </si>
  <si>
    <t>T19020612012823</t>
  </si>
  <si>
    <t>T19013015242842</t>
  </si>
  <si>
    <t>T19020714442618</t>
  </si>
  <si>
    <t>T19012813515842</t>
  </si>
  <si>
    <t>T19012916260565</t>
  </si>
  <si>
    <t>T19020610391110</t>
  </si>
  <si>
    <t>T19020610364708</t>
  </si>
  <si>
    <t>T18123114195819</t>
  </si>
  <si>
    <t>T19020716402434</t>
  </si>
  <si>
    <t>T19012915522054</t>
  </si>
  <si>
    <t>T19012811414130</t>
  </si>
  <si>
    <t>T19012810512821</t>
  </si>
  <si>
    <t>T19020716381332</t>
  </si>
  <si>
    <t>T19012811374329</t>
  </si>
  <si>
    <t>T19013015211939</t>
  </si>
  <si>
    <t>T19012914040226</t>
  </si>
  <si>
    <t>T18122612224213</t>
  </si>
  <si>
    <t>T19020111045507</t>
  </si>
  <si>
    <t>T18122612060311</t>
  </si>
  <si>
    <t>2019-02-02</t>
  </si>
  <si>
    <t>T18122515342544</t>
  </si>
  <si>
    <t>T18122514405339</t>
  </si>
  <si>
    <t>T18122511101718</t>
  </si>
  <si>
    <t>T18122510575416</t>
  </si>
  <si>
    <t>T1812251120272</t>
  </si>
  <si>
    <t>T18122511455924</t>
  </si>
  <si>
    <t>T18122517570160</t>
  </si>
  <si>
    <t>T18122513214234</t>
  </si>
  <si>
    <t>T18122512520331</t>
  </si>
  <si>
    <t>T19012811283628</t>
  </si>
  <si>
    <t>T19012814371851</t>
  </si>
  <si>
    <t>T19012915242545</t>
  </si>
  <si>
    <t>T19020809421907</t>
  </si>
  <si>
    <t>T19013015163137</t>
  </si>
  <si>
    <t>T19013114124213</t>
  </si>
  <si>
    <t>T19012811141226</t>
  </si>
  <si>
    <t>T19012517070422</t>
  </si>
  <si>
    <t>T19012915551155</t>
  </si>
  <si>
    <t>T19020611470219</t>
  </si>
  <si>
    <t>T19020611422018</t>
  </si>
  <si>
    <t>T19012813485141</t>
  </si>
  <si>
    <t>T19012911382815</t>
  </si>
  <si>
    <t>T19012911423417</t>
  </si>
  <si>
    <t>T19013114200914</t>
  </si>
  <si>
    <t>T19013114345815</t>
  </si>
  <si>
    <t>T19020809345905</t>
  </si>
  <si>
    <t>T19012811112724</t>
  </si>
  <si>
    <t>T19013015051436</t>
  </si>
  <si>
    <t>T19012916230064</t>
  </si>
  <si>
    <t>T19012813444040</t>
  </si>
  <si>
    <t>T19013015033635</t>
  </si>
  <si>
    <t>T19012211433322</t>
  </si>
  <si>
    <t>T19012211402721</t>
  </si>
  <si>
    <t>T19012814271449</t>
  </si>
  <si>
    <t>T19012915203743</t>
  </si>
  <si>
    <t>T19013015004934</t>
  </si>
  <si>
    <t>T19020714311316</t>
  </si>
  <si>
    <t>T19013014585033</t>
  </si>
  <si>
    <t>T19013014570832</t>
  </si>
  <si>
    <t>T19013014550731</t>
  </si>
  <si>
    <t>T19012814221947</t>
  </si>
  <si>
    <t>T19020811133126</t>
  </si>
  <si>
    <t>T19012916202363</t>
  </si>
  <si>
    <t>T19012516525718</t>
  </si>
  <si>
    <t>T18121918511244</t>
  </si>
  <si>
    <t>T18121918243640</t>
  </si>
  <si>
    <t>T18121819300938</t>
  </si>
  <si>
    <t>T18121918590346</t>
  </si>
  <si>
    <t>T19013114074612</t>
  </si>
  <si>
    <t>T19013112082407</t>
  </si>
  <si>
    <t>T19012809553907</t>
  </si>
  <si>
    <t>T19012813392138</t>
  </si>
  <si>
    <t>T19013014531430</t>
  </si>
  <si>
    <t>T19012814074746</t>
  </si>
  <si>
    <t>T19013112051406</t>
  </si>
  <si>
    <t>T18120211503602</t>
  </si>
  <si>
    <t>T19012916180862</t>
  </si>
  <si>
    <t>T19012517184025</t>
  </si>
  <si>
    <t>T19012915385449</t>
  </si>
  <si>
    <t>T19020716350131</t>
  </si>
  <si>
    <t>T19012812041135</t>
  </si>
  <si>
    <t>T19020716323030</t>
  </si>
  <si>
    <t>T19020716294428</t>
  </si>
  <si>
    <t>T19020716275227</t>
  </si>
  <si>
    <t>T19020716254826</t>
  </si>
  <si>
    <t>T19020716215725</t>
  </si>
  <si>
    <t>T19012811445731</t>
  </si>
  <si>
    <t>T18112614415912</t>
  </si>
  <si>
    <t>T19011011161516</t>
  </si>
  <si>
    <t>T19012811080523</t>
  </si>
  <si>
    <t>T19012916153559</t>
  </si>
  <si>
    <t>T19013014505629</t>
  </si>
  <si>
    <t>T19012811005422</t>
  </si>
  <si>
    <t>T19012915491653</t>
  </si>
  <si>
    <t>T19012814020745</t>
  </si>
  <si>
    <t>T19012916101558</t>
  </si>
  <si>
    <t>T19012810474620</t>
  </si>
  <si>
    <t>T19012517152724</t>
  </si>
  <si>
    <t>T19013011115616</t>
  </si>
  <si>
    <t>T19020713595513</t>
  </si>
  <si>
    <t>T19012915463352</t>
  </si>
  <si>
    <t>T19012810383818</t>
  </si>
  <si>
    <t>T19020610323507</t>
  </si>
  <si>
    <t>T19020610295406</t>
  </si>
  <si>
    <t>T18111209500721</t>
  </si>
  <si>
    <t>T18111207514707</t>
  </si>
  <si>
    <t>T18111207255402</t>
  </si>
  <si>
    <t>T19012915154042</t>
  </si>
  <si>
    <t>T18110817024031</t>
  </si>
  <si>
    <t>T18110814285724</t>
  </si>
  <si>
    <t>T18110609373202</t>
  </si>
  <si>
    <t>T18102909564502</t>
  </si>
  <si>
    <t>T19020109455302</t>
  </si>
  <si>
    <t>T18102311065515</t>
  </si>
  <si>
    <t>T19021316390114</t>
  </si>
  <si>
    <t>T19021409570104</t>
  </si>
  <si>
    <t>T18092712123711</t>
  </si>
  <si>
    <t>T18091716071808</t>
  </si>
  <si>
    <t>T18091415271027</t>
  </si>
  <si>
    <t>T19030814410109</t>
  </si>
  <si>
    <t>W BALI SEMINYAK</t>
  </si>
  <si>
    <t>T19012914245628</t>
  </si>
  <si>
    <t>T19020110075603</t>
  </si>
  <si>
    <t>T19021113441316</t>
  </si>
  <si>
    <t>2月改1月</t>
  </si>
  <si>
    <t xml:space="preserve">TOTAL USD : 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</si>
  <si>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</si>
  <si>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</si>
  <si>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t>确定应付：233042   付款编号： P190401143133322</t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</si>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</sst>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_-;\-&quot;$&quot;* #,##0_-;_-&quot;$&quot;* &quot;-&quot;_-;_-@_-"/>
    <numFmt numFmtId="177" formatCode="_-* #,##0_-;\-* #,##0_-;_-* &quot;-&quot;_-;_-@_-"/>
    <numFmt numFmtId="178" formatCode="_-&quot;$&quot;* #,##0.00_-;\-&quot;$&quot;* #,##0.00_-;_-&quot;$&quot;* &quot;-&quot;??_-;_-@_-"/>
    <numFmt numFmtId="179" formatCode="_-* #,##0.00_-;\-* #,##0.00_-;_-* &quot;-&quot;??_-;_-@_-"/>
  </numFmts>
  <fonts count="34">
    <font>
      <sz val="12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0"/>
      <name val="宋体"/>
      <charset val="0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name val="宋体"/>
      <charset val="136"/>
      <scheme val="minor"/>
    </font>
    <font>
      <sz val="10"/>
      <name val="Arial"/>
      <charset val="0"/>
    </font>
    <font>
      <sz val="10"/>
      <color rgb="FF000000"/>
      <name val="宋体"/>
      <charset val="134"/>
      <scheme val="minor"/>
    </font>
    <font>
      <b/>
      <sz val="12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0" borderId="2" applyNumberFormat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6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1" fontId="9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1496695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262</xdr:row>
      <xdr:rowOff>0</xdr:rowOff>
    </xdr:from>
    <xdr:to>
      <xdr:col>4</xdr:col>
      <xdr:colOff>1276350</xdr:colOff>
      <xdr:row>264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503745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03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1401293</v>
          </cell>
          <cell r="B2" t="str">
            <v>巴厘岛阿里拉乌鲁瓦图别墅酒店</v>
          </cell>
          <cell r="C2" t="str">
            <v>020319 HZ PTY</v>
          </cell>
          <cell r="D2" t="str">
            <v>10058348</v>
          </cell>
          <cell r="E2" t="str">
            <v/>
          </cell>
          <cell r="F2" t="str">
            <v>8600.52</v>
          </cell>
          <cell r="G2" t="str">
            <v>RMB</v>
          </cell>
          <cell r="H2" t="str">
            <v>1</v>
          </cell>
          <cell r="I2">
            <v>1240</v>
          </cell>
        </row>
        <row r="3">
          <cell r="A3">
            <v>1418371</v>
          </cell>
          <cell r="B3" t="str">
            <v>巴厘岛阿里拉乌鲁瓦图别墅酒店</v>
          </cell>
          <cell r="C3" t="str">
            <v>020719 Windys HZ Pty 1418371</v>
          </cell>
          <cell r="D3" t="str">
            <v>10061188/89</v>
          </cell>
          <cell r="E3" t="str">
            <v/>
          </cell>
          <cell r="F3" t="str">
            <v>16407.72</v>
          </cell>
          <cell r="G3" t="str">
            <v>RMB</v>
          </cell>
          <cell r="H3" t="str">
            <v>1</v>
          </cell>
          <cell r="I3">
            <v>2380</v>
          </cell>
        </row>
        <row r="4">
          <cell r="A4">
            <v>1418717</v>
          </cell>
          <cell r="B4" t="str">
            <v>巴厘岛阿里拉乌鲁瓦图别墅酒店</v>
          </cell>
          <cell r="C4" t="str">
            <v>021519 Windys HZ Pty 1418717</v>
          </cell>
          <cell r="D4" t="str">
            <v>10061219</v>
          </cell>
          <cell r="E4" t="str">
            <v/>
          </cell>
          <cell r="F4" t="str">
            <v>4067.46</v>
          </cell>
          <cell r="G4" t="str">
            <v>RMB</v>
          </cell>
          <cell r="H4" t="str">
            <v>1</v>
          </cell>
          <cell r="I4">
            <v>590</v>
          </cell>
        </row>
        <row r="5">
          <cell r="A5">
            <v>1423118</v>
          </cell>
          <cell r="B5" t="str">
            <v>巴厘岛阿里拉乌鲁瓦图别墅酒店</v>
          </cell>
          <cell r="C5" t="str">
            <v>020519 Windys HZ-G pty 1423118</v>
          </cell>
          <cell r="D5" t="str">
            <v>10061696</v>
          </cell>
          <cell r="E5" t="str">
            <v/>
          </cell>
          <cell r="F5" t="str">
            <v>8575.75</v>
          </cell>
          <cell r="G5" t="str">
            <v>RMB</v>
          </cell>
          <cell r="H5" t="str">
            <v>1</v>
          </cell>
          <cell r="I5">
            <v>1250</v>
          </cell>
        </row>
        <row r="6">
          <cell r="A6">
            <v>1428986</v>
          </cell>
          <cell r="B6" t="str">
            <v>巴厘岛阿里拉乌鲁瓦图别墅酒店</v>
          </cell>
          <cell r="C6" t="str">
            <v>020819 Windys HZ-E pty 1428986</v>
          </cell>
          <cell r="D6" t="str">
            <v>10062760</v>
          </cell>
          <cell r="E6" t="str">
            <v/>
          </cell>
          <cell r="F6" t="str">
            <v>8140.91</v>
          </cell>
          <cell r="G6" t="str">
            <v>RMB</v>
          </cell>
          <cell r="H6" t="str">
            <v>1</v>
          </cell>
          <cell r="I6">
            <v>1190</v>
          </cell>
        </row>
        <row r="7">
          <cell r="A7">
            <v>1429202</v>
          </cell>
          <cell r="B7" t="str">
            <v>巴厘岛阿里拉乌鲁瓦图别墅酒店</v>
          </cell>
          <cell r="C7" t="str">
            <v>021519 Windys HZ Pty 1429202</v>
          </cell>
          <cell r="D7" t="str">
            <v>10062775</v>
          </cell>
          <cell r="E7" t="str">
            <v/>
          </cell>
          <cell r="F7" t="str">
            <v>4036.25</v>
          </cell>
          <cell r="G7" t="str">
            <v>RMB</v>
          </cell>
          <cell r="H7" t="str">
            <v>1</v>
          </cell>
          <cell r="I7">
            <v>590</v>
          </cell>
        </row>
        <row r="8">
          <cell r="A8">
            <v>1436471</v>
          </cell>
          <cell r="B8" t="str">
            <v>巴厘岛阿里拉乌鲁瓦图别墅酒店</v>
          </cell>
          <cell r="C8" t="str">
            <v>1436471</v>
          </cell>
          <cell r="D8" t="str">
            <v>10063750</v>
          </cell>
          <cell r="E8" t="str">
            <v/>
          </cell>
          <cell r="F8" t="str">
            <v>3992.41</v>
          </cell>
          <cell r="G8" t="str">
            <v>RMB</v>
          </cell>
          <cell r="H8" t="str">
            <v>1</v>
          </cell>
          <cell r="I8">
            <v>590</v>
          </cell>
        </row>
        <row r="9">
          <cell r="A9">
            <v>1436472</v>
          </cell>
          <cell r="B9" t="str">
            <v>巴厘岛阿里拉乌鲁瓦图别墅酒店</v>
          </cell>
          <cell r="C9" t="str">
            <v>1436472</v>
          </cell>
          <cell r="D9" t="str">
            <v>10063750</v>
          </cell>
          <cell r="E9" t="str">
            <v/>
          </cell>
          <cell r="F9" t="str">
            <v>3992.41</v>
          </cell>
          <cell r="G9" t="str">
            <v>RMB</v>
          </cell>
          <cell r="H9" t="str">
            <v>1</v>
          </cell>
          <cell r="I9">
            <v>590</v>
          </cell>
        </row>
        <row r="10">
          <cell r="A10">
            <v>1450536</v>
          </cell>
          <cell r="B10" t="str">
            <v>巴厘岛阿里拉乌鲁瓦图别墅酒店</v>
          </cell>
          <cell r="C10" t="str">
            <v>032719 Windys HZ-B Pty 1450536</v>
          </cell>
          <cell r="D10" t="str">
            <v>10066555</v>
          </cell>
          <cell r="E10" t="str">
            <v/>
          </cell>
          <cell r="F10" t="str">
            <v>9584.43</v>
          </cell>
          <cell r="G10" t="str">
            <v>RMB</v>
          </cell>
          <cell r="H10" t="str">
            <v>1</v>
          </cell>
          <cell r="I10">
            <v>1430</v>
          </cell>
        </row>
        <row r="11">
          <cell r="A11">
            <v>1458751</v>
          </cell>
          <cell r="B11" t="str">
            <v>巴厘岛阿里拉乌鲁瓦图别墅酒店</v>
          </cell>
          <cell r="C11" t="str">
            <v>032219 Windys HZ Pty 1458751</v>
          </cell>
          <cell r="D11" t="str">
            <v>10068253</v>
          </cell>
          <cell r="E11" t="str">
            <v/>
          </cell>
          <cell r="F11" t="str">
            <v>3974.12</v>
          </cell>
          <cell r="G11" t="str">
            <v>RMB</v>
          </cell>
          <cell r="H11" t="str">
            <v>1</v>
          </cell>
          <cell r="I11">
            <v>590</v>
          </cell>
        </row>
        <row r="12">
          <cell r="A12">
            <v>1390644</v>
          </cell>
          <cell r="B12" t="str">
            <v>巴厘岛阿里拉乌鲁瓦图别墅酒店</v>
          </cell>
          <cell r="C12" t="str">
            <v>020919 Windys HZ-B Pty 1390644</v>
          </cell>
          <cell r="D12" t="str">
            <v>10056877</v>
          </cell>
          <cell r="E12" t="str">
            <v/>
          </cell>
          <cell r="F12" t="str">
            <v>4078.67</v>
          </cell>
          <cell r="G12" t="str">
            <v>RMB</v>
          </cell>
          <cell r="H12" t="str">
            <v>1</v>
          </cell>
          <cell r="I12">
            <v>590</v>
          </cell>
        </row>
        <row r="13">
          <cell r="A13">
            <v>1407807</v>
          </cell>
          <cell r="B13" t="str">
            <v>巴厘岛阿里拉乌鲁瓦图别墅酒店</v>
          </cell>
          <cell r="C13" t="str">
            <v>020519 Windys HZ-C pty 1407807</v>
          </cell>
          <cell r="D13" t="str">
            <v>10059539</v>
          </cell>
          <cell r="E13" t="str">
            <v/>
          </cell>
          <cell r="F13" t="str">
            <v>25053.07</v>
          </cell>
          <cell r="G13" t="str">
            <v>RMB</v>
          </cell>
          <cell r="H13" t="str">
            <v>1</v>
          </cell>
          <cell r="I13">
            <v>3660</v>
          </cell>
        </row>
        <row r="14">
          <cell r="A14">
            <v>1410873</v>
          </cell>
          <cell r="B14" t="str">
            <v>巴厘岛阿里拉乌鲁瓦图别墅酒店</v>
          </cell>
          <cell r="C14" t="str">
            <v>020619 Windys HZ-C pty 1410873</v>
          </cell>
          <cell r="D14" t="str">
            <v>10059929</v>
          </cell>
          <cell r="E14" t="str">
            <v/>
          </cell>
          <cell r="F14" t="str">
            <v>12416.4</v>
          </cell>
          <cell r="G14" t="str">
            <v>RMB</v>
          </cell>
          <cell r="H14" t="str">
            <v>1</v>
          </cell>
          <cell r="I14">
            <v>1800</v>
          </cell>
        </row>
        <row r="15">
          <cell r="A15">
            <v>1419005</v>
          </cell>
          <cell r="B15" t="str">
            <v>巴厘岛阿里拉乌鲁瓦图别墅酒店</v>
          </cell>
          <cell r="C15" t="str">
            <v>020219 Windys HZ Pty 1419005</v>
          </cell>
          <cell r="D15" t="str">
            <v>10061240</v>
          </cell>
          <cell r="E15" t="str">
            <v/>
          </cell>
          <cell r="F15" t="str">
            <v>4239.81</v>
          </cell>
          <cell r="G15" t="str">
            <v>RMB</v>
          </cell>
          <cell r="H15" t="str">
            <v>1</v>
          </cell>
          <cell r="I15">
            <v>615</v>
          </cell>
        </row>
        <row r="16">
          <cell r="A16">
            <v>1424787</v>
          </cell>
          <cell r="B16" t="str">
            <v>巴厘岛阿里拉乌鲁瓦图别墅酒店</v>
          </cell>
          <cell r="C16" t="str">
            <v>1424787</v>
          </cell>
          <cell r="D16" t="str">
            <v>10061821</v>
          </cell>
          <cell r="E16" t="str">
            <v/>
          </cell>
          <cell r="F16" t="str">
            <v>4040.97</v>
          </cell>
          <cell r="G16" t="str">
            <v>RMB</v>
          </cell>
          <cell r="H16" t="str">
            <v>1</v>
          </cell>
          <cell r="I16">
            <v>590</v>
          </cell>
        </row>
        <row r="17">
          <cell r="A17">
            <v>1428578</v>
          </cell>
          <cell r="B17" t="str">
            <v>巴厘岛阿里拉乌鲁瓦图别墅酒店</v>
          </cell>
          <cell r="C17" t="str">
            <v>021219 Windys HZ Pty 1428578</v>
          </cell>
          <cell r="D17" t="str">
            <v>10062728</v>
          </cell>
          <cell r="E17" t="str">
            <v/>
          </cell>
          <cell r="F17" t="str">
            <v>4034.18</v>
          </cell>
          <cell r="G17" t="str">
            <v>RMB</v>
          </cell>
          <cell r="H17" t="str">
            <v>1</v>
          </cell>
          <cell r="I17">
            <v>590</v>
          </cell>
        </row>
        <row r="18">
          <cell r="A18">
            <v>1433851</v>
          </cell>
          <cell r="B18" t="str">
            <v>巴厘岛阿里拉乌鲁瓦图别墅酒店</v>
          </cell>
          <cell r="C18" t="str">
            <v>021519 Windys HZ-G pty 1433851</v>
          </cell>
          <cell r="D18" t="str">
            <v>10063399</v>
          </cell>
          <cell r="E18" t="str">
            <v/>
          </cell>
          <cell r="F18" t="str">
            <v>9645.78</v>
          </cell>
          <cell r="G18" t="str">
            <v>RMB</v>
          </cell>
          <cell r="H18" t="str">
            <v>1</v>
          </cell>
          <cell r="I18">
            <v>1430</v>
          </cell>
        </row>
        <row r="19">
          <cell r="A19">
            <v>1451133</v>
          </cell>
          <cell r="B19" t="str">
            <v>巴厘岛阿里拉乌鲁瓦图别墅酒店</v>
          </cell>
          <cell r="C19" t="str">
            <v>030919 Windys HZ-B Pty 1451133</v>
          </cell>
          <cell r="D19" t="str">
            <v>10066949</v>
          </cell>
          <cell r="E19" t="str">
            <v/>
          </cell>
          <cell r="F19" t="str">
            <v>3954.42</v>
          </cell>
          <cell r="G19" t="str">
            <v>RMB</v>
          </cell>
          <cell r="H19" t="str">
            <v>1</v>
          </cell>
          <cell r="I19">
            <v>590</v>
          </cell>
        </row>
        <row r="20">
          <cell r="A20">
            <v>1451845</v>
          </cell>
          <cell r="B20" t="str">
            <v>宝格丽巴厘岛度假别墅酒店</v>
          </cell>
          <cell r="C20" t="str">
            <v>1451845</v>
          </cell>
          <cell r="D20" t="str">
            <v>88769279</v>
          </cell>
          <cell r="E20" t="str">
            <v/>
          </cell>
          <cell r="F20" t="str">
            <v>9011.79</v>
          </cell>
          <cell r="G20" t="str">
            <v>RMB</v>
          </cell>
          <cell r="H20" t="str">
            <v>1</v>
          </cell>
          <cell r="I20">
            <v>1350</v>
          </cell>
        </row>
        <row r="21">
          <cell r="A21">
            <v>1445425</v>
          </cell>
          <cell r="B21" t="str">
            <v>宝格丽巴厘岛度假别墅酒店</v>
          </cell>
          <cell r="C21" t="str">
            <v>1445425</v>
          </cell>
          <cell r="D21" t="str">
            <v>97822407</v>
          </cell>
          <cell r="E21" t="str">
            <v/>
          </cell>
          <cell r="F21" t="str">
            <v>4813.23</v>
          </cell>
          <cell r="G21" t="str">
            <v>RMB</v>
          </cell>
          <cell r="H21" t="str">
            <v>1</v>
          </cell>
          <cell r="I21">
            <v>710</v>
          </cell>
        </row>
        <row r="22">
          <cell r="A22">
            <v>1446614</v>
          </cell>
          <cell r="B22" t="str">
            <v>宝格丽巴厘岛度假别墅酒店</v>
          </cell>
          <cell r="C22" t="str">
            <v>1446614</v>
          </cell>
          <cell r="D22" t="str">
            <v>72281932</v>
          </cell>
          <cell r="E22" t="str">
            <v/>
          </cell>
          <cell r="F22" t="str">
            <v>13687.58</v>
          </cell>
          <cell r="G22" t="str">
            <v>RMB</v>
          </cell>
          <cell r="H22" t="str">
            <v>1</v>
          </cell>
          <cell r="I22">
            <v>2025</v>
          </cell>
        </row>
        <row r="23">
          <cell r="A23">
            <v>1448418</v>
          </cell>
          <cell r="B23" t="str">
            <v>宝格丽巴厘岛度假别墅酒店</v>
          </cell>
          <cell r="C23" t="str">
            <v>032719 Windys HZ Pty 1448418</v>
          </cell>
          <cell r="D23" t="str">
            <v>76824084</v>
          </cell>
          <cell r="E23" t="str">
            <v/>
          </cell>
          <cell r="F23" t="str">
            <v>4558.48</v>
          </cell>
          <cell r="G23" t="str">
            <v>RMB</v>
          </cell>
          <cell r="H23" t="str">
            <v>1</v>
          </cell>
          <cell r="I23">
            <v>675</v>
          </cell>
        </row>
        <row r="24">
          <cell r="A24">
            <v>1433852</v>
          </cell>
          <cell r="B24" t="str">
            <v>宝格丽巴厘岛度假别墅酒店</v>
          </cell>
          <cell r="C24" t="str">
            <v>020319 Winyds HZ Pty 1433852</v>
          </cell>
          <cell r="D24" t="str">
            <v>94233775</v>
          </cell>
          <cell r="E24" t="str">
            <v/>
          </cell>
          <cell r="F24" t="str">
            <v>14569.85</v>
          </cell>
          <cell r="G24" t="str">
            <v>RMB</v>
          </cell>
          <cell r="H24" t="str">
            <v>1</v>
          </cell>
          <cell r="I24">
            <v>2160</v>
          </cell>
        </row>
        <row r="25">
          <cell r="A25">
            <v>1437840</v>
          </cell>
          <cell r="B25" t="str">
            <v>宝格丽巴厘岛度假别墅酒店</v>
          </cell>
          <cell r="C25" t="str">
            <v>031819 Windys HZ Pty 1437840</v>
          </cell>
          <cell r="D25" t="str">
            <v>73396080</v>
          </cell>
          <cell r="E25" t="str">
            <v/>
          </cell>
          <cell r="F25" t="str">
            <v>4439.72</v>
          </cell>
          <cell r="G25" t="str">
            <v>RMB</v>
          </cell>
          <cell r="H25" t="str">
            <v>1</v>
          </cell>
          <cell r="I25">
            <v>655</v>
          </cell>
        </row>
        <row r="26">
          <cell r="A26">
            <v>1453422</v>
          </cell>
          <cell r="B26" t="str">
            <v>宝格丽巴厘岛度假别墅酒店</v>
          </cell>
          <cell r="C26" t="str">
            <v>1453422</v>
          </cell>
          <cell r="D26" t="str">
            <v>93380749</v>
          </cell>
          <cell r="E26" t="str">
            <v/>
          </cell>
          <cell r="F26" t="str">
            <v>4505.22</v>
          </cell>
          <cell r="G26" t="str">
            <v>RMB</v>
          </cell>
          <cell r="H26" t="str">
            <v>1</v>
          </cell>
          <cell r="I26">
            <v>675</v>
          </cell>
        </row>
        <row r="27">
          <cell r="A27">
            <v>1456379</v>
          </cell>
          <cell r="B27" t="str">
            <v>宝格丽巴厘岛度假别墅酒店</v>
          </cell>
          <cell r="C27" t="str">
            <v>1456379</v>
          </cell>
          <cell r="D27" t="str">
            <v>99623853</v>
          </cell>
          <cell r="E27" t="str">
            <v/>
          </cell>
          <cell r="F27" t="str">
            <v>4519.06</v>
          </cell>
          <cell r="G27" t="str">
            <v>RMB</v>
          </cell>
          <cell r="H27" t="str">
            <v>1</v>
          </cell>
          <cell r="I27">
            <v>675</v>
          </cell>
        </row>
        <row r="28">
          <cell r="A28">
            <v>1460969</v>
          </cell>
          <cell r="B28" t="str">
            <v>宝格丽巴厘岛度假别墅酒店</v>
          </cell>
          <cell r="C28" t="str">
            <v>032519 Windys HZ Pty 1460969</v>
          </cell>
          <cell r="D28" t="str">
            <v>81864892</v>
          </cell>
          <cell r="E28" t="str">
            <v/>
          </cell>
          <cell r="F28" t="str">
            <v>4539.92</v>
          </cell>
          <cell r="G28" t="str">
            <v>RMB</v>
          </cell>
          <cell r="H28" t="str">
            <v>1</v>
          </cell>
          <cell r="I28">
            <v>675</v>
          </cell>
        </row>
        <row r="29">
          <cell r="A29">
            <v>1455232</v>
          </cell>
          <cell r="B29" t="str">
            <v>宝格丽巴厘岛度假别墅酒店</v>
          </cell>
          <cell r="C29" t="str">
            <v>032419 Windys HZ Pty 1455232</v>
          </cell>
          <cell r="D29" t="str">
            <v>96369880</v>
          </cell>
          <cell r="E29" t="str">
            <v/>
          </cell>
          <cell r="F29" t="str">
            <v>4519.4</v>
          </cell>
          <cell r="G29" t="str">
            <v>RMB</v>
          </cell>
          <cell r="H29" t="str">
            <v>1</v>
          </cell>
          <cell r="I29">
            <v>675</v>
          </cell>
        </row>
        <row r="30">
          <cell r="A30">
            <v>1460029</v>
          </cell>
          <cell r="B30" t="str">
            <v>宝格丽巴厘岛度假别墅酒店</v>
          </cell>
          <cell r="C30" t="str">
            <v>1460029</v>
          </cell>
          <cell r="D30" t="str">
            <v>80030468</v>
          </cell>
          <cell r="E30" t="str">
            <v/>
          </cell>
          <cell r="F30" t="str">
            <v>9708.19</v>
          </cell>
          <cell r="G30" t="str">
            <v>RMB</v>
          </cell>
          <cell r="H30" t="str">
            <v>1</v>
          </cell>
          <cell r="I30">
            <v>1440</v>
          </cell>
        </row>
        <row r="31">
          <cell r="A31">
            <v>1460589</v>
          </cell>
          <cell r="B31" t="str">
            <v>宝格丽巴厘岛度假别墅酒店</v>
          </cell>
          <cell r="C31" t="str">
            <v>032619 Windys HZ-B Pty 1460589</v>
          </cell>
          <cell r="D31" t="str">
            <v>81559178</v>
          </cell>
          <cell r="E31" t="str">
            <v/>
          </cell>
          <cell r="F31" t="str">
            <v>9101.43</v>
          </cell>
          <cell r="G31" t="str">
            <v>RMB</v>
          </cell>
          <cell r="H31" t="str">
            <v>1</v>
          </cell>
          <cell r="I31">
            <v>1350</v>
          </cell>
        </row>
        <row r="32">
          <cell r="A32">
            <v>1434853</v>
          </cell>
          <cell r="B32" t="str">
            <v>宝格丽巴厘岛度假别墅酒店</v>
          </cell>
          <cell r="C32" t="str">
            <v/>
          </cell>
          <cell r="D32" t="str">
            <v>83962235</v>
          </cell>
          <cell r="E32" t="str">
            <v/>
          </cell>
          <cell r="F32" t="str">
            <v>16983.41</v>
          </cell>
          <cell r="G32" t="str">
            <v>RMB</v>
          </cell>
          <cell r="H32" t="str">
            <v>1</v>
          </cell>
          <cell r="I32">
            <v>2510</v>
          </cell>
        </row>
        <row r="33">
          <cell r="A33">
            <v>1437760</v>
          </cell>
          <cell r="B33" t="str">
            <v>宝格丽巴厘岛度假别墅酒店</v>
          </cell>
          <cell r="C33" t="str">
            <v>022619 Windys HZ Pty 1437760</v>
          </cell>
          <cell r="D33" t="str">
            <v>73390260</v>
          </cell>
          <cell r="E33" t="str">
            <v/>
          </cell>
          <cell r="F33" t="str">
            <v>4450.53</v>
          </cell>
          <cell r="G33" t="str">
            <v>RMB</v>
          </cell>
          <cell r="H33" t="str">
            <v>1</v>
          </cell>
          <cell r="I33">
            <v>655</v>
          </cell>
        </row>
        <row r="34">
          <cell r="A34">
            <v>1439781</v>
          </cell>
          <cell r="B34" t="str">
            <v>巴厘岛水明漾W酒店</v>
          </cell>
          <cell r="C34" t="str">
            <v/>
          </cell>
          <cell r="D34" t="str">
            <v>77820600</v>
          </cell>
          <cell r="E34" t="str">
            <v/>
          </cell>
          <cell r="F34" t="str">
            <v>6937.87</v>
          </cell>
          <cell r="G34" t="str">
            <v>RMB</v>
          </cell>
          <cell r="H34" t="str">
            <v>1</v>
          </cell>
          <cell r="I34">
            <v>1030</v>
          </cell>
        </row>
        <row r="35">
          <cell r="A35">
            <v>1406570</v>
          </cell>
          <cell r="B35" t="str">
            <v>巴厘岛水明漾W酒店</v>
          </cell>
          <cell r="C35" t="str">
            <v/>
          </cell>
          <cell r="D35" t="str">
            <v>76311326/327/323</v>
          </cell>
          <cell r="E35" t="str">
            <v/>
          </cell>
          <cell r="F35" t="str">
            <v>23710.47</v>
          </cell>
          <cell r="G35" t="str">
            <v>RMB</v>
          </cell>
          <cell r="H35" t="str">
            <v>1</v>
          </cell>
          <cell r="I35">
            <v>3450</v>
          </cell>
        </row>
        <row r="36">
          <cell r="A36">
            <v>1415241</v>
          </cell>
          <cell r="B36" t="str">
            <v>巴厘岛阿丽拉水明漾酒店</v>
          </cell>
          <cell r="C36" t="str">
            <v>021219 WIndys HZ-L pty 1415241</v>
          </cell>
          <cell r="D36" t="str">
            <v>3807181</v>
          </cell>
          <cell r="E36" t="str">
            <v/>
          </cell>
          <cell r="F36" t="str">
            <v>1652.28</v>
          </cell>
          <cell r="G36" t="str">
            <v>RMB</v>
          </cell>
          <cell r="H36" t="str">
            <v>1</v>
          </cell>
          <cell r="I36">
            <v>240</v>
          </cell>
        </row>
        <row r="37">
          <cell r="A37">
            <v>1415242</v>
          </cell>
          <cell r="B37" t="str">
            <v>巴厘岛阿丽拉水明漾酒店</v>
          </cell>
          <cell r="C37" t="str">
            <v>021219 Windys HZ-K pty 1415242</v>
          </cell>
          <cell r="D37" t="str">
            <v>3807182</v>
          </cell>
          <cell r="E37" t="str">
            <v/>
          </cell>
          <cell r="F37" t="str">
            <v>1652.28</v>
          </cell>
          <cell r="G37" t="str">
            <v>RMB</v>
          </cell>
          <cell r="H37" t="str">
            <v>1</v>
          </cell>
          <cell r="I37">
            <v>240</v>
          </cell>
        </row>
        <row r="38">
          <cell r="A38">
            <v>1419607</v>
          </cell>
          <cell r="B38" t="str">
            <v>巴厘岛阿丽拉水明漾酒店</v>
          </cell>
          <cell r="C38" t="str">
            <v>1419607</v>
          </cell>
          <cell r="D38" t="str">
            <v>3822408/09</v>
          </cell>
          <cell r="E38" t="str">
            <v/>
          </cell>
          <cell r="F38" t="str">
            <v>5979.6</v>
          </cell>
          <cell r="G38" t="str">
            <v>RMB</v>
          </cell>
          <cell r="H38" t="str">
            <v>1</v>
          </cell>
          <cell r="I38">
            <v>870</v>
          </cell>
        </row>
        <row r="39">
          <cell r="A39">
            <v>1438138</v>
          </cell>
          <cell r="B39" t="str">
            <v>巴厘岛阿丽拉水明漾酒店</v>
          </cell>
          <cell r="C39" t="str">
            <v>1438138</v>
          </cell>
          <cell r="D39" t="str">
            <v>3889667</v>
          </cell>
          <cell r="E39" t="str">
            <v/>
          </cell>
          <cell r="F39" t="str">
            <v>3253.54</v>
          </cell>
          <cell r="G39" t="str">
            <v>RMB</v>
          </cell>
          <cell r="H39" t="str">
            <v>1</v>
          </cell>
          <cell r="I39">
            <v>480</v>
          </cell>
        </row>
        <row r="40">
          <cell r="A40">
            <v>1436902</v>
          </cell>
          <cell r="B40" t="str">
            <v>巴厘岛阿丽拉水明漾酒店</v>
          </cell>
          <cell r="C40" t="str">
            <v>020619 Windys HZ-K pty 1436902</v>
          </cell>
          <cell r="D40" t="str">
            <v>3885949</v>
          </cell>
          <cell r="E40" t="str">
            <v/>
          </cell>
          <cell r="F40" t="str">
            <v>8275.5</v>
          </cell>
          <cell r="G40" t="str">
            <v>RMB</v>
          </cell>
          <cell r="H40" t="str">
            <v>1</v>
          </cell>
          <cell r="I40">
            <v>1220</v>
          </cell>
        </row>
        <row r="41">
          <cell r="A41">
            <v>1436609</v>
          </cell>
          <cell r="B41" t="str">
            <v>巴厘岛阿丽拉水明漾酒店</v>
          </cell>
          <cell r="C41" t="str">
            <v>020819 Windys HZ Pty 1436609</v>
          </cell>
          <cell r="D41" t="str">
            <v>3885913</v>
          </cell>
          <cell r="E41" t="str">
            <v/>
          </cell>
          <cell r="F41" t="str">
            <v>6902.14</v>
          </cell>
          <cell r="G41" t="str">
            <v>RMB</v>
          </cell>
          <cell r="H41" t="str">
            <v>1</v>
          </cell>
          <cell r="I41">
            <v>1020</v>
          </cell>
        </row>
        <row r="42">
          <cell r="A42">
            <v>1434060</v>
          </cell>
          <cell r="B42" t="str">
            <v>巴厘岛阿丽拉水明漾酒店</v>
          </cell>
          <cell r="C42" t="str">
            <v>022319 Windys HZ Pty 1434060</v>
          </cell>
          <cell r="D42" t="str">
            <v>3875411</v>
          </cell>
          <cell r="E42" t="str">
            <v/>
          </cell>
          <cell r="F42" t="str">
            <v>4519.35</v>
          </cell>
          <cell r="G42" t="str">
            <v>RMB</v>
          </cell>
          <cell r="H42" t="str">
            <v>1</v>
          </cell>
          <cell r="I42">
            <v>670</v>
          </cell>
        </row>
        <row r="43">
          <cell r="A43">
            <v>1443204</v>
          </cell>
          <cell r="B43" t="str">
            <v>巴厘岛阿丽拉水明漾酒店</v>
          </cell>
          <cell r="C43" t="str">
            <v>021019 Windys HZ-M pty 1443204</v>
          </cell>
          <cell r="D43" t="str">
            <v>3924664</v>
          </cell>
          <cell r="E43" t="str">
            <v/>
          </cell>
          <cell r="F43" t="str">
            <v>3233.9</v>
          </cell>
          <cell r="G43" t="str">
            <v>RMB</v>
          </cell>
          <cell r="H43" t="str">
            <v>1</v>
          </cell>
          <cell r="I43">
            <v>480</v>
          </cell>
        </row>
        <row r="44">
          <cell r="A44">
            <v>1451085</v>
          </cell>
          <cell r="B44" t="str">
            <v>巴厘岛阿丽拉水明漾酒店</v>
          </cell>
          <cell r="C44" t="str">
            <v>030819 Windys HZ-C Pty 1451085</v>
          </cell>
          <cell r="D44" t="str">
            <v>3963425</v>
          </cell>
          <cell r="E44" t="str">
            <v/>
          </cell>
          <cell r="F44" t="str">
            <v>3217.15</v>
          </cell>
          <cell r="G44" t="str">
            <v>RMB</v>
          </cell>
          <cell r="H44" t="str">
            <v>1</v>
          </cell>
          <cell r="I44">
            <v>480</v>
          </cell>
        </row>
        <row r="45">
          <cell r="A45">
            <v>1451291</v>
          </cell>
          <cell r="B45" t="str">
            <v>巴厘岛阿丽拉水明漾酒店</v>
          </cell>
          <cell r="C45" t="str">
            <v>1451291</v>
          </cell>
          <cell r="D45" t="str">
            <v>3963426</v>
          </cell>
          <cell r="E45" t="str">
            <v/>
          </cell>
          <cell r="F45" t="str">
            <v>1608.58</v>
          </cell>
          <cell r="G45" t="str">
            <v>RMB</v>
          </cell>
          <cell r="H45" t="str">
            <v>1</v>
          </cell>
          <cell r="I45">
            <v>240</v>
          </cell>
        </row>
        <row r="46">
          <cell r="A46">
            <v>1442374</v>
          </cell>
          <cell r="B46" t="str">
            <v>巴厘岛阿丽拉水明漾酒店</v>
          </cell>
          <cell r="C46" t="str">
            <v>021619 Windys HZ Pty 1442374</v>
          </cell>
          <cell r="D46" t="str">
            <v>3915653</v>
          </cell>
          <cell r="E46" t="str">
            <v/>
          </cell>
          <cell r="F46" t="str">
            <v>3834.56</v>
          </cell>
          <cell r="G46" t="str">
            <v>RMB</v>
          </cell>
          <cell r="H46" t="str">
            <v>1</v>
          </cell>
          <cell r="I46">
            <v>570</v>
          </cell>
        </row>
        <row r="47">
          <cell r="A47">
            <v>1442593</v>
          </cell>
          <cell r="B47" t="str">
            <v>巴厘岛阿丽拉水明漾酒店</v>
          </cell>
          <cell r="C47" t="str">
            <v>022319 Windys HZ Pty 1442593</v>
          </cell>
          <cell r="D47" t="str">
            <v>3918158,3918159,3918160</v>
          </cell>
          <cell r="E47" t="str">
            <v/>
          </cell>
          <cell r="F47" t="str">
            <v>13521.87</v>
          </cell>
          <cell r="G47" t="str">
            <v>RMB</v>
          </cell>
          <cell r="H47" t="str">
            <v>1</v>
          </cell>
          <cell r="I47">
            <v>2010</v>
          </cell>
        </row>
        <row r="48">
          <cell r="A48">
            <v>1461645</v>
          </cell>
          <cell r="B48" t="str">
            <v>巴厘岛阿丽拉水明漾酒店</v>
          </cell>
          <cell r="C48" t="str">
            <v>033019 Windys HZ-B Pty 1461645</v>
          </cell>
          <cell r="D48" t="str">
            <v/>
          </cell>
          <cell r="E48" t="str">
            <v/>
          </cell>
          <cell r="F48" t="str">
            <v>1949.9</v>
          </cell>
          <cell r="G48" t="str">
            <v>RMB</v>
          </cell>
          <cell r="H48" t="str">
            <v>1</v>
          </cell>
          <cell r="I48">
            <v>290</v>
          </cell>
        </row>
        <row r="49">
          <cell r="A49">
            <v>1459541</v>
          </cell>
          <cell r="B49" t="str">
            <v>巴厘岛阿丽拉水明漾酒店</v>
          </cell>
          <cell r="C49" t="str">
            <v>041919 Windys HZ Pty 1459541</v>
          </cell>
          <cell r="D49" t="str">
            <v>3993182/84/86</v>
          </cell>
          <cell r="E49" t="str">
            <v/>
          </cell>
          <cell r="F49" t="str">
            <v>19197.03</v>
          </cell>
          <cell r="G49" t="str">
            <v>RMB</v>
          </cell>
          <cell r="H49" t="str">
            <v>1</v>
          </cell>
          <cell r="I49">
            <v>2850</v>
          </cell>
        </row>
        <row r="50">
          <cell r="A50">
            <v>1453506</v>
          </cell>
          <cell r="B50" t="str">
            <v>巴厘岛阿丽拉水明漾酒店</v>
          </cell>
          <cell r="C50" t="str">
            <v>031319 Windys HZ-B Pty 1453506</v>
          </cell>
          <cell r="D50" t="str">
            <v>3971196/98</v>
          </cell>
          <cell r="E50" t="str">
            <v/>
          </cell>
          <cell r="F50" t="str">
            <v>13625.98</v>
          </cell>
          <cell r="G50" t="str">
            <v>RMB</v>
          </cell>
          <cell r="H50" t="str">
            <v>1</v>
          </cell>
          <cell r="I50">
            <v>2040</v>
          </cell>
        </row>
        <row r="51">
          <cell r="A51">
            <v>1439905</v>
          </cell>
          <cell r="B51" t="str">
            <v>巴厘岛阿丽拉水明漾酒店</v>
          </cell>
          <cell r="C51" t="str">
            <v>020919 Windys HZ-G pty 1439905</v>
          </cell>
          <cell r="D51" t="str">
            <v>3899166</v>
          </cell>
          <cell r="E51" t="str">
            <v/>
          </cell>
          <cell r="F51" t="str">
            <v>4849.78</v>
          </cell>
          <cell r="G51" t="str">
            <v>RMB</v>
          </cell>
          <cell r="H51" t="str">
            <v>1</v>
          </cell>
          <cell r="I51">
            <v>720</v>
          </cell>
        </row>
        <row r="52">
          <cell r="A52">
            <v>1439482</v>
          </cell>
          <cell r="B52" t="str">
            <v>巴厘岛阿丽拉水明漾酒店</v>
          </cell>
          <cell r="C52" t="str">
            <v>020719 Windys HZ Pty 1439482</v>
          </cell>
          <cell r="D52" t="str">
            <v>3893152</v>
          </cell>
          <cell r="E52" t="str">
            <v/>
          </cell>
          <cell r="F52" t="str">
            <v>9766.91</v>
          </cell>
          <cell r="G52" t="str">
            <v>RMB</v>
          </cell>
          <cell r="H52" t="str">
            <v>1</v>
          </cell>
          <cell r="I52">
            <v>1450</v>
          </cell>
        </row>
        <row r="53">
          <cell r="A53">
            <v>1436606</v>
          </cell>
          <cell r="B53" t="str">
            <v>巴厘岛阿丽拉水明漾酒店</v>
          </cell>
          <cell r="C53" t="str">
            <v>020819 Windys HZ Pty 1436606</v>
          </cell>
          <cell r="D53" t="str">
            <v>3885906</v>
          </cell>
          <cell r="E53" t="str">
            <v/>
          </cell>
          <cell r="F53" t="str">
            <v>6902.14</v>
          </cell>
          <cell r="G53" t="str">
            <v>RMB</v>
          </cell>
          <cell r="H53" t="str">
            <v>1</v>
          </cell>
          <cell r="I53">
            <v>1020</v>
          </cell>
        </row>
        <row r="54">
          <cell r="A54">
            <v>1434042</v>
          </cell>
          <cell r="B54" t="str">
            <v>巴厘岛阿丽拉水明漾酒店</v>
          </cell>
          <cell r="C54" t="str">
            <v>1434042</v>
          </cell>
          <cell r="D54" t="str">
            <v>3875408</v>
          </cell>
          <cell r="E54" t="str">
            <v/>
          </cell>
          <cell r="F54" t="str">
            <v>4519.35</v>
          </cell>
          <cell r="G54" t="str">
            <v>RMB</v>
          </cell>
          <cell r="H54" t="str">
            <v>1</v>
          </cell>
          <cell r="I54">
            <v>670</v>
          </cell>
        </row>
        <row r="55">
          <cell r="A55">
            <v>1434265</v>
          </cell>
          <cell r="B55" t="str">
            <v>巴厘岛阿丽拉水明漾酒店</v>
          </cell>
          <cell r="C55" t="str">
            <v>030919 Windys HZ Pty 1434265</v>
          </cell>
          <cell r="D55" t="str">
            <v>3877404</v>
          </cell>
          <cell r="E55" t="str">
            <v/>
          </cell>
          <cell r="F55" t="str">
            <v>3237.74</v>
          </cell>
          <cell r="G55" t="str">
            <v>RMB</v>
          </cell>
          <cell r="H55" t="str">
            <v>1</v>
          </cell>
          <cell r="I55">
            <v>480</v>
          </cell>
        </row>
        <row r="56">
          <cell r="A56">
            <v>1430463</v>
          </cell>
          <cell r="B56" t="str">
            <v>巴厘岛阿丽拉水明漾酒店</v>
          </cell>
          <cell r="C56" t="str">
            <v>020519 Windys HZ Pty 1430463</v>
          </cell>
          <cell r="D56" t="str">
            <v>3863656/58/60</v>
          </cell>
          <cell r="E56" t="str">
            <v/>
          </cell>
          <cell r="F56" t="str">
            <v>26020.61</v>
          </cell>
          <cell r="G56" t="str">
            <v>RMB</v>
          </cell>
          <cell r="H56" t="str">
            <v>1</v>
          </cell>
          <cell r="I56">
            <v>3840</v>
          </cell>
        </row>
        <row r="57">
          <cell r="A57">
            <v>1431736</v>
          </cell>
          <cell r="B57" t="str">
            <v>巴厘岛阿丽拉水明漾酒店</v>
          </cell>
          <cell r="C57" t="str">
            <v>020819 HZ 1431736</v>
          </cell>
          <cell r="D57" t="str">
            <v>3868913,3868914,3868915,3868916</v>
          </cell>
          <cell r="E57" t="str">
            <v/>
          </cell>
          <cell r="F57" t="str">
            <v>15653.74</v>
          </cell>
          <cell r="G57" t="str">
            <v>RMB</v>
          </cell>
          <cell r="H57" t="str">
            <v>1</v>
          </cell>
          <cell r="I57">
            <v>2320</v>
          </cell>
        </row>
        <row r="58">
          <cell r="A58">
            <v>1452740</v>
          </cell>
          <cell r="B58" t="str">
            <v>巴厘岛阿丽拉水明漾酒店</v>
          </cell>
          <cell r="C58" t="str">
            <v>031719 Windys HZ-B Pty 1452740</v>
          </cell>
          <cell r="D58" t="str">
            <v>3968411</v>
          </cell>
          <cell r="E58" t="str">
            <v/>
          </cell>
          <cell r="F58" t="str">
            <v>3810.68</v>
          </cell>
          <cell r="G58" t="str">
            <v>RMB</v>
          </cell>
          <cell r="H58" t="str">
            <v>1</v>
          </cell>
          <cell r="I58">
            <v>570</v>
          </cell>
        </row>
        <row r="59">
          <cell r="A59">
            <v>1447470</v>
          </cell>
          <cell r="B59" t="str">
            <v>巴厘岛阿丽拉水明漾酒店</v>
          </cell>
          <cell r="C59" t="str">
            <v>022219 HZ</v>
          </cell>
          <cell r="D59" t="str">
            <v>3949915</v>
          </cell>
          <cell r="E59" t="str">
            <v/>
          </cell>
          <cell r="F59" t="str">
            <v>3853.66</v>
          </cell>
          <cell r="G59" t="str">
            <v>RMB</v>
          </cell>
          <cell r="H59" t="str">
            <v>1</v>
          </cell>
          <cell r="I59">
            <v>570</v>
          </cell>
        </row>
        <row r="60">
          <cell r="A60">
            <v>1441537</v>
          </cell>
          <cell r="B60" t="str">
            <v>巴厘岛阿丽拉水明漾酒店</v>
          </cell>
          <cell r="C60" t="str">
            <v>020819 Windys HZ-I pty 1441537</v>
          </cell>
          <cell r="D60" t="str">
            <v>3912905</v>
          </cell>
          <cell r="E60" t="str">
            <v/>
          </cell>
          <cell r="F60" t="str">
            <v>3217.63</v>
          </cell>
          <cell r="G60" t="str">
            <v>RMB</v>
          </cell>
          <cell r="H60" t="str">
            <v>1</v>
          </cell>
          <cell r="I60">
            <v>480</v>
          </cell>
        </row>
        <row r="61">
          <cell r="A61">
            <v>1404935</v>
          </cell>
          <cell r="B61" t="str">
            <v>巴厘岛阿丽拉水明漾酒店</v>
          </cell>
          <cell r="C61" t="str">
            <v>021319 HZ 1404935</v>
          </cell>
          <cell r="D61" t="str">
            <v>3775916</v>
          </cell>
          <cell r="E61" t="str">
            <v/>
          </cell>
          <cell r="F61" t="str">
            <v>1666.54</v>
          </cell>
          <cell r="G61" t="str">
            <v>RMB</v>
          </cell>
          <cell r="H61" t="str">
            <v>1</v>
          </cell>
          <cell r="I61">
            <v>240</v>
          </cell>
        </row>
        <row r="62">
          <cell r="A62">
            <v>1400940</v>
          </cell>
          <cell r="B62" t="str">
            <v>巴厘岛阿丽拉水明漾酒店</v>
          </cell>
          <cell r="C62" t="str">
            <v>021019 Windys HZ-E Pty 1400940</v>
          </cell>
          <cell r="D62" t="str">
            <v>3761155</v>
          </cell>
          <cell r="E62" t="str">
            <v/>
          </cell>
          <cell r="F62" t="str">
            <v>4393.25</v>
          </cell>
          <cell r="G62" t="str">
            <v>RMB</v>
          </cell>
          <cell r="H62" t="str">
            <v>1</v>
          </cell>
          <cell r="I62">
            <v>635</v>
          </cell>
        </row>
        <row r="63">
          <cell r="A63">
            <v>1385758</v>
          </cell>
          <cell r="B63" t="str">
            <v>巴厘岛阿丽拉水明漾酒店</v>
          </cell>
          <cell r="C63" t="str">
            <v>021319 WIndys HZ Pty 1385758</v>
          </cell>
          <cell r="D63" t="str">
            <v>3693423</v>
          </cell>
          <cell r="E63" t="str">
            <v/>
          </cell>
          <cell r="F63" t="str">
            <v>3327.31</v>
          </cell>
          <cell r="G63" t="str">
            <v>RMB</v>
          </cell>
          <cell r="H63" t="str">
            <v>1</v>
          </cell>
          <cell r="I63">
            <v>480</v>
          </cell>
        </row>
        <row r="64">
          <cell r="A64">
            <v>1433730</v>
          </cell>
          <cell r="B64" t="str">
            <v>巴厘岛金巴兰肉桂庄园</v>
          </cell>
          <cell r="C64" t="str">
            <v>1433730</v>
          </cell>
          <cell r="D64" t="str">
            <v>RSCJ100141</v>
          </cell>
          <cell r="E64" t="str">
            <v/>
          </cell>
          <cell r="F64" t="str">
            <v>4728.01</v>
          </cell>
          <cell r="G64" t="str">
            <v>RMB</v>
          </cell>
          <cell r="H64" t="str">
            <v>1</v>
          </cell>
          <cell r="I64">
            <v>700</v>
          </cell>
        </row>
        <row r="65">
          <cell r="A65">
            <v>1434859</v>
          </cell>
          <cell r="B65" t="str">
            <v>巴厘岛金巴兰肉桂庄园</v>
          </cell>
          <cell r="C65" t="str">
            <v>1434859</v>
          </cell>
          <cell r="D65" t="str">
            <v>RSCJ100156</v>
          </cell>
          <cell r="E65" t="str">
            <v/>
          </cell>
          <cell r="F65" t="str">
            <v>3924.45</v>
          </cell>
          <cell r="G65" t="str">
            <v>RMB</v>
          </cell>
          <cell r="H65" t="str">
            <v>1</v>
          </cell>
          <cell r="I65">
            <v>580</v>
          </cell>
        </row>
        <row r="66">
          <cell r="A66">
            <v>1435002</v>
          </cell>
          <cell r="B66" t="str">
            <v>巴厘岛兰碧尼豪华别墅水疗酒店</v>
          </cell>
          <cell r="C66" t="str">
            <v>022719 Windys HZ Pty 1435002</v>
          </cell>
          <cell r="D66" t="str">
            <v>RS0J100404</v>
          </cell>
          <cell r="E66" t="str">
            <v/>
          </cell>
          <cell r="F66" t="str">
            <v>926.98</v>
          </cell>
          <cell r="G66" t="str">
            <v>RMB</v>
          </cell>
          <cell r="H66" t="str">
            <v>1</v>
          </cell>
          <cell r="I66">
            <v>137</v>
          </cell>
        </row>
        <row r="67">
          <cell r="A67">
            <v>1435661</v>
          </cell>
          <cell r="B67" t="str">
            <v>巴厘岛兰碧尼豪华别墅水疗酒店</v>
          </cell>
          <cell r="C67" t="str">
            <v>021719 HZ</v>
          </cell>
          <cell r="D67" t="str">
            <v>RS0J100421</v>
          </cell>
          <cell r="E67" t="str">
            <v/>
          </cell>
          <cell r="F67" t="str">
            <v>1854.1</v>
          </cell>
          <cell r="G67" t="str">
            <v>RMB</v>
          </cell>
          <cell r="H67" t="str">
            <v>1</v>
          </cell>
          <cell r="I67">
            <v>274</v>
          </cell>
        </row>
        <row r="68">
          <cell r="A68">
            <v>1435720</v>
          </cell>
          <cell r="B68" t="str">
            <v>巴厘岛兰碧尼豪华别墅水疗酒店</v>
          </cell>
          <cell r="C68" t="str">
            <v>021919 Windys HZ Pty 1435720</v>
          </cell>
          <cell r="D68" t="str">
            <v>RS0J100420</v>
          </cell>
          <cell r="E68" t="str">
            <v/>
          </cell>
          <cell r="F68" t="str">
            <v>3383.4</v>
          </cell>
          <cell r="G68" t="str">
            <v>RMB</v>
          </cell>
          <cell r="H68" t="str">
            <v>1</v>
          </cell>
          <cell r="I68">
            <v>500</v>
          </cell>
        </row>
        <row r="69">
          <cell r="A69">
            <v>1430490</v>
          </cell>
          <cell r="B69" t="str">
            <v>巴厘岛兰碧尼豪华别墅水疗酒店</v>
          </cell>
          <cell r="C69" t="str">
            <v>021919 Windys HZ Pty 1430490</v>
          </cell>
          <cell r="D69" t="str">
            <v>RS0J100282</v>
          </cell>
          <cell r="E69" t="str">
            <v/>
          </cell>
          <cell r="F69" t="str">
            <v>928.34</v>
          </cell>
          <cell r="G69" t="str">
            <v>RMB</v>
          </cell>
          <cell r="H69" t="str">
            <v>1</v>
          </cell>
          <cell r="I69">
            <v>137</v>
          </cell>
        </row>
        <row r="70">
          <cell r="A70">
            <v>1438719</v>
          </cell>
          <cell r="B70" t="str">
            <v>巴厘岛兰碧尼豪华别墅水疗酒店</v>
          </cell>
          <cell r="C70" t="str">
            <v>021519 Windys HZ-I pty 1438719</v>
          </cell>
          <cell r="D70" t="str">
            <v>RS0J100556</v>
          </cell>
          <cell r="E70" t="str">
            <v/>
          </cell>
          <cell r="F70" t="str">
            <v>1876.59</v>
          </cell>
          <cell r="G70" t="str">
            <v>RMB</v>
          </cell>
          <cell r="H70" t="str">
            <v>1</v>
          </cell>
          <cell r="I70">
            <v>277</v>
          </cell>
        </row>
        <row r="71">
          <cell r="A71">
            <v>1442858</v>
          </cell>
          <cell r="B71" t="str">
            <v>巴厘岛兰碧尼豪华别墅水疗酒店</v>
          </cell>
          <cell r="C71" t="str">
            <v>021519 Windys HZ Pty 1442858</v>
          </cell>
          <cell r="D71" t="str">
            <v>RS0J200070</v>
          </cell>
          <cell r="E71" t="str">
            <v/>
          </cell>
          <cell r="F71" t="str">
            <v>942.94</v>
          </cell>
          <cell r="G71" t="str">
            <v>RMB</v>
          </cell>
          <cell r="H71" t="str">
            <v>1</v>
          </cell>
          <cell r="I71">
            <v>140</v>
          </cell>
        </row>
        <row r="72">
          <cell r="A72">
            <v>1444066</v>
          </cell>
          <cell r="B72" t="str">
            <v>巴厘岛兰碧尼豪华别墅水疗酒店</v>
          </cell>
          <cell r="C72" t="str">
            <v>022119 Windys HZ-B Pty 1444066</v>
          </cell>
          <cell r="D72" t="str">
            <v>RS0J200121</v>
          </cell>
          <cell r="E72" t="str">
            <v/>
          </cell>
          <cell r="F72" t="str">
            <v>925.48</v>
          </cell>
          <cell r="G72" t="str">
            <v>RMB</v>
          </cell>
          <cell r="H72" t="str">
            <v>1</v>
          </cell>
          <cell r="I72">
            <v>137</v>
          </cell>
        </row>
        <row r="73">
          <cell r="A73">
            <v>1446383</v>
          </cell>
          <cell r="B73" t="str">
            <v>巴厘岛兰碧尼豪华别墅水疗酒店</v>
          </cell>
          <cell r="C73" t="str">
            <v>021719 Windys HZ-K Pty 1446383</v>
          </cell>
          <cell r="D73" t="str">
            <v>RS0J200229</v>
          </cell>
          <cell r="E73" t="str">
            <v/>
          </cell>
          <cell r="F73" t="str">
            <v>1093.39</v>
          </cell>
          <cell r="G73" t="str">
            <v>RMB</v>
          </cell>
          <cell r="H73" t="str">
            <v>1</v>
          </cell>
          <cell r="I73">
            <v>162</v>
          </cell>
        </row>
        <row r="74">
          <cell r="A74">
            <v>1441485</v>
          </cell>
          <cell r="B74" t="str">
            <v>巴厘岛兰碧尼豪华别墅水疗酒店</v>
          </cell>
          <cell r="C74" t="str">
            <v>020619 Windys HZ Pty 1441485</v>
          </cell>
          <cell r="D74" t="str">
            <v>RS0J200003</v>
          </cell>
          <cell r="E74" t="str">
            <v/>
          </cell>
          <cell r="F74" t="str">
            <v>5027.55</v>
          </cell>
          <cell r="G74" t="str">
            <v>RMB</v>
          </cell>
          <cell r="H74" t="str">
            <v>1</v>
          </cell>
          <cell r="I74">
            <v>750</v>
          </cell>
        </row>
        <row r="75">
          <cell r="A75">
            <v>1446891</v>
          </cell>
          <cell r="B75" t="str">
            <v>巴厘岛兰碧尼豪华别墅水疗酒店</v>
          </cell>
          <cell r="C75" t="str">
            <v>032619 Windys HZ Pty 1446891</v>
          </cell>
          <cell r="D75" t="str">
            <v>RS0J200249</v>
          </cell>
          <cell r="E75" t="str">
            <v/>
          </cell>
          <cell r="F75" t="str">
            <v>946.3</v>
          </cell>
          <cell r="G75" t="str">
            <v>RMB</v>
          </cell>
          <cell r="H75" t="str">
            <v>1</v>
          </cell>
          <cell r="I75">
            <v>140</v>
          </cell>
        </row>
        <row r="76">
          <cell r="A76">
            <v>1447603</v>
          </cell>
          <cell r="B76" t="str">
            <v>巴厘岛兰碧尼豪华别墅水疗酒店</v>
          </cell>
          <cell r="C76" t="str">
            <v>030619 HZ Pty</v>
          </cell>
          <cell r="D76" t="str">
            <v>RS0J200268</v>
          </cell>
          <cell r="E76" t="str">
            <v/>
          </cell>
          <cell r="F76" t="str">
            <v>2839.54</v>
          </cell>
          <cell r="G76" t="str">
            <v>RMB</v>
          </cell>
          <cell r="H76" t="str">
            <v>1</v>
          </cell>
          <cell r="I76">
            <v>420</v>
          </cell>
        </row>
        <row r="77">
          <cell r="A77">
            <v>1450462</v>
          </cell>
          <cell r="B77" t="str">
            <v>巴厘岛兰碧尼豪华别墅水疗酒店</v>
          </cell>
          <cell r="C77" t="str">
            <v>1450462</v>
          </cell>
          <cell r="D77" t="str">
            <v>RS0J200473</v>
          </cell>
          <cell r="E77" t="str">
            <v/>
          </cell>
          <cell r="F77" t="str">
            <v>3646.11</v>
          </cell>
          <cell r="G77" t="str">
            <v>RMB</v>
          </cell>
          <cell r="H77" t="str">
            <v>1</v>
          </cell>
          <cell r="I77">
            <v>544</v>
          </cell>
        </row>
        <row r="78">
          <cell r="A78">
            <v>1451470</v>
          </cell>
          <cell r="B78" t="str">
            <v>巴厘岛兰碧尼豪华别墅水疗酒店</v>
          </cell>
          <cell r="C78" t="str">
            <v>030519 Windys HZ Pty 1451470</v>
          </cell>
          <cell r="D78" t="str">
            <v>RS0J200540</v>
          </cell>
          <cell r="E78" t="str">
            <v/>
          </cell>
          <cell r="F78" t="str">
            <v>911.53</v>
          </cell>
          <cell r="G78" t="str">
            <v>RMB</v>
          </cell>
          <cell r="H78" t="str">
            <v>1</v>
          </cell>
          <cell r="I78">
            <v>136</v>
          </cell>
        </row>
        <row r="79">
          <cell r="A79">
            <v>1451607</v>
          </cell>
          <cell r="B79" t="str">
            <v>巴厘岛兰碧尼豪华别墅水疗酒店</v>
          </cell>
          <cell r="C79" t="str">
            <v>031919 Windys HZ-C Pty 1451607</v>
          </cell>
          <cell r="D79" t="str">
            <v>RS0J200527</v>
          </cell>
          <cell r="E79" t="str">
            <v/>
          </cell>
          <cell r="F79" t="str">
            <v>1675.6</v>
          </cell>
          <cell r="G79" t="str">
            <v>RMB</v>
          </cell>
          <cell r="H79" t="str">
            <v>1</v>
          </cell>
          <cell r="I79">
            <v>250</v>
          </cell>
        </row>
        <row r="80">
          <cell r="A80">
            <v>1452894</v>
          </cell>
          <cell r="B80" t="str">
            <v>巴厘岛兰碧尼豪华别墅水疗酒店</v>
          </cell>
          <cell r="C80" t="str">
            <v>032119 Windys HZ-B Pty 1452894</v>
          </cell>
          <cell r="D80" t="str">
            <v>RS0J200609</v>
          </cell>
          <cell r="E80" t="str">
            <v/>
          </cell>
          <cell r="F80" t="str">
            <v>2723.16</v>
          </cell>
          <cell r="G80" t="str">
            <v>RMB</v>
          </cell>
          <cell r="H80" t="str">
            <v>1</v>
          </cell>
          <cell r="I80">
            <v>408</v>
          </cell>
        </row>
        <row r="81">
          <cell r="A81">
            <v>1453260</v>
          </cell>
          <cell r="B81" t="str">
            <v>巴厘岛兰碧尼豪华别墅水疗酒店</v>
          </cell>
          <cell r="C81" t="str">
            <v>031119 Windys HZ Pty 1453260</v>
          </cell>
          <cell r="D81" t="str">
            <v>RS0J300005</v>
          </cell>
          <cell r="E81" t="str">
            <v/>
          </cell>
          <cell r="F81" t="str">
            <v>1815.44</v>
          </cell>
          <cell r="G81" t="str">
            <v>RMB</v>
          </cell>
          <cell r="H81" t="str">
            <v>1</v>
          </cell>
          <cell r="I81">
            <v>272</v>
          </cell>
        </row>
        <row r="82">
          <cell r="A82">
            <v>1459662</v>
          </cell>
          <cell r="B82" t="str">
            <v>巴厘岛兰碧尼豪华别墅水疗酒店</v>
          </cell>
          <cell r="C82" t="str">
            <v>032219 Windys HZ Pty 1459662</v>
          </cell>
          <cell r="D82" t="str">
            <v>RS0J300280</v>
          </cell>
          <cell r="E82" t="str">
            <v/>
          </cell>
          <cell r="F82" t="str">
            <v>3664.28</v>
          </cell>
          <cell r="G82" t="str">
            <v>RMB</v>
          </cell>
          <cell r="H82" t="str">
            <v>1</v>
          </cell>
          <cell r="I82">
            <v>544</v>
          </cell>
        </row>
        <row r="83">
          <cell r="A83">
            <v>1395552</v>
          </cell>
          <cell r="B83" t="str">
            <v>巴厘岛兰碧尼豪华别墅水疗酒店</v>
          </cell>
          <cell r="C83" t="str">
            <v>021219 Windys HZ-B Pty 1395552</v>
          </cell>
          <cell r="D83" t="str">
            <v>RS0IB00301</v>
          </cell>
          <cell r="E83" t="str">
            <v/>
          </cell>
          <cell r="F83" t="str">
            <v>3437.23</v>
          </cell>
          <cell r="G83" t="str">
            <v>RMB</v>
          </cell>
          <cell r="H83" t="str">
            <v>1</v>
          </cell>
          <cell r="I83">
            <v>495</v>
          </cell>
        </row>
        <row r="84">
          <cell r="A84">
            <v>1421633</v>
          </cell>
          <cell r="B84" t="str">
            <v>巴厘岛兰碧尼豪华别墅水疗酒店</v>
          </cell>
          <cell r="C84" t="str">
            <v>020919 Windys HZ-E pty 1421633</v>
          </cell>
          <cell r="D84" t="str">
            <v>RS0IC00766</v>
          </cell>
          <cell r="E84" t="str">
            <v/>
          </cell>
          <cell r="F84" t="str">
            <v>3393.03</v>
          </cell>
          <cell r="G84" t="str">
            <v>RMB</v>
          </cell>
          <cell r="H84" t="str">
            <v>1</v>
          </cell>
          <cell r="I84">
            <v>495</v>
          </cell>
        </row>
        <row r="85">
          <cell r="A85">
            <v>1418874</v>
          </cell>
          <cell r="B85" t="str">
            <v>巴厘岛兰碧尼豪华别墅水疗酒店</v>
          </cell>
          <cell r="C85" t="str">
            <v>021019 Windys HZ Pty 1418874</v>
          </cell>
          <cell r="D85" t="str">
            <v>RS0IC00661</v>
          </cell>
          <cell r="E85" t="str">
            <v/>
          </cell>
          <cell r="F85" t="str">
            <v>1930.32</v>
          </cell>
          <cell r="G85" t="str">
            <v>RMB</v>
          </cell>
          <cell r="H85" t="str">
            <v>1</v>
          </cell>
          <cell r="I85">
            <v>280</v>
          </cell>
        </row>
        <row r="86">
          <cell r="A86">
            <v>1455294</v>
          </cell>
          <cell r="B86" t="str">
            <v>巴厘岛兰碧尼豪华别墅水疗酒店</v>
          </cell>
          <cell r="C86" t="str">
            <v>033119 Windys HZ Pty 1455294</v>
          </cell>
          <cell r="D86" t="str">
            <v>RS0J300087</v>
          </cell>
          <cell r="E86" t="str">
            <v/>
          </cell>
          <cell r="F86" t="str">
            <v>1854.63</v>
          </cell>
          <cell r="G86" t="str">
            <v>RMB</v>
          </cell>
          <cell r="H86" t="str">
            <v>1</v>
          </cell>
          <cell r="I86">
            <v>277</v>
          </cell>
        </row>
        <row r="87">
          <cell r="A87">
            <v>1456120</v>
          </cell>
          <cell r="B87" t="str">
            <v>巴厘岛兰碧尼豪华别墅水疗酒店</v>
          </cell>
          <cell r="C87" t="str">
            <v>031319 Windys HZ-C Pty 1456120</v>
          </cell>
          <cell r="D87" t="str">
            <v>RS0J300127</v>
          </cell>
          <cell r="E87" t="str">
            <v/>
          </cell>
          <cell r="F87" t="str">
            <v>1821.01</v>
          </cell>
          <cell r="G87" t="str">
            <v>RMB</v>
          </cell>
          <cell r="H87" t="str">
            <v>1</v>
          </cell>
          <cell r="I87">
            <v>272</v>
          </cell>
        </row>
        <row r="88">
          <cell r="A88">
            <v>1459455</v>
          </cell>
          <cell r="B88" t="str">
            <v>巴厘岛兰碧尼豪华别墅水疗酒店</v>
          </cell>
          <cell r="C88" t="str">
            <v>033019 Windys HZ Pty 1459455</v>
          </cell>
          <cell r="D88" t="str">
            <v>RS0J300270</v>
          </cell>
          <cell r="E88" t="str">
            <v/>
          </cell>
          <cell r="F88" t="str">
            <v>1832.14</v>
          </cell>
          <cell r="G88" t="str">
            <v>RMB</v>
          </cell>
          <cell r="H88" t="str">
            <v>1</v>
          </cell>
          <cell r="I88">
            <v>272</v>
          </cell>
        </row>
        <row r="89">
          <cell r="A89">
            <v>1461488</v>
          </cell>
          <cell r="B89" t="str">
            <v>巴厘岛兰碧尼豪华别墅水疗酒店</v>
          </cell>
          <cell r="C89" t="str">
            <v>032319 Windys HZ Pty 1461488</v>
          </cell>
          <cell r="D89" t="str">
            <v>RS0J300374</v>
          </cell>
          <cell r="E89" t="str">
            <v/>
          </cell>
          <cell r="F89" t="str">
            <v>7577.72</v>
          </cell>
          <cell r="G89" t="str">
            <v>RMB</v>
          </cell>
          <cell r="H89" t="str">
            <v>1</v>
          </cell>
          <cell r="I89">
            <v>1127</v>
          </cell>
        </row>
        <row r="90">
          <cell r="A90">
            <v>1462188</v>
          </cell>
          <cell r="B90" t="str">
            <v>巴厘岛兰碧尼豪华别墅水疗酒店</v>
          </cell>
          <cell r="C90" t="str">
            <v>032019 HZ</v>
          </cell>
          <cell r="D90" t="str">
            <v/>
          </cell>
          <cell r="E90" t="str">
            <v/>
          </cell>
          <cell r="F90" t="str">
            <v>2169.57</v>
          </cell>
          <cell r="G90" t="str">
            <v>RMB</v>
          </cell>
          <cell r="H90" t="str">
            <v>1</v>
          </cell>
          <cell r="I90">
            <v>322</v>
          </cell>
        </row>
        <row r="91">
          <cell r="A91">
            <v>1460333</v>
          </cell>
          <cell r="B91" t="str">
            <v>巴厘岛兰碧尼豪华别墅水疗酒店</v>
          </cell>
          <cell r="C91" t="str">
            <v>032919 Windys HZ Pty 1460333</v>
          </cell>
          <cell r="D91" t="str">
            <v>RS0J300313</v>
          </cell>
          <cell r="E91" t="str">
            <v/>
          </cell>
          <cell r="F91" t="str">
            <v>1833.77</v>
          </cell>
          <cell r="G91" t="str">
            <v>RMB</v>
          </cell>
          <cell r="H91" t="str">
            <v>1</v>
          </cell>
          <cell r="I91">
            <v>272</v>
          </cell>
        </row>
        <row r="92">
          <cell r="A92">
            <v>1440186</v>
          </cell>
          <cell r="B92" t="str">
            <v>巴厘岛兰碧尼豪华别墅水疗酒店</v>
          </cell>
          <cell r="C92" t="str">
            <v>020619 Windys HZ-L pty 1440186</v>
          </cell>
          <cell r="D92" t="str">
            <v>RS0J100606</v>
          </cell>
          <cell r="E92" t="str">
            <v/>
          </cell>
          <cell r="F92" t="str">
            <v>1144.49</v>
          </cell>
          <cell r="G92" t="str">
            <v>RMB</v>
          </cell>
          <cell r="H92" t="str">
            <v>1</v>
          </cell>
          <cell r="I92">
            <v>170</v>
          </cell>
        </row>
        <row r="93">
          <cell r="A93">
            <v>1452002</v>
          </cell>
          <cell r="B93" t="str">
            <v>巴厘岛兰碧尼豪华别墅水疗酒店</v>
          </cell>
          <cell r="C93" t="str">
            <v>030819 Windys HZ-D Pty 1452002</v>
          </cell>
          <cell r="D93" t="str">
            <v>RS0J200558</v>
          </cell>
          <cell r="E93" t="str">
            <v/>
          </cell>
          <cell r="F93" t="str">
            <v>2149.48</v>
          </cell>
          <cell r="G93" t="str">
            <v>RMB</v>
          </cell>
          <cell r="H93" t="str">
            <v>1</v>
          </cell>
          <cell r="I93">
            <v>322</v>
          </cell>
        </row>
        <row r="94">
          <cell r="A94">
            <v>1444632</v>
          </cell>
          <cell r="B94" t="str">
            <v>巴厘岛兰碧尼豪华别墅水疗酒店</v>
          </cell>
          <cell r="C94" t="str">
            <v>021619 Windys HZ 1444632</v>
          </cell>
          <cell r="D94" t="str">
            <v>RS0J200129</v>
          </cell>
          <cell r="E94" t="str">
            <v/>
          </cell>
          <cell r="F94" t="str">
            <v>926.44</v>
          </cell>
          <cell r="G94" t="str">
            <v>RMB</v>
          </cell>
          <cell r="H94" t="str">
            <v>1</v>
          </cell>
          <cell r="I94">
            <v>137</v>
          </cell>
        </row>
        <row r="95">
          <cell r="A95">
            <v>1448603</v>
          </cell>
          <cell r="B95" t="str">
            <v>巴厘岛兰碧尼豪华别墅水疗酒店</v>
          </cell>
          <cell r="C95" t="str">
            <v>022819 Windys HZ-C Pty 1448603</v>
          </cell>
          <cell r="D95" t="str">
            <v>RS0J200351</v>
          </cell>
          <cell r="E95" t="str">
            <v/>
          </cell>
          <cell r="F95" t="str">
            <v>2816.13</v>
          </cell>
          <cell r="G95" t="str">
            <v>RMB</v>
          </cell>
          <cell r="H95" t="str">
            <v>1</v>
          </cell>
          <cell r="I95">
            <v>417</v>
          </cell>
        </row>
        <row r="96">
          <cell r="A96">
            <v>1450524</v>
          </cell>
          <cell r="B96" t="str">
            <v>巴厘岛兰碧尼豪华别墅水疗酒店</v>
          </cell>
          <cell r="C96" t="str">
            <v>030819 Windys HZ-B Pty 1450524</v>
          </cell>
          <cell r="D96" t="str">
            <v>RS0J200472</v>
          </cell>
          <cell r="E96" t="str">
            <v/>
          </cell>
          <cell r="F96" t="str">
            <v>1823.05</v>
          </cell>
          <cell r="G96" t="str">
            <v>RMB</v>
          </cell>
          <cell r="H96" t="str">
            <v>1</v>
          </cell>
          <cell r="I96">
            <v>272</v>
          </cell>
        </row>
        <row r="97">
          <cell r="A97">
            <v>1436361</v>
          </cell>
          <cell r="B97" t="str">
            <v>巴厘岛兰碧尼豪华别墅水疗酒店</v>
          </cell>
          <cell r="C97" t="str">
            <v>021819 WIndys HZ-J pty 1436361</v>
          </cell>
          <cell r="D97" t="str">
            <v>RS0J100438</v>
          </cell>
          <cell r="E97" t="str">
            <v/>
          </cell>
          <cell r="F97" t="str">
            <v>3708.21</v>
          </cell>
          <cell r="G97" t="str">
            <v>RMB</v>
          </cell>
          <cell r="H97" t="str">
            <v>1</v>
          </cell>
          <cell r="I97">
            <v>548</v>
          </cell>
        </row>
        <row r="98">
          <cell r="A98">
            <v>1436769</v>
          </cell>
          <cell r="B98" t="str">
            <v>巴厘岛兰碧尼豪华别墅水疗酒店</v>
          </cell>
          <cell r="C98" t="str">
            <v>021719 Windys HZ-F pty 1436769</v>
          </cell>
          <cell r="D98" t="str">
            <v>RS0J100469</v>
          </cell>
          <cell r="E98" t="str">
            <v/>
          </cell>
          <cell r="F98" t="str">
            <v>1858.6</v>
          </cell>
          <cell r="G98" t="str">
            <v>RMB</v>
          </cell>
          <cell r="H98" t="str">
            <v>1</v>
          </cell>
          <cell r="I98">
            <v>274</v>
          </cell>
        </row>
        <row r="99">
          <cell r="A99">
            <v>1438149</v>
          </cell>
          <cell r="B99" t="str">
            <v>巴厘岛兰碧尼豪华别墅水疗酒店</v>
          </cell>
          <cell r="C99" t="str">
            <v>022019 Windys HZ-G pty 1438149</v>
          </cell>
          <cell r="D99" t="str">
            <v>RS0J100516</v>
          </cell>
          <cell r="E99" t="str">
            <v/>
          </cell>
          <cell r="F99" t="str">
            <v>1857.23</v>
          </cell>
          <cell r="G99" t="str">
            <v>RMB</v>
          </cell>
          <cell r="H99" t="str">
            <v>1</v>
          </cell>
          <cell r="I99">
            <v>274</v>
          </cell>
        </row>
        <row r="100">
          <cell r="A100">
            <v>1425997</v>
          </cell>
          <cell r="B100" t="str">
            <v>巴厘岛兰碧尼豪华别墅水疗酒店</v>
          </cell>
          <cell r="C100" t="str">
            <v>022319 Windys HZ pty 1425997</v>
          </cell>
          <cell r="D100" t="str">
            <v>RS0J100110</v>
          </cell>
          <cell r="E100" t="str">
            <v/>
          </cell>
          <cell r="F100" t="str">
            <v>3759.33</v>
          </cell>
          <cell r="G100" t="str">
            <v>RMB</v>
          </cell>
          <cell r="H100" t="str">
            <v>1</v>
          </cell>
          <cell r="I100">
            <v>548</v>
          </cell>
        </row>
        <row r="101">
          <cell r="A101">
            <v>1393099</v>
          </cell>
          <cell r="B101" t="str">
            <v>巴厘岛兰碧尼豪华别墅水疗酒店</v>
          </cell>
          <cell r="C101" t="str">
            <v>021119 Windys HZ Pty</v>
          </cell>
          <cell r="D101" t="str">
            <v>RS0IB00208</v>
          </cell>
          <cell r="E101" t="str">
            <v/>
          </cell>
          <cell r="F101" t="str">
            <v>972.01</v>
          </cell>
          <cell r="G101" t="str">
            <v>RMB</v>
          </cell>
          <cell r="H101" t="str">
            <v>1</v>
          </cell>
          <cell r="I101">
            <v>140</v>
          </cell>
        </row>
        <row r="102">
          <cell r="A102">
            <v>1425783</v>
          </cell>
          <cell r="B102" t="str">
            <v>巴厘岛乌布斯塔拉酒店-组合酒店系列</v>
          </cell>
          <cell r="C102" t="str">
            <v>020919 Windys HZ Pty 1425783</v>
          </cell>
          <cell r="D102" t="str">
            <v>021248</v>
          </cell>
          <cell r="E102" t="str">
            <v/>
          </cell>
          <cell r="F102" t="str">
            <v>3979.91</v>
          </cell>
          <cell r="G102" t="str">
            <v>RMB</v>
          </cell>
          <cell r="H102" t="str">
            <v>1</v>
          </cell>
          <cell r="I102">
            <v>2130</v>
          </cell>
        </row>
        <row r="103">
          <cell r="A103">
            <v>1426945</v>
          </cell>
          <cell r="B103" t="str">
            <v>巴厘岛金巴兰森林度假酒店</v>
          </cell>
          <cell r="C103" t="str">
            <v>031719 HZ</v>
          </cell>
          <cell r="D103" t="str">
            <v>5806036</v>
          </cell>
          <cell r="E103" t="str">
            <v/>
          </cell>
          <cell r="F103" t="str">
            <v>3702.83</v>
          </cell>
          <cell r="G103" t="str">
            <v>RMB</v>
          </cell>
          <cell r="H103" t="str">
            <v>1</v>
          </cell>
          <cell r="I103">
            <v>540</v>
          </cell>
        </row>
        <row r="104">
          <cell r="A104">
            <v>1427423</v>
          </cell>
          <cell r="B104" t="str">
            <v>巴厘岛金巴兰森林度假酒店</v>
          </cell>
          <cell r="C104" t="str">
            <v>021219 Windys HZ-S pty 1427423</v>
          </cell>
          <cell r="D104" t="str">
            <v>5806785</v>
          </cell>
          <cell r="E104" t="str">
            <v/>
          </cell>
          <cell r="F104" t="str">
            <v>2948.55</v>
          </cell>
          <cell r="G104" t="str">
            <v>RMB</v>
          </cell>
          <cell r="H104" t="str">
            <v>1</v>
          </cell>
          <cell r="I104">
            <v>430</v>
          </cell>
        </row>
        <row r="105">
          <cell r="A105">
            <v>1429236</v>
          </cell>
          <cell r="B105" t="str">
            <v>巴厘岛金巴兰森林度假酒店</v>
          </cell>
          <cell r="C105" t="str">
            <v>021119 Windys HZ-O pty 1429236</v>
          </cell>
          <cell r="D105" t="str">
            <v>5808466</v>
          </cell>
          <cell r="E105" t="str">
            <v/>
          </cell>
          <cell r="F105" t="str">
            <v>2941.67</v>
          </cell>
          <cell r="G105" t="str">
            <v>RMB</v>
          </cell>
          <cell r="H105" t="str">
            <v>1</v>
          </cell>
          <cell r="I105">
            <v>430</v>
          </cell>
        </row>
        <row r="106">
          <cell r="A106">
            <v>1429521</v>
          </cell>
          <cell r="B106" t="str">
            <v>巴厘岛金巴兰森林度假酒店</v>
          </cell>
          <cell r="C106" t="str">
            <v>1429521</v>
          </cell>
          <cell r="D106" t="str">
            <v>5808893/92/94</v>
          </cell>
          <cell r="E106" t="str">
            <v/>
          </cell>
          <cell r="F106" t="str">
            <v>13065.02</v>
          </cell>
          <cell r="G106" t="str">
            <v>RMB</v>
          </cell>
          <cell r="H106" t="str">
            <v>1</v>
          </cell>
          <cell r="I106">
            <v>1920</v>
          </cell>
        </row>
        <row r="107">
          <cell r="A107">
            <v>1430130</v>
          </cell>
          <cell r="B107" t="str">
            <v>巴厘岛金巴兰森林度假酒店</v>
          </cell>
          <cell r="C107" t="str">
            <v>1430130</v>
          </cell>
          <cell r="D107" t="str">
            <v>5809147</v>
          </cell>
          <cell r="E107" t="str">
            <v/>
          </cell>
          <cell r="F107" t="str">
            <v>2913.77</v>
          </cell>
          <cell r="G107" t="str">
            <v>RMB</v>
          </cell>
          <cell r="H107" t="str">
            <v>1</v>
          </cell>
          <cell r="I107">
            <v>430</v>
          </cell>
        </row>
        <row r="108">
          <cell r="A108">
            <v>1422892</v>
          </cell>
          <cell r="B108" t="str">
            <v>巴厘岛金巴兰森林度假酒店</v>
          </cell>
          <cell r="C108" t="str">
            <v>1422892</v>
          </cell>
          <cell r="D108" t="str">
            <v>5802880/82</v>
          </cell>
          <cell r="E108" t="str">
            <v/>
          </cell>
          <cell r="F108" t="str">
            <v>5900.12</v>
          </cell>
          <cell r="G108" t="str">
            <v>RMB</v>
          </cell>
          <cell r="H108" t="str">
            <v>1</v>
          </cell>
          <cell r="I108">
            <v>860</v>
          </cell>
        </row>
        <row r="109">
          <cell r="A109">
            <v>1422893</v>
          </cell>
          <cell r="B109" t="str">
            <v>巴厘岛金巴兰森林度假酒店</v>
          </cell>
          <cell r="C109" t="str">
            <v>1422893</v>
          </cell>
          <cell r="D109" t="str">
            <v>5802883/84</v>
          </cell>
          <cell r="E109" t="str">
            <v/>
          </cell>
          <cell r="F109" t="str">
            <v>5900.12</v>
          </cell>
          <cell r="G109" t="str">
            <v>RMB</v>
          </cell>
          <cell r="H109" t="str">
            <v>1</v>
          </cell>
          <cell r="I109">
            <v>860</v>
          </cell>
        </row>
        <row r="110">
          <cell r="A110">
            <v>1423210</v>
          </cell>
          <cell r="B110" t="str">
            <v>巴厘岛金巴兰森林度假酒店</v>
          </cell>
          <cell r="C110" t="str">
            <v>052119 Windys HZ pty 1423210</v>
          </cell>
          <cell r="D110" t="str">
            <v>5805102/03/04</v>
          </cell>
          <cell r="E110" t="str">
            <v/>
          </cell>
          <cell r="F110" t="str">
            <v>9055.99</v>
          </cell>
          <cell r="G110" t="str">
            <v>RMB</v>
          </cell>
          <cell r="H110" t="str">
            <v>1</v>
          </cell>
          <cell r="I110">
            <v>1320</v>
          </cell>
        </row>
        <row r="111">
          <cell r="A111">
            <v>1423838</v>
          </cell>
          <cell r="B111" t="str">
            <v>巴厘岛金巴兰森林度假酒店</v>
          </cell>
          <cell r="C111" t="str">
            <v>021219 Windys HZ-O pty 1423838</v>
          </cell>
          <cell r="D111" t="str">
            <v>5803844</v>
          </cell>
          <cell r="E111" t="str">
            <v/>
          </cell>
          <cell r="F111" t="str">
            <v>8850.3</v>
          </cell>
          <cell r="G111" t="str">
            <v>RMB</v>
          </cell>
          <cell r="H111" t="str">
            <v>1</v>
          </cell>
          <cell r="I111">
            <v>1290</v>
          </cell>
        </row>
        <row r="112">
          <cell r="A112">
            <v>1420562</v>
          </cell>
          <cell r="B112" t="str">
            <v>巴厘岛金巴兰森林度假酒店</v>
          </cell>
          <cell r="C112" t="str">
            <v>021819 Windys HZ-G pty 1420562</v>
          </cell>
          <cell r="D112" t="str">
            <v>5801090</v>
          </cell>
          <cell r="E112" t="str">
            <v/>
          </cell>
          <cell r="F112" t="str">
            <v>4432.38</v>
          </cell>
          <cell r="G112" t="str">
            <v>RMB</v>
          </cell>
          <cell r="H112" t="str">
            <v>1</v>
          </cell>
          <cell r="I112">
            <v>645</v>
          </cell>
        </row>
        <row r="113">
          <cell r="A113">
            <v>1420820</v>
          </cell>
          <cell r="B113" t="str">
            <v>巴厘岛金巴兰森林度假酒店</v>
          </cell>
          <cell r="C113" t="str">
            <v>020419 Windys HZ-N pty 1420820</v>
          </cell>
          <cell r="D113" t="str">
            <v>5801693</v>
          </cell>
          <cell r="E113" t="str">
            <v/>
          </cell>
          <cell r="F113" t="str">
            <v>5841.12</v>
          </cell>
          <cell r="G113" t="str">
            <v>RMB</v>
          </cell>
          <cell r="H113" t="str">
            <v>1</v>
          </cell>
          <cell r="I113">
            <v>850</v>
          </cell>
        </row>
        <row r="114">
          <cell r="A114">
            <v>1415809</v>
          </cell>
          <cell r="B114" t="str">
            <v>巴厘岛金巴兰森林度假酒店</v>
          </cell>
          <cell r="C114" t="str">
            <v>020119 WINDYS HZ Pty 1415809</v>
          </cell>
          <cell r="D114" t="str">
            <v>5797818</v>
          </cell>
          <cell r="E114" t="str">
            <v/>
          </cell>
          <cell r="F114" t="str">
            <v>3716.82</v>
          </cell>
          <cell r="G114" t="str">
            <v>RMB</v>
          </cell>
          <cell r="H114" t="str">
            <v>1</v>
          </cell>
          <cell r="I114">
            <v>540</v>
          </cell>
        </row>
        <row r="115">
          <cell r="A115">
            <v>1415122</v>
          </cell>
          <cell r="B115" t="str">
            <v>巴厘岛金巴兰森林度假酒店</v>
          </cell>
          <cell r="C115" t="str">
            <v>021419 WINDYS Pty HZ 1415122</v>
          </cell>
          <cell r="D115" t="str">
            <v>5797193</v>
          </cell>
          <cell r="E115" t="str">
            <v/>
          </cell>
          <cell r="F115" t="str">
            <v>3924.17</v>
          </cell>
          <cell r="G115" t="str">
            <v>RMB</v>
          </cell>
          <cell r="H115" t="str">
            <v>1</v>
          </cell>
          <cell r="I115">
            <v>570</v>
          </cell>
        </row>
        <row r="116">
          <cell r="A116">
            <v>1414288</v>
          </cell>
          <cell r="B116" t="str">
            <v>巴厘岛金巴兰森林度假酒店</v>
          </cell>
          <cell r="C116" t="str">
            <v>021219 Windys HZ-J pty 1414288</v>
          </cell>
          <cell r="D116" t="str">
            <v>5796469</v>
          </cell>
          <cell r="E116" t="str">
            <v/>
          </cell>
          <cell r="F116" t="str">
            <v>2963.56</v>
          </cell>
          <cell r="G116" t="str">
            <v>RMB</v>
          </cell>
          <cell r="H116" t="str">
            <v>1</v>
          </cell>
          <cell r="I116">
            <v>430</v>
          </cell>
        </row>
        <row r="117">
          <cell r="A117">
            <v>1415775</v>
          </cell>
          <cell r="B117" t="str">
            <v>巴厘岛金巴兰森林度假酒店</v>
          </cell>
          <cell r="C117" t="str">
            <v>021019 Windys HZ-F pty 1415775</v>
          </cell>
          <cell r="D117" t="str">
            <v>5798324/25/26</v>
          </cell>
          <cell r="E117" t="str">
            <v/>
          </cell>
          <cell r="F117" t="str">
            <v>22817.15</v>
          </cell>
          <cell r="G117" t="str">
            <v>RMB</v>
          </cell>
          <cell r="H117" t="str">
            <v>1</v>
          </cell>
          <cell r="I117">
            <v>3315</v>
          </cell>
        </row>
        <row r="118">
          <cell r="A118">
            <v>1417688</v>
          </cell>
          <cell r="B118" t="str">
            <v>巴厘岛金巴兰森林度假酒店</v>
          </cell>
          <cell r="C118" t="str">
            <v>021419 Windys HZ Pty 1417688</v>
          </cell>
          <cell r="D118" t="str">
            <v>5799183</v>
          </cell>
          <cell r="E118" t="str">
            <v/>
          </cell>
          <cell r="F118" t="str">
            <v>5584.14</v>
          </cell>
          <cell r="G118" t="str">
            <v>RMB</v>
          </cell>
          <cell r="H118" t="str">
            <v>1</v>
          </cell>
          <cell r="I118">
            <v>810</v>
          </cell>
        </row>
        <row r="119">
          <cell r="A119">
            <v>1418023</v>
          </cell>
          <cell r="B119" t="str">
            <v>巴厘岛金巴兰森林度假酒店</v>
          </cell>
          <cell r="C119" t="str">
            <v>020619 HZ 1418023</v>
          </cell>
          <cell r="D119" t="str">
            <v>5799302</v>
          </cell>
          <cell r="E119" t="str">
            <v/>
          </cell>
          <cell r="F119" t="str">
            <v>6928.47</v>
          </cell>
          <cell r="G119" t="str">
            <v>RMB</v>
          </cell>
          <cell r="H119" t="str">
            <v>1</v>
          </cell>
          <cell r="I119">
            <v>1005</v>
          </cell>
        </row>
        <row r="120">
          <cell r="A120">
            <v>1418073</v>
          </cell>
          <cell r="B120" t="str">
            <v>巴厘岛金巴兰森林度假酒店</v>
          </cell>
          <cell r="C120" t="str">
            <v>030319 HZ 1418073</v>
          </cell>
          <cell r="D120" t="str">
            <v>5799319</v>
          </cell>
          <cell r="E120" t="str">
            <v/>
          </cell>
          <cell r="F120" t="str">
            <v>2481.84</v>
          </cell>
          <cell r="G120" t="str">
            <v>RMB</v>
          </cell>
          <cell r="H120" t="str">
            <v>1</v>
          </cell>
          <cell r="I120">
            <v>360</v>
          </cell>
        </row>
        <row r="121">
          <cell r="A121">
            <v>1418322</v>
          </cell>
          <cell r="B121" t="str">
            <v>巴厘岛金巴兰森林度假酒店</v>
          </cell>
          <cell r="C121" t="str">
            <v>021419 Windys HZ Pty 1418322</v>
          </cell>
          <cell r="D121" t="str">
            <v>5799536</v>
          </cell>
          <cell r="E121" t="str">
            <v/>
          </cell>
          <cell r="F121" t="str">
            <v>3722.76</v>
          </cell>
          <cell r="G121" t="str">
            <v>RMB</v>
          </cell>
          <cell r="H121" t="str">
            <v>1</v>
          </cell>
          <cell r="I121">
            <v>540</v>
          </cell>
        </row>
        <row r="122">
          <cell r="A122">
            <v>1399638</v>
          </cell>
          <cell r="B122" t="str">
            <v>巴厘岛金巴兰森林度假酒店</v>
          </cell>
          <cell r="C122" t="str">
            <v>021119 Windys HZ-D Pty 1399638</v>
          </cell>
          <cell r="D122" t="str">
            <v>5782445</v>
          </cell>
          <cell r="E122" t="str">
            <v/>
          </cell>
          <cell r="F122" t="str">
            <v>3741.61</v>
          </cell>
          <cell r="G122" t="str">
            <v>RMB</v>
          </cell>
          <cell r="H122" t="str">
            <v>1</v>
          </cell>
          <cell r="I122">
            <v>540</v>
          </cell>
        </row>
        <row r="123">
          <cell r="A123">
            <v>1395150</v>
          </cell>
          <cell r="B123" t="str">
            <v>巴厘岛金巴兰森林度假酒店</v>
          </cell>
          <cell r="C123" t="str">
            <v>030619 Windys HZ Pty 1395150</v>
          </cell>
          <cell r="D123" t="str">
            <v>5778493</v>
          </cell>
          <cell r="E123" t="str">
            <v/>
          </cell>
          <cell r="F123" t="str">
            <v>3888.58</v>
          </cell>
          <cell r="G123" t="str">
            <v>RMB</v>
          </cell>
          <cell r="H123" t="str">
            <v>1</v>
          </cell>
          <cell r="I123">
            <v>560</v>
          </cell>
        </row>
        <row r="124">
          <cell r="A124">
            <v>1395151</v>
          </cell>
          <cell r="B124" t="str">
            <v>巴厘岛金巴兰森林度假酒店</v>
          </cell>
          <cell r="C124" t="str">
            <v>030619 Windys HZ-B Pty 1395151</v>
          </cell>
          <cell r="D124" t="str">
            <v>5778487/88</v>
          </cell>
          <cell r="E124" t="str">
            <v/>
          </cell>
          <cell r="F124" t="str">
            <v>4999.61</v>
          </cell>
          <cell r="G124" t="str">
            <v>RMB</v>
          </cell>
          <cell r="H124" t="str">
            <v>1</v>
          </cell>
          <cell r="I124">
            <v>720</v>
          </cell>
        </row>
        <row r="125">
          <cell r="A125">
            <v>1395152</v>
          </cell>
          <cell r="B125" t="str">
            <v>巴厘岛金巴兰森林度假酒店</v>
          </cell>
          <cell r="C125" t="str">
            <v>030619 Windys HZ-C Pty 1395152</v>
          </cell>
          <cell r="D125" t="str">
            <v>5778485</v>
          </cell>
          <cell r="E125" t="str">
            <v/>
          </cell>
          <cell r="F125" t="str">
            <v>2499.8</v>
          </cell>
          <cell r="G125" t="str">
            <v>RMB</v>
          </cell>
          <cell r="H125" t="str">
            <v>1</v>
          </cell>
          <cell r="I125">
            <v>360</v>
          </cell>
        </row>
        <row r="126">
          <cell r="A126">
            <v>1395157</v>
          </cell>
          <cell r="B126" t="str">
            <v>巴厘岛金巴兰森林度假酒店</v>
          </cell>
          <cell r="C126" t="str">
            <v>030619 Windys HZ-D Pty 1395157</v>
          </cell>
          <cell r="D126" t="str">
            <v>5778483</v>
          </cell>
          <cell r="E126" t="str">
            <v/>
          </cell>
          <cell r="F126" t="str">
            <v>2499.8</v>
          </cell>
          <cell r="G126" t="str">
            <v>RMB</v>
          </cell>
          <cell r="H126" t="str">
            <v>1</v>
          </cell>
          <cell r="I126">
            <v>360</v>
          </cell>
        </row>
        <row r="127">
          <cell r="A127">
            <v>1395183</v>
          </cell>
          <cell r="B127" t="str">
            <v>巴厘岛金巴兰森林度假酒店</v>
          </cell>
          <cell r="C127" t="str">
            <v>030619 Windys HZ-F Pty 1395183</v>
          </cell>
          <cell r="D127" t="str">
            <v>5777983</v>
          </cell>
          <cell r="E127" t="str">
            <v/>
          </cell>
          <cell r="F127" t="str">
            <v>2499.8</v>
          </cell>
          <cell r="G127" t="str">
            <v>RMB</v>
          </cell>
          <cell r="H127" t="str">
            <v>1</v>
          </cell>
          <cell r="I127">
            <v>360</v>
          </cell>
        </row>
        <row r="128">
          <cell r="A128">
            <v>1397355</v>
          </cell>
          <cell r="B128" t="str">
            <v>巴厘岛金巴兰森林度假酒店</v>
          </cell>
          <cell r="C128" t="str">
            <v>021119 WIndys HZ-C Pty 1397355</v>
          </cell>
          <cell r="D128" t="str">
            <v>5780158</v>
          </cell>
          <cell r="E128" t="str">
            <v/>
          </cell>
          <cell r="F128" t="str">
            <v>2491.92</v>
          </cell>
          <cell r="G128" t="str">
            <v>RMB</v>
          </cell>
          <cell r="H128" t="str">
            <v>1</v>
          </cell>
          <cell r="I128">
            <v>360</v>
          </cell>
        </row>
        <row r="129">
          <cell r="A129">
            <v>1393437</v>
          </cell>
          <cell r="B129" t="str">
            <v>巴厘岛金巴兰森林度假酒店</v>
          </cell>
          <cell r="C129" t="str">
            <v>030219 Windys HZ-A Pty 1393437</v>
          </cell>
          <cell r="D129" t="str">
            <v>5777008</v>
          </cell>
          <cell r="E129" t="str">
            <v/>
          </cell>
          <cell r="F129" t="str">
            <v>3749.17</v>
          </cell>
          <cell r="G129" t="str">
            <v>RMB</v>
          </cell>
          <cell r="H129" t="str">
            <v>1</v>
          </cell>
          <cell r="I129">
            <v>540</v>
          </cell>
        </row>
        <row r="130">
          <cell r="A130">
            <v>1393464</v>
          </cell>
          <cell r="B130" t="str">
            <v>巴厘岛金巴兰森林度假酒店</v>
          </cell>
          <cell r="C130" t="str">
            <v>021319 Windys HZ-B Pty 1393464</v>
          </cell>
          <cell r="D130" t="str">
            <v>5777009</v>
          </cell>
          <cell r="E130" t="str">
            <v/>
          </cell>
          <cell r="F130" t="str">
            <v>3749.17</v>
          </cell>
          <cell r="G130" t="str">
            <v>RMB</v>
          </cell>
          <cell r="H130" t="str">
            <v>1</v>
          </cell>
          <cell r="I130">
            <v>540</v>
          </cell>
        </row>
        <row r="131">
          <cell r="A131">
            <v>1370718</v>
          </cell>
          <cell r="B131" t="str">
            <v>巴厘岛金巴兰森林度假酒店</v>
          </cell>
          <cell r="C131" t="str">
            <v>020919 Windys HZ Pty 1370718</v>
          </cell>
          <cell r="D131" t="str">
            <v>5748997/98</v>
          </cell>
          <cell r="E131" t="str">
            <v/>
          </cell>
          <cell r="F131" t="str">
            <v>6440.97</v>
          </cell>
          <cell r="G131" t="str">
            <v>RMB</v>
          </cell>
          <cell r="H131" t="str">
            <v>1</v>
          </cell>
          <cell r="I131">
            <v>940</v>
          </cell>
        </row>
        <row r="132">
          <cell r="A132">
            <v>1385464</v>
          </cell>
          <cell r="B132" t="str">
            <v>巴厘岛金巴兰森林度假酒店</v>
          </cell>
          <cell r="C132" t="str">
            <v>020419 Windys HZ-C Pty 1385464</v>
          </cell>
          <cell r="D132" t="str">
            <v>5768123</v>
          </cell>
          <cell r="E132" t="str">
            <v/>
          </cell>
          <cell r="F132" t="str">
            <v>4886.99</v>
          </cell>
          <cell r="G132" t="str">
            <v>RMB</v>
          </cell>
          <cell r="H132" t="str">
            <v>1</v>
          </cell>
          <cell r="I132">
            <v>705</v>
          </cell>
        </row>
        <row r="133">
          <cell r="A133">
            <v>1410435</v>
          </cell>
          <cell r="B133" t="str">
            <v>巴厘岛金巴兰森林度假酒店</v>
          </cell>
          <cell r="C133" t="str">
            <v>021119 Windys HZ-F pty 1410435</v>
          </cell>
          <cell r="D133" t="str">
            <v>5793107</v>
          </cell>
          <cell r="E133" t="str">
            <v/>
          </cell>
          <cell r="F133" t="str">
            <v>4966.56</v>
          </cell>
          <cell r="G133" t="str">
            <v>RMB</v>
          </cell>
          <cell r="H133" t="str">
            <v>1</v>
          </cell>
          <cell r="I133">
            <v>720</v>
          </cell>
        </row>
        <row r="134">
          <cell r="A134">
            <v>1409291</v>
          </cell>
          <cell r="B134" t="str">
            <v>巴厘岛金巴兰森林度假酒店</v>
          </cell>
          <cell r="C134" t="str">
            <v>0205 HZ</v>
          </cell>
          <cell r="D134" t="str">
            <v>5791281</v>
          </cell>
          <cell r="E134" t="str">
            <v/>
          </cell>
          <cell r="F134" t="str">
            <v>5832.62</v>
          </cell>
          <cell r="G134" t="str">
            <v>RMB</v>
          </cell>
          <cell r="H134" t="str">
            <v>1</v>
          </cell>
          <cell r="I134">
            <v>850</v>
          </cell>
        </row>
        <row r="135">
          <cell r="A135">
            <v>1411245</v>
          </cell>
          <cell r="B135" t="str">
            <v>巴厘岛金巴兰森林度假酒店</v>
          </cell>
          <cell r="C135" t="str">
            <v>021219 Windys HZ-F pty 1411245</v>
          </cell>
          <cell r="D135" t="str">
            <v>5793143</v>
          </cell>
          <cell r="E135" t="str">
            <v/>
          </cell>
          <cell r="F135" t="str">
            <v>2478.96</v>
          </cell>
          <cell r="G135" t="str">
            <v>RMB</v>
          </cell>
          <cell r="H135" t="str">
            <v>1</v>
          </cell>
          <cell r="I135">
            <v>360</v>
          </cell>
        </row>
        <row r="136">
          <cell r="A136">
            <v>1411839</v>
          </cell>
          <cell r="B136" t="str">
            <v>巴厘岛金巴兰森林度假酒店</v>
          </cell>
          <cell r="C136" t="str">
            <v>021719 Windys HZ-B pty 1411839</v>
          </cell>
          <cell r="D136" t="str">
            <v>5793912</v>
          </cell>
          <cell r="E136" t="str">
            <v/>
          </cell>
          <cell r="F136" t="str">
            <v>2478.96</v>
          </cell>
          <cell r="G136" t="str">
            <v>RMB</v>
          </cell>
          <cell r="H136" t="str">
            <v>1</v>
          </cell>
          <cell r="I136">
            <v>360</v>
          </cell>
        </row>
        <row r="137">
          <cell r="A137">
            <v>1411855</v>
          </cell>
          <cell r="B137" t="str">
            <v>巴厘岛金巴兰森林度假酒店</v>
          </cell>
          <cell r="C137" t="str">
            <v>021219 Windys HZ-H pty 1411855</v>
          </cell>
          <cell r="D137" t="str">
            <v>5793880</v>
          </cell>
          <cell r="E137" t="str">
            <v/>
          </cell>
          <cell r="F137" t="str">
            <v>2478.96</v>
          </cell>
          <cell r="G137" t="str">
            <v>RMB</v>
          </cell>
          <cell r="H137" t="str">
            <v>1</v>
          </cell>
          <cell r="I137">
            <v>360</v>
          </cell>
        </row>
        <row r="138">
          <cell r="A138">
            <v>1414095</v>
          </cell>
          <cell r="B138" t="str">
            <v>巴厘岛金巴兰森林度假酒店</v>
          </cell>
          <cell r="C138" t="str">
            <v>021219 Windys HZ-I pty 1414095</v>
          </cell>
          <cell r="D138" t="str">
            <v>5796498</v>
          </cell>
          <cell r="E138" t="str">
            <v/>
          </cell>
          <cell r="F138" t="str">
            <v>2963.56</v>
          </cell>
          <cell r="G138" t="str">
            <v>RMB</v>
          </cell>
          <cell r="H138" t="str">
            <v>1</v>
          </cell>
          <cell r="I138">
            <v>430</v>
          </cell>
        </row>
        <row r="139">
          <cell r="A139">
            <v>1405804</v>
          </cell>
          <cell r="B139" t="str">
            <v>巴厘岛金巴兰森林度假酒店</v>
          </cell>
          <cell r="C139" t="str">
            <v>021419 Windys HZ-B pty 1405804</v>
          </cell>
          <cell r="D139" t="str">
            <v>5788149</v>
          </cell>
          <cell r="E139" t="str">
            <v/>
          </cell>
          <cell r="F139" t="str">
            <v>2499.8</v>
          </cell>
          <cell r="G139" t="str">
            <v>RMB</v>
          </cell>
          <cell r="H139" t="str">
            <v>1</v>
          </cell>
          <cell r="I139">
            <v>360</v>
          </cell>
        </row>
        <row r="140">
          <cell r="A140">
            <v>1407433</v>
          </cell>
          <cell r="B140" t="str">
            <v>巴厘岛金巴兰森林度假酒店</v>
          </cell>
          <cell r="C140" t="str">
            <v>021219 WIndys HZ-D pty 1407433</v>
          </cell>
          <cell r="D140" t="str">
            <v>5789925</v>
          </cell>
          <cell r="E140" t="str">
            <v/>
          </cell>
          <cell r="F140" t="str">
            <v>2456.86</v>
          </cell>
          <cell r="G140" t="str">
            <v>RMB</v>
          </cell>
          <cell r="H140" t="str">
            <v>1</v>
          </cell>
          <cell r="I140">
            <v>360</v>
          </cell>
        </row>
        <row r="141">
          <cell r="A141">
            <v>1408948</v>
          </cell>
          <cell r="B141" t="str">
            <v>巴厘岛金巴兰森林度假酒店</v>
          </cell>
          <cell r="C141" t="str">
            <v>021419 Windys HZ-D pty 1408948</v>
          </cell>
          <cell r="D141" t="str">
            <v>5791282.</v>
          </cell>
          <cell r="E141" t="str">
            <v/>
          </cell>
          <cell r="F141" t="str">
            <v>2470.28</v>
          </cell>
          <cell r="G141" t="str">
            <v>RMB</v>
          </cell>
          <cell r="H141" t="str">
            <v>1</v>
          </cell>
          <cell r="I141">
            <v>360</v>
          </cell>
        </row>
        <row r="142">
          <cell r="A142">
            <v>1402079</v>
          </cell>
          <cell r="B142" t="str">
            <v>巴厘岛金巴兰森林度假酒店</v>
          </cell>
          <cell r="C142" t="str">
            <v>020519 Windys HZ-A Pty 1402079</v>
          </cell>
          <cell r="D142" t="str">
            <v>5785121</v>
          </cell>
          <cell r="E142" t="str">
            <v/>
          </cell>
          <cell r="F142" t="str">
            <v>7178.76</v>
          </cell>
          <cell r="G142" t="str">
            <v>RMB</v>
          </cell>
          <cell r="H142" t="str">
            <v>1</v>
          </cell>
          <cell r="I142">
            <v>1035</v>
          </cell>
        </row>
        <row r="143">
          <cell r="A143">
            <v>1402094</v>
          </cell>
          <cell r="B143" t="str">
            <v>巴厘岛金巴兰森林度假酒店</v>
          </cell>
          <cell r="C143" t="str">
            <v>021819 Windys HZ-C pty 1402094</v>
          </cell>
          <cell r="D143" t="str">
            <v>5785079</v>
          </cell>
          <cell r="E143" t="str">
            <v/>
          </cell>
          <cell r="F143" t="str">
            <v>3745.44</v>
          </cell>
          <cell r="G143" t="str">
            <v>RMB</v>
          </cell>
          <cell r="H143" t="str">
            <v>1</v>
          </cell>
          <cell r="I143">
            <v>540</v>
          </cell>
        </row>
        <row r="144">
          <cell r="A144">
            <v>1402151</v>
          </cell>
          <cell r="B144" t="str">
            <v>巴厘岛金巴兰森林度假酒店</v>
          </cell>
          <cell r="C144" t="str">
            <v>020519 Windys HZ-B Pty 1402151</v>
          </cell>
          <cell r="D144" t="str">
            <v>5785116</v>
          </cell>
          <cell r="E144" t="str">
            <v/>
          </cell>
          <cell r="F144" t="str">
            <v>7178.76</v>
          </cell>
          <cell r="G144" t="str">
            <v>RMB</v>
          </cell>
          <cell r="H144" t="str">
            <v>1</v>
          </cell>
          <cell r="I144">
            <v>1035</v>
          </cell>
        </row>
        <row r="145">
          <cell r="A145">
            <v>1459367</v>
          </cell>
          <cell r="B145" t="str">
            <v>巴厘岛金巴兰森林度假酒店</v>
          </cell>
          <cell r="C145" t="str">
            <v>041019 Windys HZ Pty 1459367</v>
          </cell>
          <cell r="D145" t="str">
            <v>5842402</v>
          </cell>
          <cell r="E145" t="str">
            <v/>
          </cell>
          <cell r="F145" t="str">
            <v>3435.26</v>
          </cell>
          <cell r="G145" t="str">
            <v>RMB</v>
          </cell>
          <cell r="H145" t="str">
            <v>1</v>
          </cell>
          <cell r="I145">
            <v>510</v>
          </cell>
        </row>
        <row r="146">
          <cell r="A146">
            <v>1459601</v>
          </cell>
          <cell r="B146" t="str">
            <v>巴厘岛金巴兰森林度假酒店</v>
          </cell>
          <cell r="C146" t="str">
            <v>1459601</v>
          </cell>
          <cell r="D146" t="str">
            <v>5842985</v>
          </cell>
          <cell r="E146" t="str">
            <v/>
          </cell>
          <cell r="F146" t="str">
            <v>3435.26</v>
          </cell>
          <cell r="G146" t="str">
            <v>RMB</v>
          </cell>
          <cell r="H146" t="str">
            <v>1</v>
          </cell>
          <cell r="I146">
            <v>510</v>
          </cell>
        </row>
        <row r="147">
          <cell r="A147">
            <v>1446557</v>
          </cell>
          <cell r="B147" t="str">
            <v>巴厘岛金巴兰森林度假酒店</v>
          </cell>
          <cell r="C147" t="str">
            <v>031319 Windys HZ Pty 1446557</v>
          </cell>
          <cell r="D147" t="str">
            <v>5828476</v>
          </cell>
          <cell r="E147" t="str">
            <v/>
          </cell>
          <cell r="F147" t="str">
            <v>2429.75</v>
          </cell>
          <cell r="G147" t="str">
            <v>RMB</v>
          </cell>
          <cell r="H147" t="str">
            <v>1</v>
          </cell>
          <cell r="I147">
            <v>360</v>
          </cell>
        </row>
        <row r="148">
          <cell r="A148">
            <v>1444576</v>
          </cell>
          <cell r="B148" t="str">
            <v>巴厘岛金巴兰森林度假酒店</v>
          </cell>
          <cell r="C148" t="str">
            <v>022619 Windys HZ 1444576</v>
          </cell>
          <cell r="D148" t="str">
            <v>5825795</v>
          </cell>
          <cell r="E148" t="str">
            <v/>
          </cell>
          <cell r="F148" t="str">
            <v>2434.43</v>
          </cell>
          <cell r="G148" t="str">
            <v>RMB</v>
          </cell>
          <cell r="H148" t="str">
            <v>1</v>
          </cell>
          <cell r="I148">
            <v>360</v>
          </cell>
        </row>
        <row r="149">
          <cell r="A149">
            <v>1444693</v>
          </cell>
          <cell r="B149" t="str">
            <v>巴厘岛金巴兰森林度假酒店</v>
          </cell>
          <cell r="C149" t="str">
            <v>030619 Windys HZ 1444693</v>
          </cell>
          <cell r="D149" t="str">
            <v>5825796/97</v>
          </cell>
          <cell r="E149" t="str">
            <v/>
          </cell>
          <cell r="F149" t="str">
            <v>7303.28</v>
          </cell>
          <cell r="G149" t="str">
            <v>RMB</v>
          </cell>
          <cell r="H149" t="str">
            <v>1</v>
          </cell>
          <cell r="I149">
            <v>1080</v>
          </cell>
        </row>
        <row r="150">
          <cell r="A150">
            <v>1444985</v>
          </cell>
          <cell r="B150" t="str">
            <v>巴厘岛金巴兰森林度假酒店</v>
          </cell>
          <cell r="C150" t="str">
            <v>031619 Windys HZ Pty 1444985</v>
          </cell>
          <cell r="D150" t="str">
            <v>5826004</v>
          </cell>
          <cell r="E150" t="str">
            <v/>
          </cell>
          <cell r="F150" t="str">
            <v>2434.43</v>
          </cell>
          <cell r="G150" t="str">
            <v>RMB</v>
          </cell>
          <cell r="H150" t="str">
            <v>1</v>
          </cell>
          <cell r="I150">
            <v>360</v>
          </cell>
        </row>
        <row r="151">
          <cell r="A151">
            <v>1445038</v>
          </cell>
          <cell r="B151" t="str">
            <v>巴厘岛金巴兰森林度假酒店</v>
          </cell>
          <cell r="C151" t="str">
            <v>021919 Windys HZ 1445038</v>
          </cell>
          <cell r="D151" t="str">
            <v>5825946/45</v>
          </cell>
          <cell r="E151" t="str">
            <v/>
          </cell>
          <cell r="F151" t="str">
            <v>5815.58</v>
          </cell>
          <cell r="G151" t="str">
            <v>RMB</v>
          </cell>
          <cell r="H151" t="str">
            <v>1</v>
          </cell>
          <cell r="I151">
            <v>860</v>
          </cell>
        </row>
        <row r="152">
          <cell r="A152">
            <v>1443710</v>
          </cell>
          <cell r="B152" t="str">
            <v>巴厘岛金巴兰森林度假酒店</v>
          </cell>
          <cell r="C152" t="str">
            <v>021519 Windys HZ Pty 1443710</v>
          </cell>
          <cell r="D152" t="str">
            <v>5824517/16</v>
          </cell>
          <cell r="E152" t="str">
            <v/>
          </cell>
          <cell r="F152" t="str">
            <v>7146.84</v>
          </cell>
          <cell r="G152" t="str">
            <v>RMB</v>
          </cell>
          <cell r="H152" t="str">
            <v>1</v>
          </cell>
          <cell r="I152">
            <v>1060</v>
          </cell>
        </row>
        <row r="153">
          <cell r="A153">
            <v>1443899</v>
          </cell>
          <cell r="B153" t="str">
            <v>巴厘岛金巴兰森林度假酒店</v>
          </cell>
          <cell r="C153" t="str">
            <v>021519 Windys HZ-P Pty 1443899</v>
          </cell>
          <cell r="D153" t="str">
            <v>5824587</v>
          </cell>
          <cell r="E153" t="str">
            <v/>
          </cell>
          <cell r="F153" t="str">
            <v>3580.31</v>
          </cell>
          <cell r="G153" t="str">
            <v>RMB</v>
          </cell>
          <cell r="H153" t="str">
            <v>1</v>
          </cell>
          <cell r="I153">
            <v>530</v>
          </cell>
        </row>
        <row r="154">
          <cell r="A154">
            <v>1443251</v>
          </cell>
          <cell r="B154" t="str">
            <v>巴厘岛金巴兰森林度假酒店</v>
          </cell>
          <cell r="C154" t="str">
            <v>021519 Windys HZ-O pty 1443251</v>
          </cell>
          <cell r="D154" t="str">
            <v>5823440</v>
          </cell>
          <cell r="E154" t="str">
            <v/>
          </cell>
          <cell r="F154" t="str">
            <v>3570.77</v>
          </cell>
          <cell r="G154" t="str">
            <v>RMB</v>
          </cell>
          <cell r="H154" t="str">
            <v>1</v>
          </cell>
          <cell r="I154">
            <v>530</v>
          </cell>
        </row>
        <row r="155">
          <cell r="A155">
            <v>1441770</v>
          </cell>
          <cell r="B155" t="str">
            <v>巴厘岛金巴兰森林度假酒店</v>
          </cell>
          <cell r="C155" t="str">
            <v>021519 Windys HZ-M pty 1441770</v>
          </cell>
          <cell r="D155" t="str">
            <v>5821722</v>
          </cell>
          <cell r="E155" t="str">
            <v/>
          </cell>
          <cell r="F155" t="str">
            <v>7088.11</v>
          </cell>
          <cell r="G155" t="str">
            <v>RMB</v>
          </cell>
          <cell r="H155" t="str">
            <v>1</v>
          </cell>
          <cell r="I155">
            <v>1060</v>
          </cell>
        </row>
        <row r="156">
          <cell r="A156">
            <v>1442697</v>
          </cell>
          <cell r="B156" t="str">
            <v>巴厘岛金巴兰森林度假酒店</v>
          </cell>
          <cell r="C156" t="str">
            <v>021619 Windys HZ Pty 1442697</v>
          </cell>
          <cell r="D156" t="str">
            <v>5822846</v>
          </cell>
          <cell r="E156" t="str">
            <v/>
          </cell>
          <cell r="F156" t="str">
            <v>3565.47</v>
          </cell>
          <cell r="G156" t="str">
            <v>RMB</v>
          </cell>
          <cell r="H156" t="str">
            <v>1</v>
          </cell>
          <cell r="I156">
            <v>530</v>
          </cell>
        </row>
        <row r="157">
          <cell r="A157">
            <v>1437435</v>
          </cell>
          <cell r="B157" t="str">
            <v>巴厘岛金巴兰森林度假酒店</v>
          </cell>
          <cell r="C157" t="str">
            <v>021319 Windys HZ-O pty 1437435</v>
          </cell>
          <cell r="D157" t="str">
            <v>5817042</v>
          </cell>
          <cell r="E157" t="str">
            <v/>
          </cell>
          <cell r="F157" t="str">
            <v>4484.5</v>
          </cell>
          <cell r="G157" t="str">
            <v>RMB</v>
          </cell>
          <cell r="H157" t="str">
            <v>1</v>
          </cell>
          <cell r="I157">
            <v>660</v>
          </cell>
        </row>
        <row r="158">
          <cell r="A158">
            <v>1439380</v>
          </cell>
          <cell r="B158" t="str">
            <v>巴厘岛金巴兰森林度假酒店</v>
          </cell>
          <cell r="C158" t="str">
            <v>021519 Windys HZ Pty 1439380</v>
          </cell>
          <cell r="D158" t="str">
            <v>5818740</v>
          </cell>
          <cell r="E158" t="str">
            <v/>
          </cell>
          <cell r="F158" t="str">
            <v>3569.97</v>
          </cell>
          <cell r="G158" t="str">
            <v>RMB</v>
          </cell>
          <cell r="H158" t="str">
            <v>1</v>
          </cell>
          <cell r="I158">
            <v>530</v>
          </cell>
        </row>
        <row r="159">
          <cell r="A159">
            <v>1439406</v>
          </cell>
          <cell r="B159" t="str">
            <v>巴厘岛金巴兰森林度假酒店</v>
          </cell>
          <cell r="C159" t="str">
            <v>021519 Windys HZ Pty 1439406</v>
          </cell>
          <cell r="D159" t="str">
            <v>5818748</v>
          </cell>
          <cell r="E159" t="str">
            <v/>
          </cell>
          <cell r="F159" t="str">
            <v>3569.97</v>
          </cell>
          <cell r="G159" t="str">
            <v>RMB</v>
          </cell>
          <cell r="H159" t="str">
            <v>1</v>
          </cell>
          <cell r="I159">
            <v>530</v>
          </cell>
        </row>
        <row r="160">
          <cell r="A160">
            <v>1425409</v>
          </cell>
          <cell r="B160" t="str">
            <v>巴厘岛金巴兰森林度假酒店</v>
          </cell>
          <cell r="C160" t="str">
            <v>021619 Windys HZ-B pty 1425409</v>
          </cell>
          <cell r="D160" t="str">
            <v>5805107</v>
          </cell>
          <cell r="E160" t="str">
            <v/>
          </cell>
          <cell r="F160" t="str">
            <v>3704.45</v>
          </cell>
          <cell r="G160" t="str">
            <v>RMB</v>
          </cell>
          <cell r="H160" t="str">
            <v>1</v>
          </cell>
          <cell r="I160">
            <v>540</v>
          </cell>
        </row>
        <row r="161">
          <cell r="A161">
            <v>1428709</v>
          </cell>
          <cell r="B161" t="str">
            <v>巴厘岛金巴兰森林度假酒店</v>
          </cell>
          <cell r="C161" t="str">
            <v>021719 Windys HZ-D pty 1428709</v>
          </cell>
          <cell r="D161" t="str">
            <v>5808632</v>
          </cell>
          <cell r="E161" t="str">
            <v/>
          </cell>
          <cell r="F161" t="str">
            <v>2461.54</v>
          </cell>
          <cell r="G161" t="str">
            <v>RMB</v>
          </cell>
          <cell r="H161" t="str">
            <v>1</v>
          </cell>
          <cell r="I161">
            <v>360</v>
          </cell>
        </row>
        <row r="162">
          <cell r="A162">
            <v>1430981</v>
          </cell>
          <cell r="B162" t="str">
            <v>巴厘岛金巴兰森林度假酒店</v>
          </cell>
          <cell r="C162" t="str">
            <v>021219 HZ Pty 1430981</v>
          </cell>
          <cell r="D162" t="str">
            <v>5810104</v>
          </cell>
          <cell r="E162" t="str">
            <v/>
          </cell>
          <cell r="F162" t="str">
            <v>3373.65</v>
          </cell>
          <cell r="G162" t="str">
            <v>RMB</v>
          </cell>
          <cell r="H162" t="str">
            <v>1</v>
          </cell>
          <cell r="I162">
            <v>500</v>
          </cell>
        </row>
        <row r="163">
          <cell r="A163">
            <v>1431124</v>
          </cell>
          <cell r="B163" t="str">
            <v>巴厘岛金巴兰森林度假酒店</v>
          </cell>
          <cell r="C163" t="str">
            <v>021019 HZ Pty 1431124</v>
          </cell>
          <cell r="D163" t="str">
            <v>5811606</v>
          </cell>
          <cell r="E163" t="str">
            <v/>
          </cell>
          <cell r="F163" t="str">
            <v>6072.57</v>
          </cell>
          <cell r="G163" t="str">
            <v>RMB</v>
          </cell>
          <cell r="H163" t="str">
            <v>1</v>
          </cell>
          <cell r="I163">
            <v>900</v>
          </cell>
        </row>
        <row r="164">
          <cell r="A164">
            <v>1436790</v>
          </cell>
          <cell r="B164" t="str">
            <v>巴厘岛金巴兰森林度假酒店</v>
          </cell>
          <cell r="C164" t="str">
            <v>022019 Windys HZ-E pty 1436790</v>
          </cell>
          <cell r="D164" t="str">
            <v>5816061</v>
          </cell>
          <cell r="E164" t="str">
            <v/>
          </cell>
          <cell r="F164" t="str">
            <v>2916.78</v>
          </cell>
          <cell r="G164" t="str">
            <v>RMB</v>
          </cell>
          <cell r="H164" t="str">
            <v>1</v>
          </cell>
          <cell r="I164">
            <v>430</v>
          </cell>
        </row>
        <row r="165">
          <cell r="A165">
            <v>1393465</v>
          </cell>
          <cell r="B165" t="str">
            <v>巴厘岛金巴兰森林度假酒店</v>
          </cell>
          <cell r="C165" t="str">
            <v>021319 Windys HZ-C Pty 1393465</v>
          </cell>
          <cell r="D165" t="str">
            <v>5777012</v>
          </cell>
          <cell r="E165" t="str">
            <v/>
          </cell>
          <cell r="F165" t="str">
            <v>3749.17</v>
          </cell>
          <cell r="G165" t="str">
            <v>RMB</v>
          </cell>
          <cell r="H165" t="str">
            <v>1</v>
          </cell>
          <cell r="I165">
            <v>540</v>
          </cell>
        </row>
        <row r="166">
          <cell r="A166">
            <v>1395165</v>
          </cell>
          <cell r="B166" t="str">
            <v>巴厘岛金巴兰森林度假酒店</v>
          </cell>
          <cell r="C166" t="str">
            <v>030619 Windys HZ-E Pty 1395165</v>
          </cell>
          <cell r="D166" t="str">
            <v>5778480</v>
          </cell>
          <cell r="E166" t="str">
            <v/>
          </cell>
          <cell r="F166" t="str">
            <v>2499.8</v>
          </cell>
          <cell r="G166" t="str">
            <v>RMB</v>
          </cell>
          <cell r="H166" t="str">
            <v>1</v>
          </cell>
          <cell r="I166">
            <v>360</v>
          </cell>
        </row>
        <row r="167">
          <cell r="A167">
            <v>1403712</v>
          </cell>
          <cell r="B167" t="str">
            <v>巴厘岛金巴兰森林度假酒店</v>
          </cell>
          <cell r="C167" t="str">
            <v>021119 Windys HZ-E pty 1403712</v>
          </cell>
          <cell r="D167" t="str">
            <v>5786622</v>
          </cell>
          <cell r="E167" t="str">
            <v/>
          </cell>
          <cell r="F167" t="str">
            <v>3748.09</v>
          </cell>
          <cell r="G167" t="str">
            <v>RMB</v>
          </cell>
          <cell r="H167" t="str">
            <v>1</v>
          </cell>
          <cell r="I167">
            <v>540</v>
          </cell>
        </row>
        <row r="168">
          <cell r="A168">
            <v>1411241</v>
          </cell>
          <cell r="B168" t="str">
            <v>巴厘岛金巴兰森林度假酒店</v>
          </cell>
          <cell r="C168" t="str">
            <v>021219 Windys HZ-E pty 1411241</v>
          </cell>
          <cell r="D168" t="str">
            <v>5793153</v>
          </cell>
          <cell r="E168" t="str">
            <v/>
          </cell>
          <cell r="F168" t="str">
            <v>2478.96</v>
          </cell>
          <cell r="G168" t="str">
            <v>RMB</v>
          </cell>
          <cell r="H168" t="str">
            <v>1</v>
          </cell>
          <cell r="I168">
            <v>360</v>
          </cell>
        </row>
        <row r="169">
          <cell r="A169">
            <v>1411767</v>
          </cell>
          <cell r="B169" t="str">
            <v>巴厘岛金巴兰森林度假酒店</v>
          </cell>
          <cell r="C169" t="str">
            <v>021219 Windys HZ-G pty 1411767</v>
          </cell>
          <cell r="D169" t="str">
            <v>5793905</v>
          </cell>
          <cell r="E169" t="str">
            <v/>
          </cell>
          <cell r="F169" t="str">
            <v>5577.66</v>
          </cell>
          <cell r="G169" t="str">
            <v>RMB</v>
          </cell>
          <cell r="H169" t="str">
            <v>1</v>
          </cell>
          <cell r="I169">
            <v>810</v>
          </cell>
        </row>
        <row r="170">
          <cell r="A170">
            <v>1408473</v>
          </cell>
          <cell r="B170" t="str">
            <v>巴厘岛金巴兰森林度假酒店</v>
          </cell>
          <cell r="C170" t="str">
            <v>020119 Windys HZ-B pty 1408473</v>
          </cell>
          <cell r="D170" t="str">
            <v>5790828</v>
          </cell>
          <cell r="E170" t="str">
            <v/>
          </cell>
          <cell r="F170" t="str">
            <v>1717.53</v>
          </cell>
          <cell r="G170" t="str">
            <v>RMB</v>
          </cell>
          <cell r="H170" t="str">
            <v>1</v>
          </cell>
          <cell r="I170">
            <v>250</v>
          </cell>
        </row>
        <row r="171">
          <cell r="A171">
            <v>1408727</v>
          </cell>
          <cell r="B171" t="str">
            <v>巴厘岛金巴兰森林度假酒店</v>
          </cell>
          <cell r="C171" t="str">
            <v>021419 Windys HZ-C Pty 1408727</v>
          </cell>
          <cell r="D171" t="str">
            <v>5790932</v>
          </cell>
          <cell r="E171" t="str">
            <v/>
          </cell>
          <cell r="F171" t="str">
            <v>3709.85</v>
          </cell>
          <cell r="G171" t="str">
            <v>RMB</v>
          </cell>
          <cell r="H171" t="str">
            <v>1</v>
          </cell>
          <cell r="I171">
            <v>540</v>
          </cell>
        </row>
        <row r="172">
          <cell r="A172">
            <v>1410046</v>
          </cell>
          <cell r="B172" t="str">
            <v>巴厘岛金巴兰森林度假酒店</v>
          </cell>
          <cell r="C172" t="str">
            <v>020119 Windys HZ Pty 1410046</v>
          </cell>
          <cell r="D172" t="str">
            <v>5792632</v>
          </cell>
          <cell r="E172" t="str">
            <v/>
          </cell>
          <cell r="F172" t="str">
            <v>3053.55</v>
          </cell>
          <cell r="G172" t="str">
            <v>RMB</v>
          </cell>
          <cell r="H172" t="str">
            <v>1</v>
          </cell>
          <cell r="I172">
            <v>445</v>
          </cell>
        </row>
        <row r="173">
          <cell r="A173">
            <v>1409211</v>
          </cell>
          <cell r="B173" t="str">
            <v>巴厘岛金巴兰森林度假酒店</v>
          </cell>
          <cell r="C173" t="str">
            <v>0215 HZ</v>
          </cell>
          <cell r="D173" t="str">
            <v>5791278</v>
          </cell>
          <cell r="E173" t="str">
            <v/>
          </cell>
          <cell r="F173" t="str">
            <v>2470.28</v>
          </cell>
          <cell r="G173" t="str">
            <v>RMB</v>
          </cell>
          <cell r="H173" t="str">
            <v>1</v>
          </cell>
          <cell r="I173">
            <v>360</v>
          </cell>
        </row>
        <row r="174">
          <cell r="A174">
            <v>1394311</v>
          </cell>
          <cell r="B174" t="str">
            <v>巴厘岛金巴兰森林度假酒店</v>
          </cell>
          <cell r="C174" t="str">
            <v>031919 Windys HZ-A Pty 1394311</v>
          </cell>
          <cell r="D174" t="str">
            <v>5777103</v>
          </cell>
          <cell r="E174" t="str">
            <v/>
          </cell>
          <cell r="F174" t="str">
            <v>2499.44</v>
          </cell>
          <cell r="G174" t="str">
            <v>RMB</v>
          </cell>
          <cell r="H174" t="str">
            <v>1</v>
          </cell>
          <cell r="I174">
            <v>360</v>
          </cell>
        </row>
        <row r="175">
          <cell r="A175">
            <v>1394663</v>
          </cell>
          <cell r="B175" t="str">
            <v>巴厘岛金巴兰森林度假酒店</v>
          </cell>
          <cell r="C175" t="str">
            <v>021719 Windys HZ-A Pty 1394663</v>
          </cell>
          <cell r="D175" t="str">
            <v>5777547</v>
          </cell>
          <cell r="E175" t="str">
            <v/>
          </cell>
          <cell r="F175" t="str">
            <v>2988.89</v>
          </cell>
          <cell r="G175" t="str">
            <v>RMB</v>
          </cell>
          <cell r="H175" t="str">
            <v>1</v>
          </cell>
          <cell r="I175">
            <v>430</v>
          </cell>
        </row>
        <row r="176">
          <cell r="A176">
            <v>1400410</v>
          </cell>
          <cell r="B176" t="str">
            <v>巴厘岛金巴兰森林度假酒店</v>
          </cell>
          <cell r="C176" t="str">
            <v>020419 Windys HZ-F Pty 1400410</v>
          </cell>
          <cell r="D176" t="str">
            <v>5783068</v>
          </cell>
          <cell r="E176" t="str">
            <v/>
          </cell>
          <cell r="F176" t="str">
            <v>3803.25</v>
          </cell>
          <cell r="G176" t="str">
            <v>RMB</v>
          </cell>
          <cell r="H176" t="str">
            <v>1</v>
          </cell>
          <cell r="I176">
            <v>550</v>
          </cell>
        </row>
        <row r="177">
          <cell r="A177">
            <v>1399201</v>
          </cell>
          <cell r="B177" t="str">
            <v>巴厘岛金巴兰森林度假酒店</v>
          </cell>
          <cell r="C177" t="str">
            <v>021219 Windys HZ-C Pty 1399201</v>
          </cell>
          <cell r="D177" t="str">
            <v>5781895</v>
          </cell>
          <cell r="E177" t="str">
            <v/>
          </cell>
          <cell r="F177" t="str">
            <v>2494.4</v>
          </cell>
          <cell r="G177" t="str">
            <v>RMB</v>
          </cell>
          <cell r="H177" t="str">
            <v>1</v>
          </cell>
          <cell r="I177">
            <v>360</v>
          </cell>
        </row>
        <row r="178">
          <cell r="A178">
            <v>1402083</v>
          </cell>
          <cell r="B178" t="str">
            <v>巴厘岛金巴兰森林度假酒店</v>
          </cell>
          <cell r="C178" t="str">
            <v>021819 Windys HZ-A Pty 1402083</v>
          </cell>
          <cell r="D178" t="str">
            <v>5785103/05</v>
          </cell>
          <cell r="E178" t="str">
            <v/>
          </cell>
          <cell r="F178" t="str">
            <v>7490.88</v>
          </cell>
          <cell r="G178" t="str">
            <v>RMB</v>
          </cell>
          <cell r="H178" t="str">
            <v>1</v>
          </cell>
          <cell r="I178">
            <v>1080</v>
          </cell>
        </row>
        <row r="179">
          <cell r="A179">
            <v>1402092</v>
          </cell>
          <cell r="B179" t="str">
            <v>巴厘岛金巴兰森林度假酒店</v>
          </cell>
          <cell r="C179" t="str">
            <v>021819 Windys HZ-B pty 1402092</v>
          </cell>
          <cell r="D179" t="str">
            <v>5785086</v>
          </cell>
          <cell r="E179" t="str">
            <v/>
          </cell>
          <cell r="F179" t="str">
            <v>3745.44</v>
          </cell>
          <cell r="G179" t="str">
            <v>RMB</v>
          </cell>
          <cell r="H179" t="str">
            <v>1</v>
          </cell>
          <cell r="I179">
            <v>540</v>
          </cell>
        </row>
        <row r="180">
          <cell r="A180">
            <v>1402098</v>
          </cell>
          <cell r="B180" t="str">
            <v>巴厘岛金巴兰森林度假酒店</v>
          </cell>
          <cell r="C180" t="str">
            <v>021819 Windys HZ-D Pty 1402098</v>
          </cell>
          <cell r="D180" t="str">
            <v>5785076</v>
          </cell>
          <cell r="E180" t="str">
            <v/>
          </cell>
          <cell r="F180" t="str">
            <v>3745.44</v>
          </cell>
          <cell r="G180" t="str">
            <v>RMB</v>
          </cell>
          <cell r="H180" t="str">
            <v>1</v>
          </cell>
          <cell r="I180">
            <v>540</v>
          </cell>
        </row>
        <row r="181">
          <cell r="A181">
            <v>1402099</v>
          </cell>
          <cell r="B181" t="str">
            <v>巴厘岛金巴兰森林度假酒店</v>
          </cell>
          <cell r="C181" t="str">
            <v>021819 Windys HZ-E pty 1402099</v>
          </cell>
          <cell r="D181" t="str">
            <v>5785075</v>
          </cell>
          <cell r="E181" t="str">
            <v/>
          </cell>
          <cell r="F181" t="str">
            <v>2496.96</v>
          </cell>
          <cell r="G181" t="str">
            <v>RMB</v>
          </cell>
          <cell r="H181" t="str">
            <v>1</v>
          </cell>
          <cell r="I181">
            <v>360</v>
          </cell>
        </row>
        <row r="182">
          <cell r="A182">
            <v>1402258</v>
          </cell>
          <cell r="B182" t="str">
            <v>巴厘岛金巴兰森林度假酒店</v>
          </cell>
          <cell r="C182" t="str">
            <v>021819 Windys HZ-F Pty 1402258</v>
          </cell>
          <cell r="D182" t="str">
            <v>5785209</v>
          </cell>
          <cell r="E182" t="str">
            <v/>
          </cell>
          <cell r="F182" t="str">
            <v>3740.85</v>
          </cell>
          <cell r="G182" t="str">
            <v>RMB</v>
          </cell>
          <cell r="H182" t="str">
            <v>1</v>
          </cell>
          <cell r="I182">
            <v>540</v>
          </cell>
        </row>
        <row r="183">
          <cell r="A183">
            <v>1419913</v>
          </cell>
          <cell r="B183" t="str">
            <v>巴厘岛金巴兰森林度假酒店</v>
          </cell>
          <cell r="C183" t="str">
            <v>021219 WIndys HZ-N pty 1419913</v>
          </cell>
          <cell r="D183" t="str">
            <v>5802240/41/42</v>
          </cell>
          <cell r="E183" t="str">
            <v/>
          </cell>
          <cell r="F183" t="str">
            <v>8866.3</v>
          </cell>
          <cell r="G183" t="str">
            <v>RMB</v>
          </cell>
          <cell r="H183" t="str">
            <v>1</v>
          </cell>
          <cell r="I183">
            <v>1290</v>
          </cell>
        </row>
        <row r="184">
          <cell r="A184">
            <v>1420708</v>
          </cell>
          <cell r="B184" t="str">
            <v>巴厘岛金巴兰森林度假酒店</v>
          </cell>
          <cell r="C184" t="str">
            <v>020319 Windys HZ-D pty 1420708</v>
          </cell>
          <cell r="D184" t="str">
            <v>5801686</v>
          </cell>
          <cell r="E184" t="str">
            <v/>
          </cell>
          <cell r="F184" t="str">
            <v>8555.52</v>
          </cell>
          <cell r="G184" t="str">
            <v>RMB</v>
          </cell>
          <cell r="H184" t="str">
            <v>1</v>
          </cell>
          <cell r="I184">
            <v>1245</v>
          </cell>
        </row>
        <row r="185">
          <cell r="A185">
            <v>1413170</v>
          </cell>
          <cell r="B185" t="str">
            <v>巴厘岛金巴兰森林度假酒店</v>
          </cell>
          <cell r="C185" t="str">
            <v>020619 HZ 1413170</v>
          </cell>
          <cell r="D185" t="str">
            <v>5794883/84/85</v>
          </cell>
          <cell r="E185" t="str">
            <v/>
          </cell>
          <cell r="F185" t="str">
            <v>20713.35</v>
          </cell>
          <cell r="G185" t="str">
            <v>RMB</v>
          </cell>
          <cell r="H185" t="str">
            <v>1</v>
          </cell>
          <cell r="I185">
            <v>3015</v>
          </cell>
        </row>
        <row r="186">
          <cell r="A186">
            <v>1413581</v>
          </cell>
          <cell r="B186" t="str">
            <v>巴厘岛金巴兰森林度假酒店</v>
          </cell>
          <cell r="C186" t="str">
            <v>021919 Windys HZ Pty 1413581</v>
          </cell>
          <cell r="D186" t="str">
            <v>5795290</v>
          </cell>
          <cell r="E186" t="str">
            <v/>
          </cell>
          <cell r="F186" t="str">
            <v>2481.12</v>
          </cell>
          <cell r="G186" t="str">
            <v>RMB</v>
          </cell>
          <cell r="H186" t="str">
            <v>1</v>
          </cell>
          <cell r="I186">
            <v>360</v>
          </cell>
        </row>
        <row r="187">
          <cell r="A187">
            <v>1413624</v>
          </cell>
          <cell r="B187" t="str">
            <v>巴厘岛金巴兰森林度假酒店</v>
          </cell>
          <cell r="C187" t="str">
            <v>021319 Windys HZ Pty 1413624</v>
          </cell>
          <cell r="D187" t="str">
            <v>5795494</v>
          </cell>
          <cell r="E187" t="str">
            <v/>
          </cell>
          <cell r="F187" t="str">
            <v>3721.68</v>
          </cell>
          <cell r="G187" t="str">
            <v>RMB</v>
          </cell>
          <cell r="H187" t="str">
            <v>1</v>
          </cell>
          <cell r="I187">
            <v>540</v>
          </cell>
        </row>
        <row r="188">
          <cell r="A188">
            <v>1414173</v>
          </cell>
          <cell r="B188" t="str">
            <v>巴厘岛金巴兰森林度假酒店</v>
          </cell>
          <cell r="C188" t="str">
            <v>020519 Windys HZ-E pty 1414173</v>
          </cell>
          <cell r="D188" t="str">
            <v>5796461</v>
          </cell>
          <cell r="E188" t="str">
            <v/>
          </cell>
          <cell r="F188" t="str">
            <v>4755.48</v>
          </cell>
          <cell r="G188" t="str">
            <v>RMB</v>
          </cell>
          <cell r="H188" t="str">
            <v>1</v>
          </cell>
          <cell r="I188">
            <v>690</v>
          </cell>
        </row>
        <row r="189">
          <cell r="A189">
            <v>1414374</v>
          </cell>
          <cell r="B189" t="str">
            <v>巴厘岛金巴兰森林度假酒店</v>
          </cell>
          <cell r="C189" t="str">
            <v>020419 Windys HZ-G pty 1414374</v>
          </cell>
          <cell r="D189" t="str">
            <v>5796444</v>
          </cell>
          <cell r="E189" t="str">
            <v/>
          </cell>
          <cell r="F189" t="str">
            <v>9235.28</v>
          </cell>
          <cell r="G189" t="str">
            <v>RMB</v>
          </cell>
          <cell r="H189" t="str">
            <v>1</v>
          </cell>
          <cell r="I189">
            <v>1340</v>
          </cell>
        </row>
        <row r="190">
          <cell r="A190">
            <v>1415946</v>
          </cell>
          <cell r="B190" t="str">
            <v>巴厘岛金巴兰森林度假酒店</v>
          </cell>
          <cell r="C190" t="str">
            <v>020419 HZ 1415946</v>
          </cell>
          <cell r="D190" t="str">
            <v>5797810</v>
          </cell>
          <cell r="E190" t="str">
            <v/>
          </cell>
          <cell r="F190" t="str">
            <v>6917.42</v>
          </cell>
          <cell r="G190" t="str">
            <v>RMB</v>
          </cell>
          <cell r="H190" t="str">
            <v>1</v>
          </cell>
          <cell r="I190">
            <v>1005</v>
          </cell>
        </row>
        <row r="191">
          <cell r="A191">
            <v>1416137</v>
          </cell>
          <cell r="B191" t="str">
            <v>巴厘岛金巴兰森林度假酒店</v>
          </cell>
          <cell r="C191" t="str">
            <v>021219 HZ 1416137</v>
          </cell>
          <cell r="D191" t="str">
            <v>5797806</v>
          </cell>
          <cell r="E191" t="str">
            <v/>
          </cell>
          <cell r="F191" t="str">
            <v>4677.72</v>
          </cell>
          <cell r="G191" t="str">
            <v>RMB</v>
          </cell>
          <cell r="H191" t="str">
            <v>1</v>
          </cell>
          <cell r="I191">
            <v>680</v>
          </cell>
        </row>
        <row r="192">
          <cell r="A192">
            <v>1416203</v>
          </cell>
          <cell r="B192" t="str">
            <v>巴厘岛金巴兰森林度假酒店</v>
          </cell>
          <cell r="C192" t="str">
            <v>022019 Windys HZ Pty 1416203</v>
          </cell>
          <cell r="D192" t="str">
            <v>5798153/58</v>
          </cell>
          <cell r="E192" t="str">
            <v/>
          </cell>
          <cell r="F192" t="str">
            <v>7429.32</v>
          </cell>
          <cell r="G192" t="str">
            <v>RMB</v>
          </cell>
          <cell r="H192" t="str">
            <v>1</v>
          </cell>
          <cell r="I192">
            <v>1080</v>
          </cell>
        </row>
        <row r="193">
          <cell r="A193">
            <v>1415325</v>
          </cell>
          <cell r="B193" t="str">
            <v>巴厘岛金巴兰森林度假酒店</v>
          </cell>
          <cell r="C193" t="str">
            <v>020519 Windys HZ-F pty 1415325</v>
          </cell>
          <cell r="D193" t="str">
            <v>5797002</v>
          </cell>
          <cell r="E193" t="str">
            <v/>
          </cell>
          <cell r="F193" t="str">
            <v>4750.31</v>
          </cell>
          <cell r="G193" t="str">
            <v>RMB</v>
          </cell>
          <cell r="H193" t="str">
            <v>1</v>
          </cell>
          <cell r="I193">
            <v>690</v>
          </cell>
        </row>
        <row r="194">
          <cell r="A194">
            <v>1415410</v>
          </cell>
          <cell r="B194" t="str">
            <v>巴厘岛金巴兰森林度假酒店</v>
          </cell>
          <cell r="C194" t="str">
            <v>021519 Windys HZ-B pty 1415410</v>
          </cell>
          <cell r="D194" t="str">
            <v>5797004</v>
          </cell>
          <cell r="E194" t="str">
            <v/>
          </cell>
          <cell r="F194" t="str">
            <v>3716.82</v>
          </cell>
          <cell r="G194" t="str">
            <v>RMB</v>
          </cell>
          <cell r="H194" t="str">
            <v>1</v>
          </cell>
          <cell r="I194">
            <v>540</v>
          </cell>
        </row>
        <row r="195">
          <cell r="A195">
            <v>1415653</v>
          </cell>
          <cell r="B195" t="str">
            <v>巴厘岛金巴兰森林度假酒店</v>
          </cell>
          <cell r="C195" t="str">
            <v>021519 Windys HZ-C pty 1415653</v>
          </cell>
          <cell r="D195" t="str">
            <v>5797738</v>
          </cell>
          <cell r="E195" t="str">
            <v/>
          </cell>
          <cell r="F195" t="str">
            <v>3716.82</v>
          </cell>
          <cell r="G195" t="str">
            <v>RMB</v>
          </cell>
          <cell r="H195" t="str">
            <v>1</v>
          </cell>
          <cell r="I195">
            <v>540</v>
          </cell>
        </row>
        <row r="196">
          <cell r="A196">
            <v>1416397</v>
          </cell>
          <cell r="B196" t="str">
            <v>巴厘岛金巴兰森林度假酒店</v>
          </cell>
          <cell r="C196" t="str">
            <v>020619 WINDYS HZ Pty 1416397</v>
          </cell>
          <cell r="D196" t="str">
            <v>5797682</v>
          </cell>
          <cell r="E196" t="str">
            <v/>
          </cell>
          <cell r="F196" t="str">
            <v>7119.77</v>
          </cell>
          <cell r="G196" t="str">
            <v>RMB</v>
          </cell>
          <cell r="H196" t="str">
            <v>1</v>
          </cell>
          <cell r="I196">
            <v>1035</v>
          </cell>
        </row>
        <row r="197">
          <cell r="A197">
            <v>1416295</v>
          </cell>
          <cell r="B197" t="str">
            <v>巴厘岛金巴兰森林度假酒店</v>
          </cell>
          <cell r="C197" t="str">
            <v>020819 HZ</v>
          </cell>
          <cell r="D197" t="str">
            <v>5798657</v>
          </cell>
          <cell r="E197" t="str">
            <v/>
          </cell>
          <cell r="F197" t="str">
            <v>7326.14</v>
          </cell>
          <cell r="G197" t="str">
            <v>RMB</v>
          </cell>
          <cell r="H197" t="str">
            <v>1</v>
          </cell>
          <cell r="I197">
            <v>1065</v>
          </cell>
        </row>
        <row r="198">
          <cell r="A198">
            <v>1417097</v>
          </cell>
          <cell r="B198" t="str">
            <v>巴厘岛金巴兰森林度假酒店</v>
          </cell>
          <cell r="C198" t="str">
            <v>020419 Windys HZ-I pty 1417097</v>
          </cell>
          <cell r="D198" t="str">
            <v>5798679</v>
          </cell>
          <cell r="E198" t="str">
            <v/>
          </cell>
          <cell r="F198" t="str">
            <v>4879.9</v>
          </cell>
          <cell r="G198" t="str">
            <v>RMB</v>
          </cell>
          <cell r="H198" t="str">
            <v>1</v>
          </cell>
          <cell r="I198">
            <v>710</v>
          </cell>
        </row>
        <row r="199">
          <cell r="A199">
            <v>1417099</v>
          </cell>
          <cell r="B199" t="str">
            <v>巴厘岛金巴兰森林度假酒店</v>
          </cell>
          <cell r="C199" t="str">
            <v>020419 Windys HZ-J pty 1417099</v>
          </cell>
          <cell r="D199" t="str">
            <v>5798786</v>
          </cell>
          <cell r="E199" t="str">
            <v/>
          </cell>
          <cell r="F199" t="str">
            <v>4879.9</v>
          </cell>
          <cell r="G199" t="str">
            <v>RMB</v>
          </cell>
          <cell r="H199" t="str">
            <v>1</v>
          </cell>
          <cell r="I199">
            <v>710</v>
          </cell>
        </row>
        <row r="200">
          <cell r="A200">
            <v>1417172</v>
          </cell>
          <cell r="B200" t="str">
            <v>巴厘岛金巴兰森林度假酒店</v>
          </cell>
          <cell r="C200" t="str">
            <v>020419 WINDYS HZ Pty 1417172</v>
          </cell>
          <cell r="D200" t="str">
            <v>5798798</v>
          </cell>
          <cell r="E200" t="str">
            <v/>
          </cell>
          <cell r="F200" t="str">
            <v>4879.9</v>
          </cell>
          <cell r="G200" t="str">
            <v>RMB</v>
          </cell>
          <cell r="H200" t="str">
            <v>1</v>
          </cell>
          <cell r="I200">
            <v>710</v>
          </cell>
        </row>
        <row r="201">
          <cell r="A201">
            <v>1418026</v>
          </cell>
          <cell r="B201" t="str">
            <v>巴厘岛金巴兰森林度假酒店</v>
          </cell>
          <cell r="C201" t="str">
            <v>020619 HZ 1418026</v>
          </cell>
          <cell r="D201" t="str">
            <v>5799297</v>
          </cell>
          <cell r="E201" t="str">
            <v/>
          </cell>
          <cell r="F201" t="str">
            <v>6928.47</v>
          </cell>
          <cell r="G201" t="str">
            <v>RMB</v>
          </cell>
          <cell r="H201" t="str">
            <v>1</v>
          </cell>
          <cell r="I201">
            <v>1005</v>
          </cell>
        </row>
        <row r="202">
          <cell r="A202">
            <v>1423149</v>
          </cell>
          <cell r="B202" t="str">
            <v>巴厘岛金巴兰森林度假酒店</v>
          </cell>
          <cell r="C202" t="str">
            <v>021719 Windys HZ-C pty 1423149</v>
          </cell>
          <cell r="D202" t="str">
            <v>5802930</v>
          </cell>
          <cell r="E202" t="str">
            <v/>
          </cell>
          <cell r="F202" t="str">
            <v>2469.82</v>
          </cell>
          <cell r="G202" t="str">
            <v>RMB</v>
          </cell>
          <cell r="H202" t="str">
            <v>1</v>
          </cell>
          <cell r="I202">
            <v>360</v>
          </cell>
        </row>
        <row r="203">
          <cell r="A203">
            <v>1419085</v>
          </cell>
          <cell r="B203" t="str">
            <v>巴厘岛金巴兰森林度假酒店</v>
          </cell>
          <cell r="C203" t="str">
            <v>021019 Windys HZ Pty 1419085</v>
          </cell>
          <cell r="D203" t="str">
            <v>5800025</v>
          </cell>
          <cell r="E203" t="str">
            <v/>
          </cell>
          <cell r="F203" t="str">
            <v>5957.26</v>
          </cell>
          <cell r="G203" t="str">
            <v>RMB</v>
          </cell>
          <cell r="H203" t="str">
            <v>1</v>
          </cell>
          <cell r="I203">
            <v>865</v>
          </cell>
        </row>
        <row r="204">
          <cell r="A204">
            <v>1422105</v>
          </cell>
          <cell r="B204" t="str">
            <v>巴厘岛金巴兰森林度假酒店</v>
          </cell>
          <cell r="C204" t="str">
            <v>020819 Windys HZ 1422105</v>
          </cell>
          <cell r="D204" t="str">
            <v>5802421,5802423</v>
          </cell>
          <cell r="E204" t="str">
            <v/>
          </cell>
          <cell r="F204" t="str">
            <v>31641.2</v>
          </cell>
          <cell r="G204" t="str">
            <v>RMB</v>
          </cell>
          <cell r="H204" t="str">
            <v>1</v>
          </cell>
          <cell r="I204">
            <v>4610</v>
          </cell>
        </row>
        <row r="205">
          <cell r="A205">
            <v>1424820</v>
          </cell>
          <cell r="B205" t="str">
            <v>巴厘岛金巴兰森林度假酒店</v>
          </cell>
          <cell r="C205" t="str">
            <v>021319 Windys HZ-H pty 1424820</v>
          </cell>
          <cell r="D205" t="str">
            <v>5804383</v>
          </cell>
          <cell r="E205" t="str">
            <v/>
          </cell>
          <cell r="F205" t="str">
            <v>4417.67</v>
          </cell>
          <cell r="G205" t="str">
            <v>RMB</v>
          </cell>
          <cell r="H205" t="str">
            <v>1</v>
          </cell>
          <cell r="I205">
            <v>645</v>
          </cell>
        </row>
        <row r="206">
          <cell r="A206">
            <v>1425578</v>
          </cell>
          <cell r="B206" t="str">
            <v>巴厘岛金巴兰森林度假酒店</v>
          </cell>
          <cell r="C206" t="str">
            <v>022419 Windys HZ pty 1425578</v>
          </cell>
          <cell r="D206" t="str">
            <v>5805063</v>
          </cell>
          <cell r="E206" t="str">
            <v/>
          </cell>
          <cell r="F206" t="str">
            <v>2469.64</v>
          </cell>
          <cell r="G206" t="str">
            <v>RMB</v>
          </cell>
          <cell r="H206" t="str">
            <v>1</v>
          </cell>
          <cell r="I206">
            <v>360</v>
          </cell>
        </row>
        <row r="207">
          <cell r="A207">
            <v>1426993</v>
          </cell>
          <cell r="B207" t="str">
            <v>巴厘岛金巴兰森林度假酒店</v>
          </cell>
          <cell r="C207" t="str">
            <v>021219 HZ</v>
          </cell>
          <cell r="D207" t="str">
            <v>5806039.</v>
          </cell>
          <cell r="E207" t="str">
            <v/>
          </cell>
          <cell r="F207" t="str">
            <v>2948.55</v>
          </cell>
          <cell r="G207" t="str">
            <v>RMB</v>
          </cell>
          <cell r="H207" t="str">
            <v>1</v>
          </cell>
          <cell r="I207">
            <v>430</v>
          </cell>
        </row>
        <row r="208">
          <cell r="A208">
            <v>1427210</v>
          </cell>
          <cell r="B208" t="str">
            <v>巴厘岛金巴兰森林度假酒店</v>
          </cell>
          <cell r="C208" t="str">
            <v>021219 Windys HZ-R pty 1427210</v>
          </cell>
          <cell r="D208" t="str">
            <v>5806786/87</v>
          </cell>
          <cell r="E208" t="str">
            <v/>
          </cell>
          <cell r="F208" t="str">
            <v>5897.11</v>
          </cell>
          <cell r="G208" t="str">
            <v>RMB</v>
          </cell>
          <cell r="H208" t="str">
            <v>1</v>
          </cell>
          <cell r="I208">
            <v>860</v>
          </cell>
        </row>
        <row r="209">
          <cell r="A209">
            <v>1428397</v>
          </cell>
          <cell r="B209" t="str">
            <v>巴厘岛金巴兰森林度假酒店</v>
          </cell>
          <cell r="C209" t="str">
            <v>020119 Windys HZ-E pty 1428397</v>
          </cell>
          <cell r="D209" t="str">
            <v>5808396</v>
          </cell>
          <cell r="E209" t="str">
            <v/>
          </cell>
          <cell r="F209" t="str">
            <v>9333.32</v>
          </cell>
          <cell r="G209" t="str">
            <v>RMB</v>
          </cell>
          <cell r="H209" t="str">
            <v>1</v>
          </cell>
          <cell r="I209">
            <v>1365</v>
          </cell>
        </row>
        <row r="210">
          <cell r="A210">
            <v>1428280</v>
          </cell>
          <cell r="B210" t="str">
            <v>巴厘岛金巴兰森林度假酒店</v>
          </cell>
          <cell r="C210" t="str">
            <v>021119 Windys HZ-K pty 1428280</v>
          </cell>
          <cell r="D210" t="str">
            <v>5807777</v>
          </cell>
          <cell r="E210" t="str">
            <v/>
          </cell>
          <cell r="F210" t="str">
            <v>3623.93</v>
          </cell>
          <cell r="G210" t="str">
            <v>RMB</v>
          </cell>
          <cell r="H210" t="str">
            <v>1</v>
          </cell>
          <cell r="I210">
            <v>530</v>
          </cell>
        </row>
        <row r="211">
          <cell r="A211">
            <v>1429224</v>
          </cell>
          <cell r="B211" t="str">
            <v>巴厘岛金巴兰森林度假酒店</v>
          </cell>
          <cell r="C211" t="str">
            <v>022619 Windys HZ Pty 1429224</v>
          </cell>
          <cell r="D211" t="str">
            <v>5808373</v>
          </cell>
          <cell r="E211" t="str">
            <v/>
          </cell>
          <cell r="F211" t="str">
            <v>2462.8</v>
          </cell>
          <cell r="G211" t="str">
            <v>RMB</v>
          </cell>
          <cell r="H211" t="str">
            <v>1</v>
          </cell>
          <cell r="I211">
            <v>360</v>
          </cell>
        </row>
        <row r="212">
          <cell r="A212">
            <v>1428938</v>
          </cell>
          <cell r="B212" t="str">
            <v>巴厘岛金巴兰森林度假酒店</v>
          </cell>
          <cell r="C212" t="str">
            <v>021119 Windys HZ-L pty 1428938</v>
          </cell>
          <cell r="D212" t="str">
            <v>5807949</v>
          </cell>
          <cell r="E212" t="str">
            <v/>
          </cell>
          <cell r="F212" t="str">
            <v>2941.67</v>
          </cell>
          <cell r="G212" t="str">
            <v>RMB</v>
          </cell>
          <cell r="H212" t="str">
            <v>1</v>
          </cell>
          <cell r="I212">
            <v>430</v>
          </cell>
        </row>
        <row r="213">
          <cell r="A213">
            <v>1428746</v>
          </cell>
          <cell r="B213" t="str">
            <v>巴厘岛金巴兰森林度假酒店</v>
          </cell>
          <cell r="C213" t="str">
            <v>021319 Windys HZ-J pty 1428746</v>
          </cell>
          <cell r="D213" t="str">
            <v>5808623/26</v>
          </cell>
          <cell r="E213" t="str">
            <v/>
          </cell>
          <cell r="F213" t="str">
            <v>11692.3</v>
          </cell>
          <cell r="G213" t="str">
            <v>RMB</v>
          </cell>
          <cell r="H213" t="str">
            <v>1</v>
          </cell>
          <cell r="I213">
            <v>1710</v>
          </cell>
        </row>
        <row r="214">
          <cell r="A214">
            <v>1430303</v>
          </cell>
          <cell r="B214" t="str">
            <v>巴厘岛金巴兰森林度假酒店</v>
          </cell>
          <cell r="C214" t="str">
            <v>021819 Windys HZ-I pty 1430303</v>
          </cell>
          <cell r="D214" t="str">
            <v>5809663</v>
          </cell>
          <cell r="E214" t="str">
            <v/>
          </cell>
          <cell r="F214" t="str">
            <v>2439.43</v>
          </cell>
          <cell r="G214" t="str">
            <v>RMB</v>
          </cell>
          <cell r="H214" t="str">
            <v>1</v>
          </cell>
          <cell r="I214">
            <v>360</v>
          </cell>
        </row>
        <row r="215">
          <cell r="A215">
            <v>1430420</v>
          </cell>
          <cell r="B215" t="str">
            <v>巴厘岛金巴兰森林度假酒店</v>
          </cell>
          <cell r="C215" t="str">
            <v>021319 Windys HZ-L pty 1430420</v>
          </cell>
          <cell r="D215" t="str">
            <v>5809740</v>
          </cell>
          <cell r="E215" t="str">
            <v/>
          </cell>
          <cell r="F215" t="str">
            <v>2913.77</v>
          </cell>
          <cell r="G215" t="str">
            <v>RMB</v>
          </cell>
          <cell r="H215" t="str">
            <v>1</v>
          </cell>
          <cell r="I215">
            <v>430</v>
          </cell>
        </row>
        <row r="216">
          <cell r="A216">
            <v>1430619</v>
          </cell>
          <cell r="B216" t="str">
            <v>巴厘岛金巴兰森林度假酒店</v>
          </cell>
          <cell r="C216" t="str">
            <v>021319 Windys HZ-M pty 1430619</v>
          </cell>
          <cell r="D216" t="str">
            <v>5809688</v>
          </cell>
          <cell r="E216" t="str">
            <v/>
          </cell>
          <cell r="F216" t="str">
            <v>2913.77</v>
          </cell>
          <cell r="G216" t="str">
            <v>RMB</v>
          </cell>
          <cell r="H216" t="str">
            <v>1</v>
          </cell>
          <cell r="I216">
            <v>430</v>
          </cell>
        </row>
        <row r="217">
          <cell r="A217">
            <v>1431546</v>
          </cell>
          <cell r="B217" t="str">
            <v>巴厘岛金巴兰森林度假酒店</v>
          </cell>
          <cell r="C217" t="str">
            <v>021919 HZ 1431546</v>
          </cell>
          <cell r="D217" t="str">
            <v/>
          </cell>
          <cell r="E217" t="str">
            <v/>
          </cell>
          <cell r="F217" t="str">
            <v>2429.03</v>
          </cell>
          <cell r="G217" t="str">
            <v>RMB</v>
          </cell>
          <cell r="H217" t="str">
            <v>1</v>
          </cell>
          <cell r="I217">
            <v>360</v>
          </cell>
        </row>
        <row r="218">
          <cell r="A218">
            <v>1431905</v>
          </cell>
          <cell r="B218" t="str">
            <v>巴厘岛金巴兰森林度假酒店</v>
          </cell>
          <cell r="C218" t="str">
            <v>021019 Windys HZ-K pty 1431905</v>
          </cell>
          <cell r="D218" t="str">
            <v>5810821</v>
          </cell>
          <cell r="E218" t="str">
            <v/>
          </cell>
          <cell r="F218" t="str">
            <v>4419.48</v>
          </cell>
          <cell r="G218" t="str">
            <v>RMB</v>
          </cell>
          <cell r="H218" t="str">
            <v>1</v>
          </cell>
          <cell r="I218">
            <v>655</v>
          </cell>
        </row>
        <row r="219">
          <cell r="A219">
            <v>1438266</v>
          </cell>
          <cell r="B219" t="str">
            <v>巴厘岛金巴兰森林度假酒店</v>
          </cell>
          <cell r="C219" t="str">
            <v>022219 Windys HZ-B pty 1438266</v>
          </cell>
          <cell r="D219" t="str">
            <v>5817868</v>
          </cell>
          <cell r="E219" t="str">
            <v/>
          </cell>
          <cell r="F219" t="str">
            <v>2440.15</v>
          </cell>
          <cell r="G219" t="str">
            <v>RMB</v>
          </cell>
          <cell r="H219" t="str">
            <v>1</v>
          </cell>
          <cell r="I219">
            <v>360</v>
          </cell>
        </row>
        <row r="220">
          <cell r="A220">
            <v>1437060</v>
          </cell>
          <cell r="B220" t="str">
            <v>巴厘岛金巴兰森林度假酒店</v>
          </cell>
          <cell r="C220" t="str">
            <v>042819 Windys HZ Pty 1437060</v>
          </cell>
          <cell r="D220" t="str">
            <v>5817889</v>
          </cell>
          <cell r="E220" t="str">
            <v/>
          </cell>
          <cell r="F220" t="str">
            <v>3391.6</v>
          </cell>
          <cell r="G220" t="str">
            <v>RMB</v>
          </cell>
          <cell r="H220" t="str">
            <v>1</v>
          </cell>
          <cell r="I220">
            <v>500</v>
          </cell>
        </row>
        <row r="221">
          <cell r="A221">
            <v>1437194</v>
          </cell>
          <cell r="B221" t="str">
            <v>巴厘岛金巴兰森林度假酒店</v>
          </cell>
          <cell r="C221" t="str">
            <v>022419 Windys HZ-C pty 1437194</v>
          </cell>
          <cell r="D221" t="str">
            <v>5816686</v>
          </cell>
          <cell r="E221" t="str">
            <v/>
          </cell>
          <cell r="F221" t="str">
            <v>3798.59</v>
          </cell>
          <cell r="G221" t="str">
            <v>RMB</v>
          </cell>
          <cell r="H221" t="str">
            <v>1</v>
          </cell>
          <cell r="I221">
            <v>560</v>
          </cell>
        </row>
        <row r="222">
          <cell r="A222">
            <v>1444881</v>
          </cell>
          <cell r="B222" t="str">
            <v>巴厘岛金巴兰森林度假酒店</v>
          </cell>
          <cell r="C222" t="str">
            <v>1444881</v>
          </cell>
          <cell r="D222" t="str">
            <v>5826563</v>
          </cell>
          <cell r="E222" t="str">
            <v/>
          </cell>
          <cell r="F222" t="str">
            <v>2907.79</v>
          </cell>
          <cell r="G222" t="str">
            <v>RMB</v>
          </cell>
          <cell r="H222" t="str">
            <v>1</v>
          </cell>
          <cell r="I222">
            <v>430</v>
          </cell>
        </row>
        <row r="223">
          <cell r="A223">
            <v>1446395</v>
          </cell>
          <cell r="B223" t="str">
            <v>巴厘岛金巴兰森林度假酒店</v>
          </cell>
          <cell r="C223" t="str">
            <v>031919 Windys HZ-B Pty 1446395</v>
          </cell>
          <cell r="D223" t="str">
            <v>5828481/82</v>
          </cell>
          <cell r="E223" t="str">
            <v/>
          </cell>
          <cell r="F223" t="str">
            <v>4859.5</v>
          </cell>
          <cell r="G223" t="str">
            <v>RMB</v>
          </cell>
          <cell r="H223" t="str">
            <v>1</v>
          </cell>
          <cell r="I223">
            <v>720</v>
          </cell>
        </row>
        <row r="224">
          <cell r="A224">
            <v>1439918</v>
          </cell>
          <cell r="B224" t="str">
            <v>巴厘岛金巴兰森林度假酒店</v>
          </cell>
          <cell r="C224" t="str">
            <v>021219 Windys HZ Pty 1439918</v>
          </cell>
          <cell r="D224" t="str">
            <v>5820061</v>
          </cell>
          <cell r="E224" t="str">
            <v/>
          </cell>
          <cell r="F224" t="str">
            <v>5354.96</v>
          </cell>
          <cell r="G224" t="str">
            <v>RMB</v>
          </cell>
          <cell r="H224" t="str">
            <v>1</v>
          </cell>
          <cell r="I224">
            <v>795</v>
          </cell>
        </row>
        <row r="225">
          <cell r="A225">
            <v>1439075</v>
          </cell>
          <cell r="B225" t="str">
            <v>巴厘岛金巴兰森林度假酒店</v>
          </cell>
          <cell r="C225" t="str">
            <v>021919 Windys HZ-F pty 1439075</v>
          </cell>
          <cell r="D225" t="str">
            <v>5818325/24</v>
          </cell>
          <cell r="E225" t="str">
            <v/>
          </cell>
          <cell r="F225" t="str">
            <v>4849.78</v>
          </cell>
          <cell r="G225" t="str">
            <v>RMB</v>
          </cell>
          <cell r="H225" t="str">
            <v>1</v>
          </cell>
          <cell r="I225">
            <v>720</v>
          </cell>
        </row>
        <row r="226">
          <cell r="A226">
            <v>1436142</v>
          </cell>
          <cell r="B226" t="str">
            <v>巴厘岛金巴兰森林度假酒店</v>
          </cell>
          <cell r="C226" t="str">
            <v>1436142</v>
          </cell>
          <cell r="D226" t="str">
            <v>5815368</v>
          </cell>
          <cell r="E226" t="str">
            <v/>
          </cell>
          <cell r="F226" t="str">
            <v>2436.05</v>
          </cell>
          <cell r="G226" t="str">
            <v>RMB</v>
          </cell>
          <cell r="H226" t="str">
            <v>1</v>
          </cell>
          <cell r="I226">
            <v>360</v>
          </cell>
        </row>
        <row r="227">
          <cell r="A227">
            <v>1437897</v>
          </cell>
          <cell r="B227" t="str">
            <v>巴厘岛金巴兰森林度假酒店</v>
          </cell>
          <cell r="C227" t="str">
            <v>030619 Windys HZ-H pty 1437897</v>
          </cell>
          <cell r="D227" t="str">
            <v>5817212</v>
          </cell>
          <cell r="E227" t="str">
            <v/>
          </cell>
          <cell r="F227" t="str">
            <v>2440.15</v>
          </cell>
          <cell r="G227" t="str">
            <v>RMB</v>
          </cell>
          <cell r="H227" t="str">
            <v>1</v>
          </cell>
          <cell r="I227">
            <v>360</v>
          </cell>
        </row>
        <row r="228">
          <cell r="A228">
            <v>1442792</v>
          </cell>
          <cell r="B228" t="str">
            <v>巴厘岛金巴兰森林度假酒店</v>
          </cell>
          <cell r="C228" t="str">
            <v>021819 Windys HZ Pty 1442792</v>
          </cell>
          <cell r="D228" t="str">
            <v>5822844,5822845</v>
          </cell>
          <cell r="E228" t="str">
            <v/>
          </cell>
          <cell r="F228" t="str">
            <v>8688.54</v>
          </cell>
          <cell r="G228" t="str">
            <v>RMB</v>
          </cell>
          <cell r="H228" t="str">
            <v>1</v>
          </cell>
          <cell r="I228">
            <v>1290</v>
          </cell>
        </row>
        <row r="229">
          <cell r="A229">
            <v>1441296</v>
          </cell>
          <cell r="B229" t="str">
            <v>巴厘岛金巴兰森林度假酒店</v>
          </cell>
          <cell r="C229" t="str">
            <v>1441296</v>
          </cell>
          <cell r="D229" t="str">
            <v>5821299</v>
          </cell>
          <cell r="E229" t="str">
            <v/>
          </cell>
          <cell r="F229" t="str">
            <v>2413.22</v>
          </cell>
          <cell r="G229" t="str">
            <v>RMB</v>
          </cell>
          <cell r="H229" t="str">
            <v>1</v>
          </cell>
          <cell r="I229">
            <v>360</v>
          </cell>
        </row>
        <row r="230">
          <cell r="A230">
            <v>1441474</v>
          </cell>
          <cell r="B230" t="str">
            <v>巴厘岛金巴兰森林度假酒店</v>
          </cell>
          <cell r="C230" t="str">
            <v>021419 Windys HZ Pty 1441474</v>
          </cell>
          <cell r="D230" t="str">
            <v>5821183/84</v>
          </cell>
          <cell r="E230" t="str">
            <v/>
          </cell>
          <cell r="F230" t="str">
            <v>8848.49</v>
          </cell>
          <cell r="G230" t="str">
            <v>RMB</v>
          </cell>
          <cell r="H230" t="str">
            <v>1</v>
          </cell>
          <cell r="I230">
            <v>1320</v>
          </cell>
        </row>
        <row r="231">
          <cell r="A231">
            <v>1459596</v>
          </cell>
          <cell r="B231" t="str">
            <v>巴厘岛金巴兰森林度假酒店</v>
          </cell>
          <cell r="C231" t="str">
            <v>1459596</v>
          </cell>
          <cell r="D231" t="str">
            <v>5842982</v>
          </cell>
          <cell r="E231" t="str">
            <v/>
          </cell>
          <cell r="F231" t="str">
            <v>3435.26</v>
          </cell>
          <cell r="G231" t="str">
            <v>RMB</v>
          </cell>
          <cell r="H231" t="str">
            <v>1</v>
          </cell>
          <cell r="I231">
            <v>510</v>
          </cell>
        </row>
        <row r="232">
          <cell r="A232">
            <v>1442165</v>
          </cell>
          <cell r="B232" t="str">
            <v>巴厘阿亚纳温泉度假酒店</v>
          </cell>
          <cell r="C232" t="str">
            <v>021919 Windys HZ Pty 1442165</v>
          </cell>
          <cell r="D232" t="str">
            <v>5822290</v>
          </cell>
          <cell r="E232" t="str">
            <v/>
          </cell>
          <cell r="F232" t="str">
            <v>4103.65</v>
          </cell>
          <cell r="G232" t="str">
            <v>RMB</v>
          </cell>
          <cell r="H232" t="str">
            <v>1</v>
          </cell>
          <cell r="I232">
            <v>610</v>
          </cell>
        </row>
        <row r="233">
          <cell r="A233">
            <v>1442050</v>
          </cell>
          <cell r="B233" t="str">
            <v>巴厘阿亚纳温泉度假酒店</v>
          </cell>
          <cell r="C233" t="str">
            <v>022119 Windys HZ pty 1442050</v>
          </cell>
          <cell r="D233" t="str">
            <v>5821921</v>
          </cell>
          <cell r="E233" t="str">
            <v/>
          </cell>
          <cell r="F233" t="str">
            <v>7164.57</v>
          </cell>
          <cell r="G233" t="str">
            <v>RMB</v>
          </cell>
          <cell r="H233" t="str">
            <v>1</v>
          </cell>
          <cell r="I233">
            <v>1065</v>
          </cell>
        </row>
        <row r="234">
          <cell r="A234">
            <v>1442969</v>
          </cell>
          <cell r="B234" t="str">
            <v>巴厘阿亚纳温泉度假酒店</v>
          </cell>
          <cell r="C234" t="str">
            <v>021819 Windys HZ Pty</v>
          </cell>
          <cell r="D234" t="str">
            <v>5823207/5823587</v>
          </cell>
          <cell r="E234" t="str">
            <v/>
          </cell>
          <cell r="F234" t="str">
            <v>8219.51</v>
          </cell>
          <cell r="G234" t="str">
            <v>RMB</v>
          </cell>
          <cell r="H234" t="str">
            <v>1</v>
          </cell>
          <cell r="I234">
            <v>1220</v>
          </cell>
        </row>
        <row r="235">
          <cell r="A235">
            <v>1440121</v>
          </cell>
          <cell r="B235" t="str">
            <v>巴厘阿亚纳温泉度假酒店</v>
          </cell>
          <cell r="C235" t="str">
            <v>021519 Windys HZ-L pty 1440121</v>
          </cell>
          <cell r="D235" t="str">
            <v>5819639/44</v>
          </cell>
          <cell r="E235" t="str">
            <v/>
          </cell>
          <cell r="F235" t="str">
            <v>14347.25</v>
          </cell>
          <cell r="G235" t="str">
            <v>RMB</v>
          </cell>
          <cell r="H235" t="str">
            <v>1</v>
          </cell>
          <cell r="I235">
            <v>2130</v>
          </cell>
        </row>
        <row r="236">
          <cell r="A236">
            <v>1441032</v>
          </cell>
          <cell r="B236" t="str">
            <v>巴厘阿亚纳温泉度假酒店</v>
          </cell>
          <cell r="C236" t="str">
            <v>021719 Windys HZ-I pty 1441032</v>
          </cell>
          <cell r="D236" t="str">
            <v>5820914</v>
          </cell>
          <cell r="E236" t="str">
            <v/>
          </cell>
          <cell r="F236" t="str">
            <v>4098.77</v>
          </cell>
          <cell r="G236" t="str">
            <v>RMB</v>
          </cell>
          <cell r="H236" t="str">
            <v>1</v>
          </cell>
          <cell r="I236">
            <v>610</v>
          </cell>
        </row>
        <row r="237">
          <cell r="A237">
            <v>1444383</v>
          </cell>
          <cell r="B237" t="str">
            <v>巴厘阿亚纳温泉度假酒店</v>
          </cell>
          <cell r="C237" t="str">
            <v>022019 Windys HZ Pty 1444383</v>
          </cell>
          <cell r="D237" t="str">
            <v>5825208</v>
          </cell>
          <cell r="E237" t="str">
            <v/>
          </cell>
          <cell r="F237" t="str">
            <v>6288.94</v>
          </cell>
          <cell r="G237" t="str">
            <v>RMB</v>
          </cell>
          <cell r="H237" t="str">
            <v>1</v>
          </cell>
          <cell r="I237">
            <v>930</v>
          </cell>
        </row>
        <row r="238">
          <cell r="A238">
            <v>1435690</v>
          </cell>
          <cell r="B238" t="str">
            <v>巴厘阿亚纳温泉度假酒店</v>
          </cell>
          <cell r="C238" t="str">
            <v>0220 HZ</v>
          </cell>
          <cell r="D238" t="str">
            <v>5815185</v>
          </cell>
          <cell r="E238" t="str">
            <v/>
          </cell>
          <cell r="F238" t="str">
            <v>5582.61</v>
          </cell>
          <cell r="G238" t="str">
            <v>RMB</v>
          </cell>
          <cell r="H238" t="str">
            <v>1</v>
          </cell>
          <cell r="I238">
            <v>825</v>
          </cell>
        </row>
        <row r="239">
          <cell r="A239">
            <v>1426923</v>
          </cell>
          <cell r="B239" t="str">
            <v>巴厘阿亚纳温泉度假酒店</v>
          </cell>
          <cell r="C239" t="str">
            <v>022319 HZ</v>
          </cell>
          <cell r="D239" t="str">
            <v>5805948</v>
          </cell>
          <cell r="E239" t="str">
            <v/>
          </cell>
          <cell r="F239" t="str">
            <v>7302.81</v>
          </cell>
          <cell r="G239" t="str">
            <v>RMB</v>
          </cell>
          <cell r="H239" t="str">
            <v>1</v>
          </cell>
          <cell r="I239">
            <v>1065</v>
          </cell>
        </row>
        <row r="240">
          <cell r="A240">
            <v>1431521</v>
          </cell>
          <cell r="B240" t="str">
            <v>巴厘阿亚纳温泉度假酒店</v>
          </cell>
          <cell r="C240" t="str">
            <v>021119 Windys HZ Pty 1431521</v>
          </cell>
          <cell r="D240" t="str">
            <v>5811406</v>
          </cell>
          <cell r="E240" t="str">
            <v/>
          </cell>
          <cell r="F240" t="str">
            <v>20241.9</v>
          </cell>
          <cell r="G240" t="str">
            <v>RMB</v>
          </cell>
          <cell r="H240" t="str">
            <v>1</v>
          </cell>
          <cell r="I240">
            <v>3000</v>
          </cell>
        </row>
        <row r="241">
          <cell r="A241">
            <v>1432073</v>
          </cell>
          <cell r="B241" t="str">
            <v>巴厘阿亚纳温泉度假酒店</v>
          </cell>
          <cell r="C241" t="str">
            <v>022019 Windys HZ-C pty 1432073</v>
          </cell>
          <cell r="D241" t="str">
            <v>5811554</v>
          </cell>
          <cell r="E241" t="str">
            <v/>
          </cell>
          <cell r="F241" t="str">
            <v>3711.02</v>
          </cell>
          <cell r="G241" t="str">
            <v>RMB</v>
          </cell>
          <cell r="H241" t="str">
            <v>1</v>
          </cell>
          <cell r="I241">
            <v>550</v>
          </cell>
        </row>
        <row r="242">
          <cell r="A242">
            <v>1430860</v>
          </cell>
          <cell r="B242" t="str">
            <v>巴厘阿亚纳温泉度假酒店</v>
          </cell>
          <cell r="C242" t="str">
            <v>040319 Windys HZ pty 1430860</v>
          </cell>
          <cell r="D242" t="str">
            <v>5811566</v>
          </cell>
          <cell r="E242" t="str">
            <v/>
          </cell>
          <cell r="F242" t="str">
            <v>3778.49</v>
          </cell>
          <cell r="G242" t="str">
            <v>RMB</v>
          </cell>
          <cell r="H242" t="str">
            <v>1</v>
          </cell>
          <cell r="I242">
            <v>560</v>
          </cell>
        </row>
        <row r="243">
          <cell r="A243">
            <v>1429096</v>
          </cell>
          <cell r="B243" t="str">
            <v>巴厘阿亚纳温泉度假酒店</v>
          </cell>
          <cell r="C243" t="str">
            <v>021119 Windys HZ-M pty 1429096</v>
          </cell>
          <cell r="D243" t="str">
            <v>5809104</v>
          </cell>
          <cell r="E243" t="str">
            <v/>
          </cell>
          <cell r="F243" t="str">
            <v>4241.48</v>
          </cell>
          <cell r="G243" t="str">
            <v>RMB</v>
          </cell>
          <cell r="H243" t="str">
            <v>1</v>
          </cell>
          <cell r="I243">
            <v>620</v>
          </cell>
        </row>
        <row r="244">
          <cell r="A244">
            <v>1430469</v>
          </cell>
          <cell r="B244" t="str">
            <v>巴厘阿亚纳温泉度假酒店</v>
          </cell>
          <cell r="C244" t="str">
            <v>031619 Windys HZ Pty 1430469</v>
          </cell>
          <cell r="D244" t="str">
            <v>5809583</v>
          </cell>
          <cell r="E244" t="str">
            <v/>
          </cell>
          <cell r="F244" t="str">
            <v>6200.22</v>
          </cell>
          <cell r="G244" t="str">
            <v>RMB</v>
          </cell>
          <cell r="H244" t="str">
            <v>1</v>
          </cell>
          <cell r="I244">
            <v>915</v>
          </cell>
        </row>
        <row r="245">
          <cell r="A245">
            <v>1425923</v>
          </cell>
          <cell r="B245" t="str">
            <v>巴厘阿亚纳温泉度假酒店</v>
          </cell>
          <cell r="C245" t="str">
            <v>021319 WIndys HZ-I pty 1425923</v>
          </cell>
          <cell r="D245" t="str">
            <v>5805513</v>
          </cell>
          <cell r="E245" t="str">
            <v/>
          </cell>
          <cell r="F245" t="str">
            <v>4253.26</v>
          </cell>
          <cell r="G245" t="str">
            <v>RMB</v>
          </cell>
          <cell r="H245" t="str">
            <v>1</v>
          </cell>
          <cell r="I245">
            <v>620</v>
          </cell>
        </row>
        <row r="246">
          <cell r="A246">
            <v>1422538</v>
          </cell>
          <cell r="B246" t="str">
            <v>巴厘阿亚纳温泉度假酒店</v>
          </cell>
          <cell r="C246" t="str">
            <v>021319 Windys HZ-F pty 1422538</v>
          </cell>
          <cell r="D246" t="str">
            <v>5802753</v>
          </cell>
          <cell r="E246" t="str">
            <v/>
          </cell>
          <cell r="F246" t="str">
            <v>4184.97</v>
          </cell>
          <cell r="G246" t="str">
            <v>RMB</v>
          </cell>
          <cell r="H246" t="str">
            <v>1</v>
          </cell>
          <cell r="I246">
            <v>610</v>
          </cell>
        </row>
        <row r="247">
          <cell r="A247">
            <v>1424501</v>
          </cell>
          <cell r="B247" t="str">
            <v>巴厘阿亚纳温泉度假酒店</v>
          </cell>
          <cell r="C247" t="str">
            <v>021519 Windys HZ Pty 1424501</v>
          </cell>
          <cell r="D247" t="str">
            <v>5804117</v>
          </cell>
          <cell r="E247" t="str">
            <v/>
          </cell>
          <cell r="F247" t="str">
            <v>5762.99</v>
          </cell>
          <cell r="G247" t="str">
            <v>RMB</v>
          </cell>
          <cell r="H247" t="str">
            <v>1</v>
          </cell>
          <cell r="I247">
            <v>840</v>
          </cell>
        </row>
        <row r="248">
          <cell r="A248">
            <v>1421970</v>
          </cell>
          <cell r="B248" t="str">
            <v>巴厘阿亚纳温泉度假酒店</v>
          </cell>
          <cell r="C248" t="str">
            <v>021819 Windys HZ-H pty 1421970</v>
          </cell>
          <cell r="D248" t="str">
            <v>5802437</v>
          </cell>
          <cell r="E248" t="str">
            <v/>
          </cell>
          <cell r="F248" t="str">
            <v>4873.16</v>
          </cell>
          <cell r="G248" t="str">
            <v>RMB</v>
          </cell>
          <cell r="H248" t="str">
            <v>1</v>
          </cell>
          <cell r="I248">
            <v>710</v>
          </cell>
        </row>
        <row r="249">
          <cell r="A249">
            <v>1382210</v>
          </cell>
          <cell r="B249" t="str">
            <v>巴厘阿亚纳温泉度假酒店</v>
          </cell>
          <cell r="C249" t="str">
            <v>021219 Windys HZ-A Pty 1382210</v>
          </cell>
          <cell r="D249" t="str">
            <v>5764576</v>
          </cell>
          <cell r="E249" t="str">
            <v/>
          </cell>
          <cell r="F249" t="str">
            <v>3793.9</v>
          </cell>
          <cell r="G249" t="str">
            <v>RMB</v>
          </cell>
          <cell r="H249" t="str">
            <v>1</v>
          </cell>
          <cell r="I249">
            <v>550</v>
          </cell>
        </row>
        <row r="250">
          <cell r="A250">
            <v>1373987</v>
          </cell>
          <cell r="B250" t="str">
            <v>巴厘阿亚纳温泉度假酒店</v>
          </cell>
          <cell r="C250" t="str">
            <v>020419 HZ 1373987</v>
          </cell>
          <cell r="D250" t="str">
            <v>5753532,5753557,5753558,5753559</v>
          </cell>
          <cell r="E250" t="str">
            <v/>
          </cell>
          <cell r="F250" t="str">
            <v>16702.04</v>
          </cell>
          <cell r="G250" t="str">
            <v>RMB</v>
          </cell>
          <cell r="H250" t="str">
            <v>1</v>
          </cell>
          <cell r="I250">
            <v>2440</v>
          </cell>
        </row>
        <row r="251">
          <cell r="A251">
            <v>1376639</v>
          </cell>
          <cell r="B251" t="str">
            <v>巴厘阿亚纳温泉度假酒店</v>
          </cell>
          <cell r="C251" t="str">
            <v>020419 Windys HZ-B Pty 1376639</v>
          </cell>
          <cell r="D251" t="str">
            <v>5756760</v>
          </cell>
          <cell r="E251" t="str">
            <v/>
          </cell>
          <cell r="F251" t="str">
            <v>4184.05</v>
          </cell>
          <cell r="G251" t="str">
            <v>RMB</v>
          </cell>
          <cell r="H251" t="str">
            <v>1</v>
          </cell>
          <cell r="I251">
            <v>610</v>
          </cell>
        </row>
        <row r="252">
          <cell r="A252">
            <v>1393040</v>
          </cell>
          <cell r="B252" t="str">
            <v>巴厘阿亚纳温泉度假酒店</v>
          </cell>
          <cell r="C252" t="str">
            <v>020118 Windys HZ Pty</v>
          </cell>
          <cell r="D252" t="str">
            <v>5776268</v>
          </cell>
          <cell r="E252" t="str">
            <v/>
          </cell>
          <cell r="F252" t="str">
            <v>4026.88</v>
          </cell>
          <cell r="G252" t="str">
            <v>RMB</v>
          </cell>
          <cell r="H252" t="str">
            <v>1</v>
          </cell>
          <cell r="I252">
            <v>580</v>
          </cell>
        </row>
        <row r="253">
          <cell r="A253">
            <v>1392966</v>
          </cell>
          <cell r="B253" t="str">
            <v>巴厘阿亚纳温泉度假酒店</v>
          </cell>
          <cell r="C253" t="str">
            <v>020819 WINDYS HZ PTY 1392966</v>
          </cell>
          <cell r="D253" t="str">
            <v>5777562</v>
          </cell>
          <cell r="E253" t="str">
            <v/>
          </cell>
          <cell r="F253" t="str">
            <v>4582.31</v>
          </cell>
          <cell r="G253" t="str">
            <v>RMB</v>
          </cell>
          <cell r="H253" t="str">
            <v>1</v>
          </cell>
          <cell r="I253">
            <v>660</v>
          </cell>
        </row>
        <row r="254">
          <cell r="A254">
            <v>1394303</v>
          </cell>
          <cell r="B254" t="str">
            <v>巴厘阿亚纳温泉度假酒店</v>
          </cell>
          <cell r="C254" t="str">
            <v>021019 Windys HZ-C Pty 1394303</v>
          </cell>
          <cell r="D254" t="str">
            <v>5775076</v>
          </cell>
          <cell r="E254" t="str">
            <v/>
          </cell>
          <cell r="F254" t="str">
            <v>4408.74</v>
          </cell>
          <cell r="G254" t="str">
            <v>RMB</v>
          </cell>
          <cell r="H254" t="str">
            <v>1</v>
          </cell>
          <cell r="I254">
            <v>635</v>
          </cell>
        </row>
        <row r="255">
          <cell r="A255">
            <v>1410849</v>
          </cell>
          <cell r="B255" t="str">
            <v>巴厘阿亚纳温泉度假酒店</v>
          </cell>
          <cell r="C255" t="str">
            <v>022819 Windys HZ Pty 1410849</v>
          </cell>
          <cell r="D255" t="str">
            <v>5793645</v>
          </cell>
          <cell r="E255" t="str">
            <v/>
          </cell>
          <cell r="F255" t="str">
            <v>3793.9</v>
          </cell>
          <cell r="G255" t="str">
            <v>RMB</v>
          </cell>
          <cell r="H255" t="str">
            <v>1</v>
          </cell>
          <cell r="I255">
            <v>550</v>
          </cell>
        </row>
        <row r="256">
          <cell r="A256">
            <v>1412167</v>
          </cell>
          <cell r="B256" t="str">
            <v>巴厘阿亚纳温泉度假酒店</v>
          </cell>
          <cell r="C256" t="str">
            <v>020819 Windys HZ-B pty 1412167</v>
          </cell>
          <cell r="D256" t="str">
            <v>5794148</v>
          </cell>
          <cell r="E256" t="str">
            <v/>
          </cell>
          <cell r="F256" t="str">
            <v>7827.7</v>
          </cell>
          <cell r="G256" t="str">
            <v>RMB</v>
          </cell>
          <cell r="H256" t="str">
            <v>1</v>
          </cell>
          <cell r="I256">
            <v>1140</v>
          </cell>
        </row>
        <row r="257">
          <cell r="A257">
            <v>1397962</v>
          </cell>
          <cell r="B257" t="str">
            <v>巴厘阿亚纳温泉度假酒店</v>
          </cell>
          <cell r="C257" t="str">
            <v>020619 WIndys HZ-A Pty 1397962</v>
          </cell>
          <cell r="D257" t="str">
            <v>5780067</v>
          </cell>
          <cell r="E257" t="str">
            <v/>
          </cell>
          <cell r="F257" t="str">
            <v>5260.72</v>
          </cell>
          <cell r="G257" t="str">
            <v>RMB</v>
          </cell>
          <cell r="H257" t="str">
            <v>1</v>
          </cell>
          <cell r="I257">
            <v>760</v>
          </cell>
        </row>
        <row r="258">
          <cell r="A258">
            <v>1407219</v>
          </cell>
          <cell r="B258" t="str">
            <v>巴厘阿亚纳温泉度假酒店</v>
          </cell>
          <cell r="C258" t="str">
            <v>020619 Windys HZ-B pty 1407219</v>
          </cell>
          <cell r="D258" t="str">
            <v>5789978</v>
          </cell>
          <cell r="E258" t="str">
            <v/>
          </cell>
          <cell r="F258" t="str">
            <v>10748.75</v>
          </cell>
          <cell r="G258" t="str">
            <v>RMB</v>
          </cell>
          <cell r="H258" t="str">
            <v>1</v>
          </cell>
          <cell r="I258">
            <v>1575</v>
          </cell>
        </row>
        <row r="259">
          <cell r="A259">
            <v>1430538</v>
          </cell>
          <cell r="B259" t="str">
            <v>巴厘阿亚纳温泉度假酒店</v>
          </cell>
          <cell r="C259" t="str">
            <v>021319 Windys HZ Pty 1430538</v>
          </cell>
          <cell r="D259" t="str">
            <v>5809591</v>
          </cell>
          <cell r="E259" t="str">
            <v/>
          </cell>
          <cell r="F259" t="str">
            <v>4201.24</v>
          </cell>
          <cell r="G259" t="str">
            <v>RMB</v>
          </cell>
          <cell r="H259" t="str">
            <v>1</v>
          </cell>
          <cell r="I259">
            <v>620</v>
          </cell>
        </row>
        <row r="260">
          <cell r="A260">
            <v>1431291</v>
          </cell>
          <cell r="B260" t="str">
            <v>巴厘阿亚纳温泉度假酒店</v>
          </cell>
          <cell r="C260" t="str">
            <v>021119 Windys HZ Pty 1431291</v>
          </cell>
          <cell r="D260" t="str">
            <v>5810099,5810101</v>
          </cell>
          <cell r="E260" t="str">
            <v/>
          </cell>
          <cell r="F260" t="str">
            <v>9716.11</v>
          </cell>
          <cell r="G260" t="str">
            <v>RMB</v>
          </cell>
          <cell r="H260" t="str">
            <v>1</v>
          </cell>
          <cell r="I260">
            <v>1440</v>
          </cell>
        </row>
        <row r="261">
          <cell r="A261">
            <v>1439288</v>
          </cell>
          <cell r="B261" t="str">
            <v>巴厘阿亚纳温泉度假酒店</v>
          </cell>
          <cell r="C261" t="str">
            <v>022819 Windys HZ Pty 1439288</v>
          </cell>
          <cell r="D261" t="str">
            <v>5818761</v>
          </cell>
          <cell r="E261" t="str">
            <v/>
          </cell>
          <cell r="F261" t="str">
            <v>4108.84</v>
          </cell>
          <cell r="G261" t="str">
            <v>RMB</v>
          </cell>
          <cell r="H261" t="str">
            <v>1</v>
          </cell>
          <cell r="I261">
            <v>610</v>
          </cell>
        </row>
        <row r="262">
          <cell r="A262">
            <v>1440916</v>
          </cell>
          <cell r="B262" t="str">
            <v>巴厘阿亚纳温泉度假酒店</v>
          </cell>
          <cell r="C262" t="str">
            <v>021719 Windys HZ-H pty 1440916</v>
          </cell>
          <cell r="D262" t="str">
            <v>5820882</v>
          </cell>
          <cell r="E262" t="str">
            <v/>
          </cell>
          <cell r="F262" t="str">
            <v>6148.16</v>
          </cell>
          <cell r="G262" t="str">
            <v>RMB</v>
          </cell>
          <cell r="H262" t="str">
            <v>1</v>
          </cell>
          <cell r="I262">
            <v>915</v>
          </cell>
        </row>
        <row r="263">
          <cell r="A263">
            <v>1437448</v>
          </cell>
          <cell r="B263" t="str">
            <v>巴厘阿亚纳温泉度假酒店</v>
          </cell>
          <cell r="C263" t="str">
            <v>021719 Windys HZ-G pty 1437448</v>
          </cell>
          <cell r="D263" t="str">
            <v>5817120</v>
          </cell>
          <cell r="E263" t="str">
            <v/>
          </cell>
          <cell r="F263" t="str">
            <v>9784.37</v>
          </cell>
          <cell r="G263" t="str">
            <v>RMB</v>
          </cell>
          <cell r="H263" t="str">
            <v>1</v>
          </cell>
          <cell r="I263">
            <v>1440</v>
          </cell>
        </row>
        <row r="264">
          <cell r="A264">
            <v>1437644</v>
          </cell>
          <cell r="B264" t="str">
            <v>巴厘阿亚纳温泉度假酒店</v>
          </cell>
          <cell r="C264" t="str">
            <v>1437644</v>
          </cell>
          <cell r="D264" t="str">
            <v>5817123</v>
          </cell>
          <cell r="E264" t="str">
            <v/>
          </cell>
          <cell r="F264" t="str">
            <v>5707.55</v>
          </cell>
          <cell r="G264" t="str">
            <v>RMB</v>
          </cell>
          <cell r="H264" t="str">
            <v>1</v>
          </cell>
          <cell r="I264">
            <v>840</v>
          </cell>
        </row>
        <row r="265">
          <cell r="A265">
            <v>1443501</v>
          </cell>
          <cell r="B265" t="str">
            <v>巴厘阿亚纳温泉度假酒店</v>
          </cell>
          <cell r="C265" t="str">
            <v>021919 Windys HZ-H pty 1443501</v>
          </cell>
          <cell r="D265" t="str">
            <v>5823911</v>
          </cell>
          <cell r="E265" t="str">
            <v/>
          </cell>
          <cell r="F265" t="str">
            <v>4109.75</v>
          </cell>
          <cell r="G265" t="str">
            <v>RMB</v>
          </cell>
          <cell r="H265" t="str">
            <v>1</v>
          </cell>
          <cell r="I265">
            <v>610</v>
          </cell>
        </row>
        <row r="266">
          <cell r="A266">
            <v>1402439</v>
          </cell>
          <cell r="B266" t="str">
            <v>巴厘阿亚纳温泉度假酒店</v>
          </cell>
          <cell r="C266" t="str">
            <v>020919 Windys HZ-C pty 1402439</v>
          </cell>
          <cell r="D266" t="str">
            <v>5785254/257</v>
          </cell>
          <cell r="E266" t="str">
            <v/>
          </cell>
          <cell r="F266" t="str">
            <v>28402.75</v>
          </cell>
          <cell r="G266" t="str">
            <v>RMB</v>
          </cell>
          <cell r="H266" t="str">
            <v>1</v>
          </cell>
          <cell r="I266">
            <v>4100</v>
          </cell>
        </row>
        <row r="267">
          <cell r="A267">
            <v>1414188</v>
          </cell>
          <cell r="B267" t="str">
            <v>巴厘阿亚纳温泉度假酒店</v>
          </cell>
          <cell r="C267" t="str">
            <v>021119 Windys HZ-G pty 1414188</v>
          </cell>
          <cell r="D267" t="str">
            <v>5795648</v>
          </cell>
          <cell r="E267" t="str">
            <v/>
          </cell>
          <cell r="F267" t="str">
            <v>4273.04</v>
          </cell>
          <cell r="G267" t="str">
            <v>RMB</v>
          </cell>
          <cell r="H267" t="str">
            <v>1</v>
          </cell>
          <cell r="I267">
            <v>620</v>
          </cell>
        </row>
        <row r="268">
          <cell r="A268">
            <v>1409080</v>
          </cell>
          <cell r="B268" t="str">
            <v>巴厘阿亚纳温泉度假酒店</v>
          </cell>
          <cell r="C268" t="str">
            <v>0216 HZ</v>
          </cell>
          <cell r="D268" t="str">
            <v>5791437/38/39</v>
          </cell>
          <cell r="E268" t="str">
            <v/>
          </cell>
          <cell r="F268" t="str">
            <v>11527.99</v>
          </cell>
          <cell r="G268" t="str">
            <v>RMB</v>
          </cell>
          <cell r="H268" t="str">
            <v>1</v>
          </cell>
          <cell r="I268">
            <v>1680</v>
          </cell>
        </row>
        <row r="269">
          <cell r="A269">
            <v>1393035</v>
          </cell>
          <cell r="B269" t="str">
            <v>巴厘阿亚纳温泉度假酒店</v>
          </cell>
          <cell r="C269" t="str">
            <v>021018 WINDYS HZ</v>
          </cell>
          <cell r="D269" t="str">
            <v>5776270/71</v>
          </cell>
          <cell r="E269" t="str">
            <v/>
          </cell>
          <cell r="F269" t="str">
            <v>20064.98</v>
          </cell>
          <cell r="G269" t="str">
            <v>RMB</v>
          </cell>
          <cell r="H269" t="str">
            <v>1</v>
          </cell>
          <cell r="I269">
            <v>2890</v>
          </cell>
        </row>
        <row r="270">
          <cell r="A270">
            <v>1367215</v>
          </cell>
          <cell r="B270" t="str">
            <v>巴厘阿亚纳温泉度假酒店</v>
          </cell>
          <cell r="C270" t="str">
            <v>021419 Windys HZ Pty 1367215</v>
          </cell>
          <cell r="D270" t="str">
            <v>5745439</v>
          </cell>
          <cell r="E270" t="str">
            <v/>
          </cell>
          <cell r="F270" t="str">
            <v>4849.73</v>
          </cell>
          <cell r="G270" t="str">
            <v>RMB</v>
          </cell>
          <cell r="H270" t="str">
            <v>1</v>
          </cell>
          <cell r="I270">
            <v>710</v>
          </cell>
        </row>
        <row r="271">
          <cell r="A271">
            <v>1376273</v>
          </cell>
          <cell r="B271" t="str">
            <v>巴厘阿亚纳温泉度假酒店</v>
          </cell>
          <cell r="C271" t="str">
            <v>021019 Windys HZ Pty 1376273</v>
          </cell>
          <cell r="D271" t="str">
            <v>5756348</v>
          </cell>
          <cell r="E271" t="str">
            <v/>
          </cell>
          <cell r="F271" t="str">
            <v>3976.83</v>
          </cell>
          <cell r="G271" t="str">
            <v>RMB</v>
          </cell>
          <cell r="H271" t="str">
            <v>1</v>
          </cell>
          <cell r="I271">
            <v>580</v>
          </cell>
        </row>
        <row r="272">
          <cell r="A272">
            <v>1390093</v>
          </cell>
          <cell r="B272" t="str">
            <v>巴厘阿亚纳温泉度假酒店</v>
          </cell>
          <cell r="C272" t="str">
            <v>030819 Windys HZ-A Pty 1390093</v>
          </cell>
          <cell r="D272" t="str">
            <v>5773744</v>
          </cell>
          <cell r="E272" t="str">
            <v/>
          </cell>
          <cell r="F272" t="str">
            <v>3782.63</v>
          </cell>
          <cell r="G272" t="str">
            <v>RMB</v>
          </cell>
          <cell r="H272" t="str">
            <v>1</v>
          </cell>
          <cell r="I272">
            <v>550</v>
          </cell>
        </row>
        <row r="273">
          <cell r="A273">
            <v>1394146</v>
          </cell>
          <cell r="B273" t="str">
            <v>巴厘阿亚纳温泉度假酒店</v>
          </cell>
          <cell r="C273" t="str">
            <v>020319 Windys HZ-A Pty 1394146</v>
          </cell>
          <cell r="D273" t="str">
            <v>5777054</v>
          </cell>
          <cell r="E273" t="str">
            <v/>
          </cell>
          <cell r="F273" t="str">
            <v>7914.91</v>
          </cell>
          <cell r="G273" t="str">
            <v>RMB</v>
          </cell>
          <cell r="H273" t="str">
            <v>1</v>
          </cell>
          <cell r="I273">
            <v>1140</v>
          </cell>
        </row>
        <row r="274">
          <cell r="A274">
            <v>1388138</v>
          </cell>
          <cell r="B274" t="str">
            <v>巴厘阿亚纳温泉度假酒店</v>
          </cell>
          <cell r="C274" t="str">
            <v>020419 Windys HZ Pty 1388138</v>
          </cell>
          <cell r="D274" t="str">
            <v>5771246/52</v>
          </cell>
          <cell r="E274" t="str">
            <v/>
          </cell>
          <cell r="F274" t="str">
            <v>13768.72</v>
          </cell>
          <cell r="G274" t="str">
            <v>RMB</v>
          </cell>
          <cell r="H274" t="str">
            <v>1</v>
          </cell>
          <cell r="I274">
            <v>1980</v>
          </cell>
        </row>
        <row r="275">
          <cell r="A275">
            <v>1398869</v>
          </cell>
          <cell r="B275" t="str">
            <v>巴厘阿亚纳温泉度假酒店</v>
          </cell>
          <cell r="C275" t="str">
            <v>020419 Windys HZ-E Pty 1398869</v>
          </cell>
          <cell r="D275" t="str">
            <v>5781244</v>
          </cell>
          <cell r="E275" t="str">
            <v/>
          </cell>
          <cell r="F275" t="str">
            <v>5404.54</v>
          </cell>
          <cell r="G275" t="str">
            <v>RMB</v>
          </cell>
          <cell r="H275" t="str">
            <v>1</v>
          </cell>
          <cell r="I275">
            <v>780</v>
          </cell>
        </row>
        <row r="276">
          <cell r="A276">
            <v>1395986</v>
          </cell>
          <cell r="B276" t="str">
            <v>巴厘阿亚纳温泉度假酒店</v>
          </cell>
          <cell r="C276" t="str">
            <v>020219 Windys HZ Pty 1395986</v>
          </cell>
          <cell r="D276" t="str">
            <v>5779159</v>
          </cell>
          <cell r="E276" t="str">
            <v/>
          </cell>
          <cell r="F276" t="str">
            <v>6867.53</v>
          </cell>
          <cell r="G276" t="str">
            <v>RMB</v>
          </cell>
          <cell r="H276" t="str">
            <v>1</v>
          </cell>
          <cell r="I276">
            <v>990</v>
          </cell>
        </row>
        <row r="277">
          <cell r="A277">
            <v>1414906</v>
          </cell>
          <cell r="B277" t="str">
            <v>巴厘阿亚纳温泉度假酒店</v>
          </cell>
          <cell r="C277" t="str">
            <v>022019 Windys HZ pty 1414906</v>
          </cell>
          <cell r="D277" t="str">
            <v>5796893</v>
          </cell>
          <cell r="E277" t="str">
            <v/>
          </cell>
          <cell r="F277" t="str">
            <v>4199.55</v>
          </cell>
          <cell r="G277" t="str">
            <v>RMB</v>
          </cell>
          <cell r="H277" t="str">
            <v>1</v>
          </cell>
          <cell r="I277">
            <v>610</v>
          </cell>
        </row>
        <row r="278">
          <cell r="A278">
            <v>1425541</v>
          </cell>
          <cell r="B278" t="str">
            <v>巴厘阿亚纳温泉度假酒店</v>
          </cell>
          <cell r="C278" t="str">
            <v>021219 Windys HZ-P pty 1425541</v>
          </cell>
          <cell r="D278" t="str">
            <v>5805277</v>
          </cell>
          <cell r="E278" t="str">
            <v/>
          </cell>
          <cell r="F278" t="str">
            <v>4184.66</v>
          </cell>
          <cell r="G278" t="str">
            <v>RMB</v>
          </cell>
          <cell r="H278" t="str">
            <v>1</v>
          </cell>
          <cell r="I278">
            <v>610</v>
          </cell>
        </row>
        <row r="279">
          <cell r="A279">
            <v>1424504</v>
          </cell>
          <cell r="B279" t="str">
            <v>巴厘阿亚纳温泉度假酒店</v>
          </cell>
          <cell r="C279" t="str">
            <v>021519 Windys HZ Pty 1424504</v>
          </cell>
          <cell r="D279" t="str">
            <v>5804118</v>
          </cell>
          <cell r="E279" t="str">
            <v/>
          </cell>
          <cell r="F279" t="str">
            <v>5762.99</v>
          </cell>
          <cell r="G279" t="str">
            <v>RMB</v>
          </cell>
          <cell r="H279" t="str">
            <v>1</v>
          </cell>
          <cell r="I279">
            <v>840</v>
          </cell>
        </row>
        <row r="280">
          <cell r="A280">
            <v>1424508</v>
          </cell>
          <cell r="B280" t="str">
            <v>巴厘阿亚纳温泉度假酒店</v>
          </cell>
          <cell r="C280" t="str">
            <v>021519 Windys HZ Pty 1424508</v>
          </cell>
          <cell r="D280" t="str">
            <v>5804119</v>
          </cell>
          <cell r="E280" t="str">
            <v/>
          </cell>
          <cell r="F280" t="str">
            <v>5762.99</v>
          </cell>
          <cell r="G280" t="str">
            <v>RMB</v>
          </cell>
          <cell r="H280" t="str">
            <v>1</v>
          </cell>
          <cell r="I280">
            <v>840</v>
          </cell>
        </row>
        <row r="281">
          <cell r="A281">
            <v>1422895</v>
          </cell>
          <cell r="B281" t="str">
            <v>巴厘阿亚纳温泉度假酒店</v>
          </cell>
          <cell r="C281" t="str">
            <v>021119 WIndys HZ-H pty 1422895</v>
          </cell>
          <cell r="D281" t="str">
            <v>5802752</v>
          </cell>
          <cell r="E281" t="str">
            <v/>
          </cell>
          <cell r="F281" t="str">
            <v>4184.97</v>
          </cell>
          <cell r="G281" t="str">
            <v>RMB</v>
          </cell>
          <cell r="H281" t="str">
            <v>1</v>
          </cell>
          <cell r="I281">
            <v>610</v>
          </cell>
        </row>
        <row r="282">
          <cell r="A282">
            <v>1430136</v>
          </cell>
          <cell r="B282" t="str">
            <v>巴厘阿亚纳温泉度假酒店</v>
          </cell>
          <cell r="C282" t="str">
            <v>1430136</v>
          </cell>
          <cell r="D282" t="str">
            <v/>
          </cell>
          <cell r="E282" t="str">
            <v/>
          </cell>
          <cell r="F282" t="str">
            <v>11993.87</v>
          </cell>
          <cell r="G282" t="str">
            <v>RMB</v>
          </cell>
          <cell r="H282" t="str">
            <v>1</v>
          </cell>
          <cell r="I282">
            <v>1770</v>
          </cell>
        </row>
        <row r="283">
          <cell r="A283">
            <v>1427532</v>
          </cell>
          <cell r="B283" t="str">
            <v>巴厘阿亚纳温泉度假酒店</v>
          </cell>
          <cell r="C283" t="str">
            <v>021119 Windys HZ-J pty 1427532</v>
          </cell>
          <cell r="D283" t="str">
            <v>5807188/189</v>
          </cell>
          <cell r="E283" t="str">
            <v/>
          </cell>
          <cell r="F283" t="str">
            <v>8502.8</v>
          </cell>
          <cell r="G283" t="str">
            <v>RMB</v>
          </cell>
          <cell r="H283" t="str">
            <v>1</v>
          </cell>
          <cell r="I283">
            <v>1240</v>
          </cell>
        </row>
        <row r="284">
          <cell r="A284">
            <v>1428682</v>
          </cell>
          <cell r="B284" t="str">
            <v>巴厘阿亚纳温泉度假酒店</v>
          </cell>
          <cell r="C284" t="str">
            <v>021219 Windys HZ-V pty 1428682</v>
          </cell>
          <cell r="D284" t="str">
            <v>5808281/4</v>
          </cell>
          <cell r="E284" t="str">
            <v/>
          </cell>
          <cell r="F284" t="str">
            <v>9846.14</v>
          </cell>
          <cell r="G284" t="str">
            <v>RMB</v>
          </cell>
          <cell r="H284" t="str">
            <v>1</v>
          </cell>
          <cell r="I284">
            <v>1440</v>
          </cell>
        </row>
        <row r="285">
          <cell r="A285">
            <v>1428691</v>
          </cell>
          <cell r="B285" t="str">
            <v>巴厘阿亚纳温泉度假酒店</v>
          </cell>
          <cell r="C285" t="str">
            <v>031819 Windys HZ pty 1428691</v>
          </cell>
          <cell r="D285" t="str">
            <v>5808292</v>
          </cell>
          <cell r="E285" t="str">
            <v/>
          </cell>
          <cell r="F285" t="str">
            <v>3829.06</v>
          </cell>
          <cell r="G285" t="str">
            <v>RMB</v>
          </cell>
          <cell r="H285" t="str">
            <v>1</v>
          </cell>
          <cell r="I285">
            <v>560</v>
          </cell>
        </row>
        <row r="286">
          <cell r="A286">
            <v>1428292</v>
          </cell>
          <cell r="B286" t="str">
            <v>巴厘阿亚纳温泉度假酒店</v>
          </cell>
          <cell r="C286" t="str">
            <v>021219 Windys HZ-T pty 1428292</v>
          </cell>
          <cell r="D286" t="str">
            <v>5807907/9</v>
          </cell>
          <cell r="E286" t="str">
            <v/>
          </cell>
          <cell r="F286" t="str">
            <v>12717.94</v>
          </cell>
          <cell r="G286" t="str">
            <v>RMB</v>
          </cell>
          <cell r="H286" t="str">
            <v>1</v>
          </cell>
          <cell r="I286">
            <v>1860</v>
          </cell>
        </row>
        <row r="287">
          <cell r="A287">
            <v>1444133</v>
          </cell>
          <cell r="B287" t="str">
            <v>乌布肉桂私人别墅</v>
          </cell>
          <cell r="C287" t="str">
            <v>021219 Windys HZ-Y Pty 1444133</v>
          </cell>
          <cell r="D287" t="str">
            <v>RSAJ200036</v>
          </cell>
          <cell r="E287" t="str">
            <v/>
          </cell>
          <cell r="F287" t="str">
            <v>3377.65</v>
          </cell>
          <cell r="G287" t="str">
            <v>RMB</v>
          </cell>
          <cell r="H287" t="str">
            <v>1</v>
          </cell>
          <cell r="I287">
            <v>500</v>
          </cell>
        </row>
        <row r="288">
          <cell r="A288">
            <v>1438101</v>
          </cell>
          <cell r="B288" t="str">
            <v>乌布肉桂私人别墅</v>
          </cell>
          <cell r="C288" t="str">
            <v>1438101</v>
          </cell>
          <cell r="D288" t="str">
            <v>RSAJ100180</v>
          </cell>
          <cell r="E288" t="str">
            <v/>
          </cell>
          <cell r="F288" t="str">
            <v>3389.1</v>
          </cell>
          <cell r="G288" t="str">
            <v>RMB</v>
          </cell>
          <cell r="H288" t="str">
            <v>1</v>
          </cell>
          <cell r="I288">
            <v>500</v>
          </cell>
        </row>
        <row r="289">
          <cell r="A289">
            <v>1435179</v>
          </cell>
          <cell r="B289" t="str">
            <v>乌布肉桂私人别墅</v>
          </cell>
          <cell r="C289" t="str">
            <v>022419 Windys HZ Pty 1435179</v>
          </cell>
          <cell r="D289" t="str">
            <v>RSAJ100125</v>
          </cell>
          <cell r="E289" t="str">
            <v/>
          </cell>
          <cell r="F289" t="str">
            <v>3383.4</v>
          </cell>
          <cell r="G289" t="str">
            <v>RMB</v>
          </cell>
          <cell r="H289" t="str">
            <v>1</v>
          </cell>
          <cell r="I289">
            <v>500</v>
          </cell>
        </row>
        <row r="290">
          <cell r="A290">
            <v>1437889</v>
          </cell>
          <cell r="B290" t="str">
            <v>巴厘岛阿雅娜度假别墅</v>
          </cell>
          <cell r="C290" t="str">
            <v>021519 Windys HZ-H pty 1437889</v>
          </cell>
          <cell r="D290" t="str">
            <v>5817454</v>
          </cell>
          <cell r="E290" t="str">
            <v/>
          </cell>
          <cell r="F290" t="str">
            <v>11387.38</v>
          </cell>
          <cell r="G290" t="str">
            <v>RMB</v>
          </cell>
          <cell r="H290" t="str">
            <v>1</v>
          </cell>
          <cell r="I290">
            <v>1680</v>
          </cell>
        </row>
        <row r="291">
          <cell r="A291">
            <v>1438816</v>
          </cell>
          <cell r="B291" t="str">
            <v>巴厘岛阿雅娜度假别墅</v>
          </cell>
          <cell r="C291" t="str">
            <v>021619 Windys HZ</v>
          </cell>
          <cell r="D291" t="str">
            <v>5818032</v>
          </cell>
          <cell r="E291" t="str">
            <v/>
          </cell>
          <cell r="F291" t="str">
            <v>11449.24</v>
          </cell>
          <cell r="G291" t="str">
            <v>RMB</v>
          </cell>
          <cell r="H291" t="str">
            <v>1</v>
          </cell>
          <cell r="I291">
            <v>1690</v>
          </cell>
        </row>
        <row r="292">
          <cell r="A292">
            <v>1439049</v>
          </cell>
          <cell r="B292" t="str">
            <v>巴厘岛阿雅娜度假别墅</v>
          </cell>
          <cell r="C292" t="str">
            <v>021419 Windys HZ Pty 1439049</v>
          </cell>
          <cell r="D292" t="str">
            <v>5818502</v>
          </cell>
          <cell r="E292" t="str">
            <v/>
          </cell>
          <cell r="F292" t="str">
            <v>9430.12</v>
          </cell>
          <cell r="G292" t="str">
            <v>RMB</v>
          </cell>
          <cell r="H292" t="str">
            <v>1</v>
          </cell>
          <cell r="I292">
            <v>1400</v>
          </cell>
        </row>
        <row r="293">
          <cell r="A293">
            <v>1396166</v>
          </cell>
          <cell r="B293" t="str">
            <v>巴厘岛阿雅娜度假别墅</v>
          </cell>
          <cell r="C293" t="str">
            <v>020319 WIndys HZ-B Pty 1396166</v>
          </cell>
          <cell r="D293" t="str">
            <v>5779254</v>
          </cell>
          <cell r="E293" t="str">
            <v/>
          </cell>
          <cell r="F293" t="str">
            <v>16414.62</v>
          </cell>
          <cell r="G293" t="str">
            <v>RMB</v>
          </cell>
          <cell r="H293" t="str">
            <v>1</v>
          </cell>
          <cell r="I293">
            <v>2370</v>
          </cell>
        </row>
        <row r="294">
          <cell r="A294">
            <v>1398590</v>
          </cell>
          <cell r="B294" t="str">
            <v>巴厘岛阿雅娜度假别墅</v>
          </cell>
          <cell r="C294" t="str">
            <v>021019 WIndys HZ-D Pty 1398590</v>
          </cell>
          <cell r="D294" t="str">
            <v>5781002</v>
          </cell>
          <cell r="E294" t="str">
            <v/>
          </cell>
          <cell r="F294" t="str">
            <v>10314.53</v>
          </cell>
          <cell r="G294" t="str">
            <v>RMB</v>
          </cell>
          <cell r="H294" t="str">
            <v>1</v>
          </cell>
          <cell r="I294">
            <v>1490</v>
          </cell>
        </row>
        <row r="295">
          <cell r="A295">
            <v>1425548</v>
          </cell>
          <cell r="B295" t="str">
            <v>巴厘岛阿雅娜度假别墅</v>
          </cell>
          <cell r="C295" t="str">
            <v>030619 Windys HZ-G pty 1425548</v>
          </cell>
          <cell r="D295" t="str">
            <v>5805301</v>
          </cell>
          <cell r="E295" t="str">
            <v/>
          </cell>
          <cell r="F295" t="str">
            <v>9604.14</v>
          </cell>
          <cell r="G295" t="str">
            <v>RMB</v>
          </cell>
          <cell r="H295" t="str">
            <v>1</v>
          </cell>
          <cell r="I295">
            <v>1400</v>
          </cell>
        </row>
        <row r="296">
          <cell r="A296">
            <v>1425222</v>
          </cell>
          <cell r="B296" t="str">
            <v>巴厘岛阿雅娜度假别墅</v>
          </cell>
          <cell r="C296" t="str">
            <v>1425222</v>
          </cell>
          <cell r="D296" t="str">
            <v>5805336</v>
          </cell>
          <cell r="E296" t="str">
            <v/>
          </cell>
          <cell r="F296" t="str">
            <v>19177.48</v>
          </cell>
          <cell r="G296" t="str">
            <v>RMB</v>
          </cell>
          <cell r="H296" t="str">
            <v>1</v>
          </cell>
          <cell r="I296">
            <v>2800</v>
          </cell>
        </row>
        <row r="297">
          <cell r="A297">
            <v>1444838</v>
          </cell>
          <cell r="B297" t="str">
            <v>巴厘岛阿雅娜度假别墅</v>
          </cell>
          <cell r="C297" t="str">
            <v>021919 Windys HZ Pty 1444838</v>
          </cell>
          <cell r="D297" t="str">
            <v>5825881</v>
          </cell>
          <cell r="E297" t="str">
            <v/>
          </cell>
          <cell r="F297" t="str">
            <v>9467.22</v>
          </cell>
          <cell r="G297" t="str">
            <v>RMB</v>
          </cell>
          <cell r="H297" t="str">
            <v>1</v>
          </cell>
          <cell r="I297">
            <v>1400</v>
          </cell>
        </row>
        <row r="298">
          <cell r="A298">
            <v>1415232</v>
          </cell>
          <cell r="B298" t="str">
            <v>巴厘岛阿雅娜度假别墅</v>
          </cell>
          <cell r="C298" t="str">
            <v>021419 WINDYS HZ Pty 1415232</v>
          </cell>
          <cell r="D298" t="str">
            <v>5797344</v>
          </cell>
          <cell r="E298" t="str">
            <v/>
          </cell>
          <cell r="F298" t="str">
            <v>17348.94</v>
          </cell>
          <cell r="G298" t="str">
            <v>RMB</v>
          </cell>
          <cell r="H298" t="str">
            <v>1</v>
          </cell>
          <cell r="I298">
            <v>2520</v>
          </cell>
        </row>
        <row r="299">
          <cell r="A299">
            <v>1415975</v>
          </cell>
          <cell r="B299" t="str">
            <v>巴厘岛阿雅娜度假别墅</v>
          </cell>
          <cell r="C299" t="str">
            <v>021418 HZ</v>
          </cell>
          <cell r="D299" t="str">
            <v>5797777</v>
          </cell>
          <cell r="E299" t="str">
            <v/>
          </cell>
          <cell r="F299" t="str">
            <v>17345.16</v>
          </cell>
          <cell r="G299" t="str">
            <v>RMB</v>
          </cell>
          <cell r="H299" t="str">
            <v>1</v>
          </cell>
          <cell r="I299">
            <v>2520</v>
          </cell>
        </row>
        <row r="300">
          <cell r="A300">
            <v>1419083</v>
          </cell>
          <cell r="B300" t="str">
            <v>巴厘岛阿雅娜度假别墅</v>
          </cell>
          <cell r="C300" t="str">
            <v>020419 Windys HZ Pty 1419083</v>
          </cell>
          <cell r="D300" t="str">
            <v>5800124</v>
          </cell>
          <cell r="E300" t="str">
            <v/>
          </cell>
          <cell r="F300" t="str">
            <v>12258.86</v>
          </cell>
          <cell r="G300" t="str">
            <v>RMB</v>
          </cell>
          <cell r="H300" t="str">
            <v>1</v>
          </cell>
          <cell r="I300">
            <v>1780</v>
          </cell>
        </row>
        <row r="301">
          <cell r="A301">
            <v>1391299</v>
          </cell>
          <cell r="B301" t="str">
            <v>巴厘岛阿雅娜度假别墅</v>
          </cell>
          <cell r="C301" t="str">
            <v>021119 Windys HZ-A Pty 1391299</v>
          </cell>
          <cell r="D301" t="str">
            <v>5775025</v>
          </cell>
          <cell r="E301" t="str">
            <v/>
          </cell>
          <cell r="F301" t="str">
            <v>11674.52</v>
          </cell>
          <cell r="G301" t="str">
            <v>RMB</v>
          </cell>
          <cell r="H301" t="str">
            <v>1</v>
          </cell>
          <cell r="I301">
            <v>1690</v>
          </cell>
        </row>
        <row r="302">
          <cell r="A302">
            <v>1409423</v>
          </cell>
          <cell r="B302" t="str">
            <v>巴厘岛阿雅娜度假别墅</v>
          </cell>
          <cell r="C302" t="str">
            <v>020619 Windys HZ 1409423</v>
          </cell>
          <cell r="D302" t="str">
            <v>5791451</v>
          </cell>
          <cell r="E302" t="str">
            <v/>
          </cell>
          <cell r="F302" t="str">
            <v>19350.56</v>
          </cell>
          <cell r="G302" t="str">
            <v>RMB</v>
          </cell>
          <cell r="H302" t="str">
            <v>1</v>
          </cell>
          <cell r="I302">
            <v>2820</v>
          </cell>
        </row>
        <row r="303">
          <cell r="A303">
            <v>1438970</v>
          </cell>
          <cell r="B303" t="str">
            <v>巴厘岛乌鲁瓦图万丽度假村</v>
          </cell>
          <cell r="C303" t="str">
            <v>1438970</v>
          </cell>
          <cell r="D303" t="str">
            <v>76447801</v>
          </cell>
          <cell r="E303" t="str">
            <v/>
          </cell>
          <cell r="F303" t="str">
            <v>4142.52</v>
          </cell>
          <cell r="G303" t="str">
            <v>RMB</v>
          </cell>
          <cell r="H303" t="str">
            <v>1</v>
          </cell>
          <cell r="I303">
            <v>615</v>
          </cell>
        </row>
        <row r="304">
          <cell r="A304">
            <v>1425770</v>
          </cell>
          <cell r="B304" t="str">
            <v>巴厘岛乌鲁瓦图万丽度假村</v>
          </cell>
          <cell r="C304" t="str">
            <v>1425770</v>
          </cell>
          <cell r="D304" t="str">
            <v>83859954</v>
          </cell>
          <cell r="E304" t="str">
            <v/>
          </cell>
          <cell r="F304" t="str">
            <v>28195.01</v>
          </cell>
          <cell r="G304" t="str">
            <v>RMB</v>
          </cell>
          <cell r="H304" t="str">
            <v>1</v>
          </cell>
          <cell r="I304">
            <v>4110</v>
          </cell>
        </row>
        <row r="305">
          <cell r="A305">
            <v>1433893</v>
          </cell>
          <cell r="B305" t="str">
            <v>阿雅娜科莫多维艾齐洙沙滩度假村</v>
          </cell>
          <cell r="C305" t="str">
            <v>020519 Windys HZ-I pty 1433893</v>
          </cell>
          <cell r="D305" t="str">
            <v>25025/6</v>
          </cell>
          <cell r="E305" t="str">
            <v/>
          </cell>
          <cell r="F305" t="str">
            <v>9308.51</v>
          </cell>
          <cell r="G305" t="str">
            <v>RMB</v>
          </cell>
          <cell r="H305" t="str">
            <v>1</v>
          </cell>
          <cell r="I305">
            <v>1380</v>
          </cell>
        </row>
        <row r="306">
          <cell r="A306">
            <v>1438659</v>
          </cell>
          <cell r="B306" t="str">
            <v>阿雅娜科莫多维艾齐洙沙滩度假村</v>
          </cell>
          <cell r="C306" t="str">
            <v>022419 Windys HZ-D pty 1438659</v>
          </cell>
          <cell r="D306" t="str">
            <v>25221</v>
          </cell>
          <cell r="E306" t="str">
            <v/>
          </cell>
          <cell r="F306" t="str">
            <v>4268.06</v>
          </cell>
          <cell r="G306" t="str">
            <v>RMB</v>
          </cell>
          <cell r="H306" t="str">
            <v>1</v>
          </cell>
          <cell r="I306">
            <v>630</v>
          </cell>
        </row>
        <row r="307">
          <cell r="A307">
            <v>1403210</v>
          </cell>
          <cell r="B307" t="str">
            <v>阿雅娜科莫多维艾齐洙沙滩度假村</v>
          </cell>
          <cell r="C307" t="str">
            <v>020219 Windys HZ-B Pty 1403210</v>
          </cell>
          <cell r="D307" t="str">
            <v>20354</v>
          </cell>
          <cell r="E307" t="str">
            <v/>
          </cell>
          <cell r="F307" t="str">
            <v>5203.43</v>
          </cell>
          <cell r="G307" t="str">
            <v>RMB</v>
          </cell>
          <cell r="H307" t="str">
            <v>1</v>
          </cell>
          <cell r="I307">
            <v>750</v>
          </cell>
        </row>
        <row r="308">
          <cell r="A308">
            <v>1420555</v>
          </cell>
          <cell r="B308" t="str">
            <v>阿雅娜科莫多维艾齐洙沙滩度假村</v>
          </cell>
          <cell r="C308" t="str">
            <v>020419 Windys HZ-M pty 1420555</v>
          </cell>
          <cell r="D308" t="str">
            <v>22514</v>
          </cell>
          <cell r="E308" t="str">
            <v/>
          </cell>
          <cell r="F308" t="str">
            <v>4741.61</v>
          </cell>
          <cell r="G308" t="str">
            <v>RMB</v>
          </cell>
          <cell r="H308" t="str">
            <v>1</v>
          </cell>
          <cell r="I308">
            <v>690</v>
          </cell>
        </row>
        <row r="309">
          <cell r="A309">
            <v>1438888</v>
          </cell>
          <cell r="B309" t="str">
            <v>乌鲁瓦图六感酒店</v>
          </cell>
          <cell r="C309" t="str">
            <v>021019 Windys HZ-L pty 1438888</v>
          </cell>
          <cell r="D309" t="str">
            <v>43649/43651</v>
          </cell>
          <cell r="E309" t="str">
            <v/>
          </cell>
          <cell r="F309" t="str">
            <v>12600.94</v>
          </cell>
          <cell r="G309" t="str">
            <v>RMB</v>
          </cell>
          <cell r="H309" t="str">
            <v>1</v>
          </cell>
          <cell r="I309">
            <v>1860</v>
          </cell>
        </row>
        <row r="310">
          <cell r="A310">
            <v>1436641</v>
          </cell>
          <cell r="B310" t="str">
            <v>乌鲁瓦图六感酒店</v>
          </cell>
          <cell r="C310" t="str">
            <v>1436641</v>
          </cell>
          <cell r="D310" t="str">
            <v>42947</v>
          </cell>
          <cell r="E310" t="str">
            <v/>
          </cell>
          <cell r="F310" t="str">
            <v>8120.16</v>
          </cell>
          <cell r="G310" t="str">
            <v>RMB</v>
          </cell>
          <cell r="H310" t="str">
            <v>1</v>
          </cell>
          <cell r="I310">
            <v>1200</v>
          </cell>
        </row>
        <row r="311">
          <cell r="A311">
            <v>1430716</v>
          </cell>
          <cell r="B311" t="str">
            <v>乌鲁瓦图六感酒店</v>
          </cell>
          <cell r="C311" t="str">
            <v>1430716</v>
          </cell>
          <cell r="D311" t="str">
            <v>41210</v>
          </cell>
          <cell r="E311" t="str">
            <v/>
          </cell>
          <cell r="F311" t="str">
            <v>4453.22</v>
          </cell>
          <cell r="G311" t="str">
            <v>RMB</v>
          </cell>
          <cell r="H311" t="str">
            <v>1</v>
          </cell>
          <cell r="I311">
            <v>660</v>
          </cell>
        </row>
        <row r="312">
          <cell r="A312">
            <v>1438532</v>
          </cell>
          <cell r="B312" t="str">
            <v>乌鲁瓦图六感酒店</v>
          </cell>
          <cell r="C312" t="str">
            <v>1438532</v>
          </cell>
          <cell r="D312" t="str">
            <v>43608</v>
          </cell>
          <cell r="E312" t="str">
            <v/>
          </cell>
          <cell r="F312" t="str">
            <v>8942.6</v>
          </cell>
          <cell r="G312" t="str">
            <v>RMB</v>
          </cell>
          <cell r="H312" t="str">
            <v>1</v>
          </cell>
          <cell r="I312">
            <v>1320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U266"/>
  <sheetViews>
    <sheetView tabSelected="1" topLeftCell="A237" workbookViewId="0">
      <selection activeCell="I270" sqref="I270"/>
    </sheetView>
  </sheetViews>
  <sheetFormatPr defaultColWidth="9" defaultRowHeight="14.25"/>
  <cols>
    <col min="1" max="1" width="6.75" style="2" customWidth="1"/>
    <col min="2" max="2" width="14.125" style="2" customWidth="1"/>
    <col min="3" max="3" width="17.875" style="2" customWidth="1"/>
    <col min="4" max="4" width="15.875" style="2" customWidth="1"/>
    <col min="5" max="5" width="34" customWidth="1"/>
    <col min="6" max="6" width="12" style="3" customWidth="1"/>
    <col min="8" max="8" width="8" style="4"/>
    <col min="9" max="9" width="13.125" style="5" customWidth="1"/>
    <col min="10" max="10" width="17" style="5" customWidth="1"/>
    <col min="11" max="11" width="17.5" style="4" customWidth="1"/>
    <col min="12" max="12" width="26.25" style="4" customWidth="1"/>
    <col min="13" max="13" width="13.125" style="6" customWidth="1"/>
    <col min="15" max="15" width="6.75" customWidth="1"/>
    <col min="16" max="16" width="16.375" customWidth="1"/>
    <col min="17" max="17" width="15.5" customWidth="1"/>
    <col min="18" max="18" width="14" customWidth="1"/>
    <col min="21" max="21" width="8.75" customWidth="1"/>
  </cols>
  <sheetData>
    <row r="4" spans="1:1">
      <c r="A4" s="7"/>
    </row>
    <row r="5" spans="1:1">
      <c r="A5" s="7"/>
    </row>
    <row r="6" ht="18" spans="1:4">
      <c r="A6" s="8" t="s">
        <v>0</v>
      </c>
      <c r="B6" s="9"/>
      <c r="C6" s="9"/>
      <c r="D6" s="10"/>
    </row>
    <row r="7" ht="18" spans="1:4">
      <c r="A7" s="11" t="s">
        <v>1</v>
      </c>
      <c r="B7" s="9"/>
      <c r="C7" s="9"/>
      <c r="D7" s="10"/>
    </row>
    <row r="9" ht="36" customHeight="1" spans="1:9">
      <c r="A9" s="12"/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I9" s="5" t="s">
        <v>7</v>
      </c>
    </row>
    <row r="10" ht="15" customHeight="1" spans="1:9">
      <c r="A10" s="15">
        <v>1</v>
      </c>
      <c r="B10" s="16">
        <v>1448603</v>
      </c>
      <c r="C10" s="16" t="s">
        <v>8</v>
      </c>
      <c r="D10" s="16" t="s">
        <v>9</v>
      </c>
      <c r="E10" s="16" t="s">
        <v>10</v>
      </c>
      <c r="F10" s="17">
        <v>417</v>
      </c>
      <c r="G10">
        <f>VLOOKUP(B10,[1]应付款管理!$A$1:$I$65536,9,0)</f>
        <v>417</v>
      </c>
      <c r="H10" s="4">
        <f>F10-G10</f>
        <v>0</v>
      </c>
      <c r="I10" s="5" t="str">
        <f>$I$9&amp;B10</f>
        <v>，1448603</v>
      </c>
    </row>
    <row r="11" ht="15" customHeight="1" spans="1:9">
      <c r="A11" s="15">
        <v>2</v>
      </c>
      <c r="B11" s="16">
        <v>1447470</v>
      </c>
      <c r="C11" s="16" t="s">
        <v>11</v>
      </c>
      <c r="D11" s="16" t="s">
        <v>12</v>
      </c>
      <c r="E11" s="16" t="s">
        <v>13</v>
      </c>
      <c r="F11" s="17">
        <v>570</v>
      </c>
      <c r="G11">
        <f>VLOOKUP(B11,[1]应付款管理!$A$1:$I$65536,9,0)</f>
        <v>570</v>
      </c>
      <c r="H11" s="4">
        <f t="shared" ref="H11:H74" si="0">F11-G11</f>
        <v>0</v>
      </c>
      <c r="I11" s="5" t="str">
        <f t="shared" ref="I11:I74" si="1">$I$9&amp;B11</f>
        <v>，1447470</v>
      </c>
    </row>
    <row r="12" ht="15" customHeight="1" spans="1:9">
      <c r="A12" s="15">
        <v>3</v>
      </c>
      <c r="B12" s="16">
        <v>1446383</v>
      </c>
      <c r="C12" s="16" t="s">
        <v>14</v>
      </c>
      <c r="D12" s="16" t="s">
        <v>15</v>
      </c>
      <c r="E12" s="16" t="s">
        <v>10</v>
      </c>
      <c r="F12" s="17">
        <v>162</v>
      </c>
      <c r="G12">
        <f>VLOOKUP(B12,[1]应付款管理!$A$1:$I$65536,9,0)</f>
        <v>162</v>
      </c>
      <c r="H12" s="4">
        <f t="shared" si="0"/>
        <v>0</v>
      </c>
      <c r="I12" s="5" t="str">
        <f t="shared" si="1"/>
        <v>，1446383</v>
      </c>
    </row>
    <row r="13" ht="15" customHeight="1" spans="1:9">
      <c r="A13" s="15">
        <v>4</v>
      </c>
      <c r="B13" s="16">
        <v>1445425</v>
      </c>
      <c r="C13" s="16" t="s">
        <v>16</v>
      </c>
      <c r="D13" s="16" t="s">
        <v>17</v>
      </c>
      <c r="E13" s="16" t="s">
        <v>18</v>
      </c>
      <c r="F13" s="17">
        <v>710</v>
      </c>
      <c r="G13">
        <f>VLOOKUP(B13,[1]应付款管理!$A$1:$I$65536,9,0)</f>
        <v>710</v>
      </c>
      <c r="H13" s="4">
        <f t="shared" si="0"/>
        <v>0</v>
      </c>
      <c r="I13" s="5" t="str">
        <f t="shared" si="1"/>
        <v>，1445425</v>
      </c>
    </row>
    <row r="14" ht="15" customHeight="1" spans="1:9">
      <c r="A14" s="15">
        <v>5</v>
      </c>
      <c r="B14" s="16">
        <v>1445038</v>
      </c>
      <c r="C14" s="16" t="s">
        <v>19</v>
      </c>
      <c r="D14" s="16" t="s">
        <v>20</v>
      </c>
      <c r="E14" s="16" t="s">
        <v>21</v>
      </c>
      <c r="F14" s="17">
        <v>860</v>
      </c>
      <c r="G14">
        <f>VLOOKUP(B14,[1]应付款管理!$A$1:$I$65536,9,0)</f>
        <v>860</v>
      </c>
      <c r="H14" s="4">
        <f t="shared" si="0"/>
        <v>0</v>
      </c>
      <c r="I14" s="5" t="str">
        <f t="shared" si="1"/>
        <v>，1445038</v>
      </c>
    </row>
    <row r="15" ht="15" customHeight="1" spans="1:9">
      <c r="A15" s="15">
        <v>6</v>
      </c>
      <c r="B15" s="16">
        <v>1444881</v>
      </c>
      <c r="C15" s="16" t="s">
        <v>22</v>
      </c>
      <c r="D15" s="16" t="s">
        <v>15</v>
      </c>
      <c r="E15" s="16" t="s">
        <v>21</v>
      </c>
      <c r="F15" s="17">
        <v>430</v>
      </c>
      <c r="G15">
        <f>VLOOKUP(B15,[1]应付款管理!$A$1:$I$65536,9,0)</f>
        <v>430</v>
      </c>
      <c r="H15" s="4">
        <f t="shared" si="0"/>
        <v>0</v>
      </c>
      <c r="I15" s="5" t="str">
        <f t="shared" si="1"/>
        <v>，1444881</v>
      </c>
    </row>
    <row r="16" ht="15" customHeight="1" spans="1:9">
      <c r="A16" s="15">
        <v>7</v>
      </c>
      <c r="B16" s="16">
        <v>1444838</v>
      </c>
      <c r="C16" s="16" t="s">
        <v>23</v>
      </c>
      <c r="D16" s="16" t="s">
        <v>20</v>
      </c>
      <c r="E16" s="16" t="s">
        <v>24</v>
      </c>
      <c r="F16" s="17">
        <v>1400</v>
      </c>
      <c r="G16">
        <f>VLOOKUP(B16,[1]应付款管理!$A$1:$I$65536,9,0)</f>
        <v>1400</v>
      </c>
      <c r="H16" s="4">
        <f t="shared" si="0"/>
        <v>0</v>
      </c>
      <c r="I16" s="5" t="str">
        <f t="shared" si="1"/>
        <v>，1444838</v>
      </c>
    </row>
    <row r="17" ht="15" customHeight="1" spans="1:9">
      <c r="A17" s="15">
        <v>8</v>
      </c>
      <c r="B17" s="16">
        <v>1444632</v>
      </c>
      <c r="C17" s="16" t="s">
        <v>25</v>
      </c>
      <c r="D17" s="16" t="s">
        <v>26</v>
      </c>
      <c r="E17" s="16" t="s">
        <v>10</v>
      </c>
      <c r="F17" s="17">
        <v>137</v>
      </c>
      <c r="G17">
        <f>VLOOKUP(B17,[1]应付款管理!$A$1:$I$65536,9,0)</f>
        <v>137</v>
      </c>
      <c r="H17" s="4">
        <f t="shared" si="0"/>
        <v>0</v>
      </c>
      <c r="I17" s="5" t="str">
        <f t="shared" si="1"/>
        <v>，1444632</v>
      </c>
    </row>
    <row r="18" ht="15" customHeight="1" spans="1:9">
      <c r="A18" s="15">
        <v>9</v>
      </c>
      <c r="B18" s="16">
        <v>1444383</v>
      </c>
      <c r="C18" s="16" t="s">
        <v>27</v>
      </c>
      <c r="D18" s="16" t="s">
        <v>28</v>
      </c>
      <c r="E18" s="16" t="s">
        <v>29</v>
      </c>
      <c r="F18" s="17">
        <v>930</v>
      </c>
      <c r="G18">
        <f>VLOOKUP(B18,[1]应付款管理!$A$1:$I$65536,9,0)</f>
        <v>930</v>
      </c>
      <c r="H18" s="4">
        <f t="shared" si="0"/>
        <v>0</v>
      </c>
      <c r="I18" s="5" t="str">
        <f t="shared" si="1"/>
        <v>，1444383</v>
      </c>
    </row>
    <row r="19" ht="15" customHeight="1" spans="1:9">
      <c r="A19" s="15">
        <v>10</v>
      </c>
      <c r="B19" s="16">
        <v>1444133</v>
      </c>
      <c r="C19" s="16" t="s">
        <v>30</v>
      </c>
      <c r="D19" s="16" t="s">
        <v>31</v>
      </c>
      <c r="E19" s="16" t="s">
        <v>32</v>
      </c>
      <c r="F19" s="17">
        <v>500</v>
      </c>
      <c r="G19">
        <f>VLOOKUP(B19,[1]应付款管理!$A$1:$I$65536,9,0)</f>
        <v>500</v>
      </c>
      <c r="H19" s="4">
        <f t="shared" si="0"/>
        <v>0</v>
      </c>
      <c r="I19" s="5" t="str">
        <f t="shared" si="1"/>
        <v>，1444133</v>
      </c>
    </row>
    <row r="20" ht="15" customHeight="1" spans="1:9">
      <c r="A20" s="15">
        <v>11</v>
      </c>
      <c r="B20" s="16">
        <v>1444066</v>
      </c>
      <c r="C20" s="16" t="s">
        <v>33</v>
      </c>
      <c r="D20" s="16" t="s">
        <v>34</v>
      </c>
      <c r="E20" s="16" t="s">
        <v>10</v>
      </c>
      <c r="F20" s="17">
        <v>137</v>
      </c>
      <c r="G20">
        <f>VLOOKUP(B20,[1]应付款管理!$A$1:$I$65536,9,0)</f>
        <v>137</v>
      </c>
      <c r="H20" s="4">
        <f t="shared" si="0"/>
        <v>0</v>
      </c>
      <c r="I20" s="5" t="str">
        <f t="shared" si="1"/>
        <v>，1444066</v>
      </c>
    </row>
    <row r="21" ht="15" customHeight="1" spans="1:9">
      <c r="A21" s="15">
        <v>12</v>
      </c>
      <c r="B21" s="16">
        <v>1443899</v>
      </c>
      <c r="C21" s="16" t="s">
        <v>35</v>
      </c>
      <c r="D21" s="16" t="s">
        <v>36</v>
      </c>
      <c r="E21" s="16" t="s">
        <v>21</v>
      </c>
      <c r="F21" s="17">
        <v>530</v>
      </c>
      <c r="G21">
        <f>VLOOKUP(B21,[1]应付款管理!$A$1:$I$65536,9,0)</f>
        <v>530</v>
      </c>
      <c r="H21" s="4">
        <f t="shared" si="0"/>
        <v>0</v>
      </c>
      <c r="I21" s="5" t="str">
        <f t="shared" si="1"/>
        <v>，1443899</v>
      </c>
    </row>
    <row r="22" ht="15" customHeight="1" spans="1:9">
      <c r="A22" s="15">
        <v>13</v>
      </c>
      <c r="B22" s="16">
        <v>1443710</v>
      </c>
      <c r="C22" s="16" t="s">
        <v>37</v>
      </c>
      <c r="D22" s="16" t="s">
        <v>36</v>
      </c>
      <c r="E22" s="16" t="s">
        <v>21</v>
      </c>
      <c r="F22" s="17">
        <v>1060</v>
      </c>
      <c r="G22">
        <f>VLOOKUP(B22,[1]应付款管理!$A$1:$I$65536,9,0)</f>
        <v>1060</v>
      </c>
      <c r="H22" s="4">
        <f t="shared" si="0"/>
        <v>0</v>
      </c>
      <c r="I22" s="5" t="str">
        <f t="shared" si="1"/>
        <v>，1443710</v>
      </c>
    </row>
    <row r="23" ht="15" customHeight="1" spans="1:9">
      <c r="A23" s="15">
        <v>14</v>
      </c>
      <c r="B23" s="16">
        <v>1443501</v>
      </c>
      <c r="C23" s="16" t="s">
        <v>38</v>
      </c>
      <c r="D23" s="16" t="s">
        <v>20</v>
      </c>
      <c r="E23" s="16" t="s">
        <v>29</v>
      </c>
      <c r="F23" s="17">
        <v>610</v>
      </c>
      <c r="G23">
        <f>VLOOKUP(B23,[1]应付款管理!$A$1:$I$65536,9,0)</f>
        <v>610</v>
      </c>
      <c r="H23" s="4">
        <f t="shared" si="0"/>
        <v>0</v>
      </c>
      <c r="I23" s="5" t="str">
        <f t="shared" si="1"/>
        <v>，1443501</v>
      </c>
    </row>
    <row r="24" ht="15" customHeight="1" spans="1:9">
      <c r="A24" s="15">
        <v>15</v>
      </c>
      <c r="B24" s="16">
        <v>1443251</v>
      </c>
      <c r="C24" s="16" t="s">
        <v>39</v>
      </c>
      <c r="D24" s="16" t="s">
        <v>36</v>
      </c>
      <c r="E24" s="16" t="s">
        <v>21</v>
      </c>
      <c r="F24" s="17">
        <v>530</v>
      </c>
      <c r="G24">
        <f>VLOOKUP(B24,[1]应付款管理!$A$1:$I$65536,9,0)</f>
        <v>530</v>
      </c>
      <c r="H24" s="4">
        <f t="shared" si="0"/>
        <v>0</v>
      </c>
      <c r="I24" s="5" t="str">
        <f t="shared" si="1"/>
        <v>，1443251</v>
      </c>
    </row>
    <row r="25" ht="15" customHeight="1" spans="1:9">
      <c r="A25" s="15">
        <v>16</v>
      </c>
      <c r="B25" s="16">
        <v>1443204</v>
      </c>
      <c r="C25" s="16" t="s">
        <v>40</v>
      </c>
      <c r="D25" s="16" t="s">
        <v>41</v>
      </c>
      <c r="E25" s="16" t="s">
        <v>13</v>
      </c>
      <c r="F25" s="17">
        <v>480</v>
      </c>
      <c r="G25">
        <f>VLOOKUP(B25,[1]应付款管理!$A$1:$I$65536,9,0)</f>
        <v>480</v>
      </c>
      <c r="H25" s="4">
        <f t="shared" si="0"/>
        <v>0</v>
      </c>
      <c r="I25" s="5" t="str">
        <f t="shared" si="1"/>
        <v>，1443204</v>
      </c>
    </row>
    <row r="26" ht="15" customHeight="1" spans="1:9">
      <c r="A26" s="15">
        <v>17</v>
      </c>
      <c r="B26" s="16">
        <v>1442969</v>
      </c>
      <c r="C26" s="16" t="s">
        <v>42</v>
      </c>
      <c r="D26" s="16" t="s">
        <v>43</v>
      </c>
      <c r="E26" s="16" t="s">
        <v>29</v>
      </c>
      <c r="F26" s="17">
        <v>1220</v>
      </c>
      <c r="G26">
        <f>VLOOKUP(B26,[1]应付款管理!$A$1:$I$65536,9,0)</f>
        <v>1220</v>
      </c>
      <c r="H26" s="4">
        <f t="shared" si="0"/>
        <v>0</v>
      </c>
      <c r="I26" s="5" t="str">
        <f t="shared" si="1"/>
        <v>，1442969</v>
      </c>
    </row>
    <row r="27" ht="15" customHeight="1" spans="1:9">
      <c r="A27" s="15">
        <v>18</v>
      </c>
      <c r="B27" s="16">
        <v>1442858</v>
      </c>
      <c r="C27" s="16" t="s">
        <v>44</v>
      </c>
      <c r="D27" s="16" t="s">
        <v>36</v>
      </c>
      <c r="E27" s="16" t="s">
        <v>10</v>
      </c>
      <c r="F27" s="17">
        <v>140</v>
      </c>
      <c r="G27">
        <f>VLOOKUP(B27,[1]应付款管理!$A$1:$I$65536,9,0)</f>
        <v>140</v>
      </c>
      <c r="H27" s="4">
        <f t="shared" si="0"/>
        <v>0</v>
      </c>
      <c r="I27" s="5" t="str">
        <f t="shared" si="1"/>
        <v>，1442858</v>
      </c>
    </row>
    <row r="28" ht="15" customHeight="1" spans="1:9">
      <c r="A28" s="15">
        <v>19</v>
      </c>
      <c r="B28" s="16">
        <v>1442792</v>
      </c>
      <c r="C28" s="16" t="s">
        <v>45</v>
      </c>
      <c r="D28" s="16" t="s">
        <v>43</v>
      </c>
      <c r="E28" s="16" t="s">
        <v>21</v>
      </c>
      <c r="F28" s="17">
        <v>1290</v>
      </c>
      <c r="G28">
        <f>VLOOKUP(B28,[1]应付款管理!$A$1:$I$65536,9,0)</f>
        <v>1290</v>
      </c>
      <c r="H28" s="4">
        <f t="shared" si="0"/>
        <v>0</v>
      </c>
      <c r="I28" s="5" t="str">
        <f t="shared" si="1"/>
        <v>，1442792</v>
      </c>
    </row>
    <row r="29" ht="15" customHeight="1" spans="1:9">
      <c r="A29" s="15">
        <v>20</v>
      </c>
      <c r="B29" s="16">
        <v>1442697</v>
      </c>
      <c r="C29" s="16" t="s">
        <v>46</v>
      </c>
      <c r="D29" s="16" t="s">
        <v>26</v>
      </c>
      <c r="E29" s="16" t="s">
        <v>21</v>
      </c>
      <c r="F29" s="17">
        <v>530</v>
      </c>
      <c r="G29">
        <f>VLOOKUP(B29,[1]应付款管理!$A$1:$I$65536,9,0)</f>
        <v>530</v>
      </c>
      <c r="H29" s="4">
        <f t="shared" si="0"/>
        <v>0</v>
      </c>
      <c r="I29" s="5" t="str">
        <f t="shared" si="1"/>
        <v>，1442697</v>
      </c>
    </row>
    <row r="30" ht="15" customHeight="1" spans="1:9">
      <c r="A30" s="15">
        <v>21</v>
      </c>
      <c r="B30" s="16">
        <v>1442593</v>
      </c>
      <c r="C30" s="16" t="s">
        <v>47</v>
      </c>
      <c r="D30" s="16" t="s">
        <v>17</v>
      </c>
      <c r="E30" s="16" t="s">
        <v>13</v>
      </c>
      <c r="F30" s="17">
        <v>2010</v>
      </c>
      <c r="G30">
        <f>VLOOKUP(B30,[1]应付款管理!$A$1:$I$65536,9,0)</f>
        <v>2010</v>
      </c>
      <c r="H30" s="4">
        <f t="shared" si="0"/>
        <v>0</v>
      </c>
      <c r="I30" s="5" t="str">
        <f t="shared" si="1"/>
        <v>，1442593</v>
      </c>
    </row>
    <row r="31" ht="15" customHeight="1" spans="1:9">
      <c r="A31" s="15">
        <v>22</v>
      </c>
      <c r="B31" s="16">
        <v>1442374</v>
      </c>
      <c r="C31" s="16" t="s">
        <v>48</v>
      </c>
      <c r="D31" s="16" t="s">
        <v>26</v>
      </c>
      <c r="E31" s="16" t="s">
        <v>13</v>
      </c>
      <c r="F31" s="17">
        <v>570</v>
      </c>
      <c r="G31">
        <f>VLOOKUP(B31,[1]应付款管理!$A$1:$I$65536,9,0)</f>
        <v>570</v>
      </c>
      <c r="H31" s="4">
        <f t="shared" si="0"/>
        <v>0</v>
      </c>
      <c r="I31" s="5" t="str">
        <f t="shared" si="1"/>
        <v>，1442374</v>
      </c>
    </row>
    <row r="32" ht="15" customHeight="1" spans="1:9">
      <c r="A32" s="15">
        <v>23</v>
      </c>
      <c r="B32" s="16">
        <v>1442165</v>
      </c>
      <c r="C32" s="16" t="s">
        <v>49</v>
      </c>
      <c r="D32" s="16" t="s">
        <v>20</v>
      </c>
      <c r="E32" s="16" t="s">
        <v>29</v>
      </c>
      <c r="F32" s="17">
        <v>610</v>
      </c>
      <c r="G32">
        <f>VLOOKUP(B32,[1]应付款管理!$A$1:$I$65536,9,0)</f>
        <v>610</v>
      </c>
      <c r="H32" s="4">
        <f t="shared" si="0"/>
        <v>0</v>
      </c>
      <c r="I32" s="5" t="str">
        <f t="shared" si="1"/>
        <v>，1442165</v>
      </c>
    </row>
    <row r="33" ht="15" customHeight="1" spans="1:9">
      <c r="A33" s="15">
        <v>24</v>
      </c>
      <c r="B33" s="16">
        <v>1442050</v>
      </c>
      <c r="C33" s="16" t="s">
        <v>50</v>
      </c>
      <c r="D33" s="16" t="s">
        <v>34</v>
      </c>
      <c r="E33" s="16" t="s">
        <v>29</v>
      </c>
      <c r="F33" s="17">
        <v>1065</v>
      </c>
      <c r="G33">
        <f>VLOOKUP(B33,[1]应付款管理!$A$1:$I$65536,9,0)</f>
        <v>1065</v>
      </c>
      <c r="H33" s="4">
        <f t="shared" si="0"/>
        <v>0</v>
      </c>
      <c r="I33" s="5" t="str">
        <f t="shared" si="1"/>
        <v>，1442050</v>
      </c>
    </row>
    <row r="34" ht="15" customHeight="1" spans="1:9">
      <c r="A34" s="15">
        <v>25</v>
      </c>
      <c r="B34" s="16">
        <v>1441770</v>
      </c>
      <c r="C34" s="16" t="s">
        <v>51</v>
      </c>
      <c r="D34" s="16" t="s">
        <v>36</v>
      </c>
      <c r="E34" s="16" t="s">
        <v>21</v>
      </c>
      <c r="F34" s="17">
        <v>1060</v>
      </c>
      <c r="G34">
        <f>VLOOKUP(B34,[1]应付款管理!$A$1:$I$65536,9,0)</f>
        <v>1060</v>
      </c>
      <c r="H34" s="4">
        <f t="shared" si="0"/>
        <v>0</v>
      </c>
      <c r="I34" s="5" t="str">
        <f t="shared" si="1"/>
        <v>，1441770</v>
      </c>
    </row>
    <row r="35" ht="15" customHeight="1" spans="1:9">
      <c r="A35" s="15">
        <v>26</v>
      </c>
      <c r="B35" s="16">
        <v>1441537</v>
      </c>
      <c r="C35" s="16" t="s">
        <v>52</v>
      </c>
      <c r="D35" s="16" t="s">
        <v>53</v>
      </c>
      <c r="E35" s="16" t="s">
        <v>13</v>
      </c>
      <c r="F35" s="17">
        <v>480</v>
      </c>
      <c r="G35">
        <f>VLOOKUP(B35,[1]应付款管理!$A$1:$I$65536,9,0)</f>
        <v>480</v>
      </c>
      <c r="H35" s="4">
        <f t="shared" si="0"/>
        <v>0</v>
      </c>
      <c r="I35" s="5" t="str">
        <f t="shared" si="1"/>
        <v>，1441537</v>
      </c>
    </row>
    <row r="36" ht="15" customHeight="1" spans="1:9">
      <c r="A36" s="15">
        <v>27</v>
      </c>
      <c r="B36" s="16">
        <v>1441485</v>
      </c>
      <c r="C36" s="16" t="s">
        <v>54</v>
      </c>
      <c r="D36" s="16" t="s">
        <v>55</v>
      </c>
      <c r="E36" s="16" t="s">
        <v>10</v>
      </c>
      <c r="F36" s="17">
        <v>750</v>
      </c>
      <c r="G36">
        <f>VLOOKUP(B36,[1]应付款管理!$A$1:$I$65536,9,0)</f>
        <v>750</v>
      </c>
      <c r="H36" s="4">
        <f t="shared" si="0"/>
        <v>0</v>
      </c>
      <c r="I36" s="5" t="str">
        <f t="shared" si="1"/>
        <v>，1441485</v>
      </c>
    </row>
    <row r="37" ht="15" customHeight="1" spans="1:9">
      <c r="A37" s="15">
        <v>28</v>
      </c>
      <c r="B37" s="16">
        <v>1441474</v>
      </c>
      <c r="C37" s="16" t="s">
        <v>56</v>
      </c>
      <c r="D37" s="16" t="s">
        <v>57</v>
      </c>
      <c r="E37" s="16" t="s">
        <v>21</v>
      </c>
      <c r="F37" s="17">
        <v>1320</v>
      </c>
      <c r="G37">
        <f>VLOOKUP(B37,[1]应付款管理!$A$1:$I$65536,9,0)</f>
        <v>1320</v>
      </c>
      <c r="H37" s="4">
        <f t="shared" si="0"/>
        <v>0</v>
      </c>
      <c r="I37" s="5" t="str">
        <f t="shared" si="1"/>
        <v>，1441474</v>
      </c>
    </row>
    <row r="38" ht="15" customHeight="1" spans="1:9">
      <c r="A38" s="15">
        <v>29</v>
      </c>
      <c r="B38" s="16">
        <v>1441296</v>
      </c>
      <c r="C38" s="16" t="s">
        <v>58</v>
      </c>
      <c r="D38" s="16" t="s">
        <v>17</v>
      </c>
      <c r="E38" s="16" t="s">
        <v>21</v>
      </c>
      <c r="F38" s="17">
        <v>360</v>
      </c>
      <c r="G38">
        <f>VLOOKUP(B38,[1]应付款管理!$A$1:$I$65536,9,0)</f>
        <v>360</v>
      </c>
      <c r="H38" s="4">
        <f t="shared" si="0"/>
        <v>0</v>
      </c>
      <c r="I38" s="5" t="str">
        <f t="shared" si="1"/>
        <v>，1441296</v>
      </c>
    </row>
    <row r="39" ht="15" customHeight="1" spans="1:9">
      <c r="A39" s="15">
        <v>30</v>
      </c>
      <c r="B39" s="16">
        <v>1441032</v>
      </c>
      <c r="C39" s="16" t="s">
        <v>59</v>
      </c>
      <c r="D39" s="16" t="s">
        <v>15</v>
      </c>
      <c r="E39" s="16" t="s">
        <v>29</v>
      </c>
      <c r="F39" s="17">
        <v>610</v>
      </c>
      <c r="G39">
        <f>VLOOKUP(B39,[1]应付款管理!$A$1:$I$65536,9,0)</f>
        <v>610</v>
      </c>
      <c r="H39" s="4">
        <f t="shared" si="0"/>
        <v>0</v>
      </c>
      <c r="I39" s="5" t="str">
        <f t="shared" si="1"/>
        <v>，1441032</v>
      </c>
    </row>
    <row r="40" ht="15" customHeight="1" spans="1:9">
      <c r="A40" s="15">
        <v>31</v>
      </c>
      <c r="B40" s="16">
        <v>1440916</v>
      </c>
      <c r="C40" s="16" t="s">
        <v>60</v>
      </c>
      <c r="D40" s="16" t="s">
        <v>15</v>
      </c>
      <c r="E40" s="16" t="s">
        <v>29</v>
      </c>
      <c r="F40" s="17">
        <v>915</v>
      </c>
      <c r="G40">
        <f>VLOOKUP(B40,[1]应付款管理!$A$1:$I$65536,9,0)</f>
        <v>915</v>
      </c>
      <c r="H40" s="4">
        <f t="shared" si="0"/>
        <v>0</v>
      </c>
      <c r="I40" s="5" t="str">
        <f t="shared" si="1"/>
        <v>，1440916</v>
      </c>
    </row>
    <row r="41" ht="15" customHeight="1" spans="1:9">
      <c r="A41" s="15">
        <v>32</v>
      </c>
      <c r="B41" s="16">
        <v>1440186</v>
      </c>
      <c r="C41" s="16" t="s">
        <v>61</v>
      </c>
      <c r="D41" s="16" t="s">
        <v>55</v>
      </c>
      <c r="E41" s="16" t="s">
        <v>10</v>
      </c>
      <c r="F41" s="17">
        <v>170</v>
      </c>
      <c r="G41">
        <f>VLOOKUP(B41,[1]应付款管理!$A$1:$I$65536,9,0)</f>
        <v>170</v>
      </c>
      <c r="H41" s="4">
        <f t="shared" si="0"/>
        <v>0</v>
      </c>
      <c r="I41" s="5" t="str">
        <f t="shared" si="1"/>
        <v>，1440186</v>
      </c>
    </row>
    <row r="42" ht="15" customHeight="1" spans="1:9">
      <c r="A42" s="15">
        <v>33</v>
      </c>
      <c r="B42" s="16">
        <v>1440121</v>
      </c>
      <c r="C42" s="16" t="s">
        <v>62</v>
      </c>
      <c r="D42" s="16" t="s">
        <v>36</v>
      </c>
      <c r="E42" s="16" t="s">
        <v>29</v>
      </c>
      <c r="F42" s="17">
        <v>2130</v>
      </c>
      <c r="G42">
        <f>VLOOKUP(B42,[1]应付款管理!$A$1:$I$65536,9,0)</f>
        <v>2130</v>
      </c>
      <c r="H42" s="4">
        <f t="shared" si="0"/>
        <v>0</v>
      </c>
      <c r="I42" s="5" t="str">
        <f t="shared" si="1"/>
        <v>，1440121</v>
      </c>
    </row>
    <row r="43" ht="15" customHeight="1" spans="1:9">
      <c r="A43" s="15">
        <v>34</v>
      </c>
      <c r="B43" s="16">
        <v>1439918</v>
      </c>
      <c r="C43" s="16" t="s">
        <v>63</v>
      </c>
      <c r="D43" s="16" t="s">
        <v>31</v>
      </c>
      <c r="E43" s="16" t="s">
        <v>21</v>
      </c>
      <c r="F43" s="17">
        <v>795</v>
      </c>
      <c r="G43">
        <f>VLOOKUP(B43,[1]应付款管理!$A$1:$I$65536,9,0)</f>
        <v>795</v>
      </c>
      <c r="H43" s="4">
        <f t="shared" si="0"/>
        <v>0</v>
      </c>
      <c r="I43" s="5" t="str">
        <f t="shared" si="1"/>
        <v>，1439918</v>
      </c>
    </row>
    <row r="44" ht="15" customHeight="1" spans="1:9">
      <c r="A44" s="15">
        <v>35</v>
      </c>
      <c r="B44" s="16">
        <v>1439905</v>
      </c>
      <c r="C44" s="16" t="s">
        <v>64</v>
      </c>
      <c r="D44" s="16" t="s">
        <v>65</v>
      </c>
      <c r="E44" s="16" t="s">
        <v>13</v>
      </c>
      <c r="F44" s="17">
        <v>720</v>
      </c>
      <c r="G44">
        <f>VLOOKUP(B44,[1]应付款管理!$A$1:$I$65536,9,0)</f>
        <v>720</v>
      </c>
      <c r="H44" s="4">
        <f t="shared" si="0"/>
        <v>0</v>
      </c>
      <c r="I44" s="5" t="str">
        <f t="shared" si="1"/>
        <v>，1439905</v>
      </c>
    </row>
    <row r="45" ht="15" customHeight="1" spans="1:9">
      <c r="A45" s="15">
        <v>36</v>
      </c>
      <c r="B45" s="16">
        <v>1439482</v>
      </c>
      <c r="C45" s="16" t="s">
        <v>66</v>
      </c>
      <c r="D45" s="16" t="s">
        <v>67</v>
      </c>
      <c r="E45" s="16" t="s">
        <v>13</v>
      </c>
      <c r="F45" s="17">
        <v>1450</v>
      </c>
      <c r="G45">
        <f>VLOOKUP(B45,[1]应付款管理!$A$1:$I$65536,9,0)</f>
        <v>1450</v>
      </c>
      <c r="H45" s="4">
        <f t="shared" si="0"/>
        <v>0</v>
      </c>
      <c r="I45" s="5" t="str">
        <f t="shared" si="1"/>
        <v>，1439482</v>
      </c>
    </row>
    <row r="46" ht="15" customHeight="1" spans="1:9">
      <c r="A46" s="15">
        <v>37</v>
      </c>
      <c r="B46" s="16">
        <v>1439406</v>
      </c>
      <c r="C46" s="16" t="s">
        <v>68</v>
      </c>
      <c r="D46" s="16" t="s">
        <v>36</v>
      </c>
      <c r="E46" s="16" t="s">
        <v>21</v>
      </c>
      <c r="F46" s="17">
        <v>530</v>
      </c>
      <c r="G46">
        <f>VLOOKUP(B46,[1]应付款管理!$A$1:$I$65536,9,0)</f>
        <v>530</v>
      </c>
      <c r="H46" s="4">
        <f t="shared" si="0"/>
        <v>0</v>
      </c>
      <c r="I46" s="5" t="str">
        <f t="shared" si="1"/>
        <v>，1439406</v>
      </c>
    </row>
    <row r="47" ht="15" customHeight="1" spans="1:9">
      <c r="A47" s="15">
        <v>38</v>
      </c>
      <c r="B47" s="16">
        <v>1439380</v>
      </c>
      <c r="C47" s="16" t="s">
        <v>69</v>
      </c>
      <c r="D47" s="16" t="s">
        <v>36</v>
      </c>
      <c r="E47" s="16" t="s">
        <v>21</v>
      </c>
      <c r="F47" s="17">
        <v>530</v>
      </c>
      <c r="G47">
        <f>VLOOKUP(B47,[1]应付款管理!$A$1:$I$65536,9,0)</f>
        <v>530</v>
      </c>
      <c r="H47" s="4">
        <f t="shared" si="0"/>
        <v>0</v>
      </c>
      <c r="I47" s="5" t="str">
        <f t="shared" si="1"/>
        <v>，1439380</v>
      </c>
    </row>
    <row r="48" ht="15" customHeight="1" spans="1:9">
      <c r="A48" s="15">
        <v>39</v>
      </c>
      <c r="B48" s="16">
        <v>1439288</v>
      </c>
      <c r="C48" s="16" t="s">
        <v>70</v>
      </c>
      <c r="D48" s="16" t="s">
        <v>9</v>
      </c>
      <c r="E48" s="16" t="s">
        <v>29</v>
      </c>
      <c r="F48" s="17">
        <v>610</v>
      </c>
      <c r="G48">
        <f>VLOOKUP(B48,[1]应付款管理!$A$1:$I$65536,9,0)</f>
        <v>610</v>
      </c>
      <c r="H48" s="4">
        <f t="shared" si="0"/>
        <v>0</v>
      </c>
      <c r="I48" s="5" t="str">
        <f t="shared" si="1"/>
        <v>，1439288</v>
      </c>
    </row>
    <row r="49" ht="15" customHeight="1" spans="1:9">
      <c r="A49" s="15">
        <v>40</v>
      </c>
      <c r="B49" s="16">
        <v>1439075</v>
      </c>
      <c r="C49" s="16" t="s">
        <v>71</v>
      </c>
      <c r="D49" s="16" t="s">
        <v>20</v>
      </c>
      <c r="E49" s="16" t="s">
        <v>21</v>
      </c>
      <c r="F49" s="17">
        <v>720</v>
      </c>
      <c r="G49">
        <f>VLOOKUP(B49,[1]应付款管理!$A$1:$I$65536,9,0)</f>
        <v>720</v>
      </c>
      <c r="H49" s="4">
        <f t="shared" si="0"/>
        <v>0</v>
      </c>
      <c r="I49" s="5" t="str">
        <f t="shared" si="1"/>
        <v>，1439075</v>
      </c>
    </row>
    <row r="50" ht="15" customHeight="1" spans="1:9">
      <c r="A50" s="15">
        <v>41</v>
      </c>
      <c r="B50" s="16">
        <v>1439049</v>
      </c>
      <c r="C50" s="16" t="s">
        <v>72</v>
      </c>
      <c r="D50" s="16" t="s">
        <v>57</v>
      </c>
      <c r="E50" s="16" t="s">
        <v>24</v>
      </c>
      <c r="F50" s="17">
        <v>1400</v>
      </c>
      <c r="G50">
        <f>VLOOKUP(B50,[1]应付款管理!$A$1:$I$65536,9,0)</f>
        <v>1400</v>
      </c>
      <c r="H50" s="4">
        <f t="shared" si="0"/>
        <v>0</v>
      </c>
      <c r="I50" s="5" t="str">
        <f t="shared" si="1"/>
        <v>，1439049</v>
      </c>
    </row>
    <row r="51" ht="15" customHeight="1" spans="1:9">
      <c r="A51" s="15">
        <v>42</v>
      </c>
      <c r="B51" s="16">
        <v>1438970</v>
      </c>
      <c r="C51" s="16" t="s">
        <v>73</v>
      </c>
      <c r="D51" s="16" t="s">
        <v>74</v>
      </c>
      <c r="E51" s="16" t="s">
        <v>75</v>
      </c>
      <c r="F51" s="17">
        <v>615</v>
      </c>
      <c r="G51">
        <f>VLOOKUP(B51,[1]应付款管理!$A$1:$I$65536,9,0)</f>
        <v>615</v>
      </c>
      <c r="H51" s="4">
        <f t="shared" si="0"/>
        <v>0</v>
      </c>
      <c r="I51" s="5" t="str">
        <f t="shared" si="1"/>
        <v>，1438970</v>
      </c>
    </row>
    <row r="52" ht="15" customHeight="1" spans="1:9">
      <c r="A52" s="15">
        <v>43</v>
      </c>
      <c r="B52" s="16">
        <v>1438888</v>
      </c>
      <c r="C52" s="16" t="s">
        <v>76</v>
      </c>
      <c r="D52" s="16" t="s">
        <v>41</v>
      </c>
      <c r="E52" s="16" t="s">
        <v>77</v>
      </c>
      <c r="F52" s="17">
        <v>1860</v>
      </c>
      <c r="G52">
        <f>VLOOKUP(B52,[1]应付款管理!$A$1:$I$65536,9,0)</f>
        <v>1860</v>
      </c>
      <c r="H52" s="4">
        <f t="shared" si="0"/>
        <v>0</v>
      </c>
      <c r="I52" s="5" t="str">
        <f t="shared" si="1"/>
        <v>，1438888</v>
      </c>
    </row>
    <row r="53" ht="15" customHeight="1" spans="1:9">
      <c r="A53" s="15">
        <v>44</v>
      </c>
      <c r="B53" s="16">
        <v>1438816</v>
      </c>
      <c r="C53" s="16" t="s">
        <v>78</v>
      </c>
      <c r="D53" s="16" t="s">
        <v>26</v>
      </c>
      <c r="E53" s="16" t="s">
        <v>24</v>
      </c>
      <c r="F53" s="17">
        <v>1690</v>
      </c>
      <c r="G53">
        <f>VLOOKUP(B53,[1]应付款管理!$A$1:$I$65536,9,0)</f>
        <v>1690</v>
      </c>
      <c r="H53" s="4">
        <f t="shared" si="0"/>
        <v>0</v>
      </c>
      <c r="I53" s="5" t="str">
        <f t="shared" si="1"/>
        <v>，1438816</v>
      </c>
    </row>
    <row r="54" ht="15" customHeight="1" spans="1:9">
      <c r="A54" s="15">
        <v>45</v>
      </c>
      <c r="B54" s="16">
        <v>1438719</v>
      </c>
      <c r="C54" s="16" t="s">
        <v>79</v>
      </c>
      <c r="D54" s="16" t="s">
        <v>36</v>
      </c>
      <c r="E54" s="16" t="s">
        <v>10</v>
      </c>
      <c r="F54" s="17">
        <v>277</v>
      </c>
      <c r="G54">
        <f>VLOOKUP(B54,[1]应付款管理!$A$1:$I$65536,9,0)</f>
        <v>277</v>
      </c>
      <c r="H54" s="4">
        <f t="shared" si="0"/>
        <v>0</v>
      </c>
      <c r="I54" s="5" t="str">
        <f t="shared" si="1"/>
        <v>，1438719</v>
      </c>
    </row>
    <row r="55" ht="15" customHeight="1" spans="1:9">
      <c r="A55" s="15">
        <v>46</v>
      </c>
      <c r="B55" s="16">
        <v>1438659</v>
      </c>
      <c r="C55" s="16" t="s">
        <v>80</v>
      </c>
      <c r="D55" s="16" t="s">
        <v>81</v>
      </c>
      <c r="E55" s="16" t="s">
        <v>82</v>
      </c>
      <c r="F55" s="17">
        <v>630</v>
      </c>
      <c r="G55">
        <f>VLOOKUP(B55,[1]应付款管理!$A$1:$I$65536,9,0)</f>
        <v>630</v>
      </c>
      <c r="H55" s="4">
        <f t="shared" si="0"/>
        <v>0</v>
      </c>
      <c r="I55" s="5" t="str">
        <f t="shared" si="1"/>
        <v>，1438659</v>
      </c>
    </row>
    <row r="56" ht="15" customHeight="1" spans="1:9">
      <c r="A56" s="15">
        <v>47</v>
      </c>
      <c r="B56" s="16">
        <v>1438532</v>
      </c>
      <c r="C56" s="16" t="s">
        <v>83</v>
      </c>
      <c r="D56" s="16" t="s">
        <v>84</v>
      </c>
      <c r="E56" s="16" t="s">
        <v>77</v>
      </c>
      <c r="F56" s="17">
        <v>1320</v>
      </c>
      <c r="G56">
        <f>VLOOKUP(B56,[1]应付款管理!$A$1:$I$65536,9,0)</f>
        <v>1320</v>
      </c>
      <c r="H56" s="4">
        <f t="shared" si="0"/>
        <v>0</v>
      </c>
      <c r="I56" s="5" t="str">
        <f t="shared" si="1"/>
        <v>，1438532</v>
      </c>
    </row>
    <row r="57" ht="15" customHeight="1" spans="1:9">
      <c r="A57" s="15">
        <v>48</v>
      </c>
      <c r="B57" s="16">
        <v>1438266</v>
      </c>
      <c r="C57" s="16" t="s">
        <v>85</v>
      </c>
      <c r="D57" s="16" t="s">
        <v>12</v>
      </c>
      <c r="E57" s="16" t="s">
        <v>21</v>
      </c>
      <c r="F57" s="17">
        <v>360</v>
      </c>
      <c r="G57">
        <f>VLOOKUP(B57,[1]应付款管理!$A$1:$I$65536,9,0)</f>
        <v>360</v>
      </c>
      <c r="H57" s="4">
        <f t="shared" si="0"/>
        <v>0</v>
      </c>
      <c r="I57" s="5" t="str">
        <f t="shared" si="1"/>
        <v>，1438266</v>
      </c>
    </row>
    <row r="58" ht="15" customHeight="1" spans="1:9">
      <c r="A58" s="15">
        <v>49</v>
      </c>
      <c r="B58" s="16">
        <v>1438149</v>
      </c>
      <c r="C58" s="16" t="s">
        <v>86</v>
      </c>
      <c r="D58" s="16" t="s">
        <v>28</v>
      </c>
      <c r="E58" s="16" t="s">
        <v>10</v>
      </c>
      <c r="F58" s="17">
        <v>274</v>
      </c>
      <c r="G58">
        <f>VLOOKUP(B58,[1]应付款管理!$A$1:$I$65536,9,0)</f>
        <v>274</v>
      </c>
      <c r="H58" s="4">
        <f t="shared" si="0"/>
        <v>0</v>
      </c>
      <c r="I58" s="5" t="str">
        <f t="shared" si="1"/>
        <v>，1438149</v>
      </c>
    </row>
    <row r="59" ht="15" customHeight="1" spans="1:9">
      <c r="A59" s="15">
        <v>50</v>
      </c>
      <c r="B59" s="16">
        <v>1438101</v>
      </c>
      <c r="C59" s="16" t="s">
        <v>87</v>
      </c>
      <c r="D59" s="16" t="s">
        <v>88</v>
      </c>
      <c r="E59" s="16" t="s">
        <v>32</v>
      </c>
      <c r="F59" s="17">
        <v>500</v>
      </c>
      <c r="G59">
        <f>VLOOKUP(B59,[1]应付款管理!$A$1:$I$65536,9,0)</f>
        <v>500</v>
      </c>
      <c r="H59" s="4">
        <f t="shared" si="0"/>
        <v>0</v>
      </c>
      <c r="I59" s="5" t="str">
        <f t="shared" si="1"/>
        <v>，1438101</v>
      </c>
    </row>
    <row r="60" ht="15" customHeight="1" spans="1:9">
      <c r="A60" s="15">
        <v>51</v>
      </c>
      <c r="B60" s="16">
        <v>1437889</v>
      </c>
      <c r="C60" s="16" t="s">
        <v>89</v>
      </c>
      <c r="D60" s="16" t="s">
        <v>36</v>
      </c>
      <c r="E60" s="16" t="s">
        <v>24</v>
      </c>
      <c r="F60" s="17">
        <v>1680</v>
      </c>
      <c r="G60">
        <f>VLOOKUP(B60,[1]应付款管理!$A$1:$I$65536,9,0)</f>
        <v>1680</v>
      </c>
      <c r="H60" s="4">
        <f t="shared" si="0"/>
        <v>0</v>
      </c>
      <c r="I60" s="5" t="str">
        <f t="shared" si="1"/>
        <v>，1437889</v>
      </c>
    </row>
    <row r="61" ht="15" customHeight="1" spans="1:9">
      <c r="A61" s="15">
        <v>52</v>
      </c>
      <c r="B61" s="16">
        <v>1437760</v>
      </c>
      <c r="C61" s="16" t="s">
        <v>90</v>
      </c>
      <c r="D61" s="16" t="s">
        <v>91</v>
      </c>
      <c r="E61" s="16" t="s">
        <v>18</v>
      </c>
      <c r="F61" s="17">
        <v>655</v>
      </c>
      <c r="G61">
        <f>VLOOKUP(B61,[1]应付款管理!$A$1:$I$65536,9,0)</f>
        <v>655</v>
      </c>
      <c r="H61" s="4">
        <f t="shared" si="0"/>
        <v>0</v>
      </c>
      <c r="I61" s="5" t="str">
        <f t="shared" si="1"/>
        <v>，1437760</v>
      </c>
    </row>
    <row r="62" ht="15" customHeight="1" spans="1:9">
      <c r="A62" s="15">
        <v>53</v>
      </c>
      <c r="B62" s="16">
        <v>1437644</v>
      </c>
      <c r="C62" s="16" t="s">
        <v>92</v>
      </c>
      <c r="D62" s="16" t="s">
        <v>28</v>
      </c>
      <c r="E62" s="16" t="s">
        <v>29</v>
      </c>
      <c r="F62" s="17">
        <v>840</v>
      </c>
      <c r="G62">
        <f>VLOOKUP(B62,[1]应付款管理!$A$1:$I$65536,9,0)</f>
        <v>840</v>
      </c>
      <c r="H62" s="4">
        <f t="shared" si="0"/>
        <v>0</v>
      </c>
      <c r="I62" s="5" t="str">
        <f t="shared" si="1"/>
        <v>，1437644</v>
      </c>
    </row>
    <row r="63" ht="15" customHeight="1" spans="1:9">
      <c r="A63" s="15">
        <v>54</v>
      </c>
      <c r="B63" s="16">
        <v>1437448</v>
      </c>
      <c r="C63" s="16" t="s">
        <v>93</v>
      </c>
      <c r="D63" s="16" t="s">
        <v>15</v>
      </c>
      <c r="E63" s="16" t="s">
        <v>29</v>
      </c>
      <c r="F63" s="17">
        <v>1440</v>
      </c>
      <c r="G63">
        <f>VLOOKUP(B63,[1]应付款管理!$A$1:$I$65536,9,0)</f>
        <v>1440</v>
      </c>
      <c r="H63" s="4">
        <f t="shared" si="0"/>
        <v>0</v>
      </c>
      <c r="I63" s="5" t="str">
        <f t="shared" si="1"/>
        <v>，1437448</v>
      </c>
    </row>
    <row r="64" ht="15" customHeight="1" spans="1:9">
      <c r="A64" s="15">
        <v>55</v>
      </c>
      <c r="B64" s="16">
        <v>1437435</v>
      </c>
      <c r="C64" s="16" t="s">
        <v>94</v>
      </c>
      <c r="D64" s="16" t="s">
        <v>74</v>
      </c>
      <c r="E64" s="16" t="s">
        <v>21</v>
      </c>
      <c r="F64" s="17">
        <v>660</v>
      </c>
      <c r="G64">
        <f>VLOOKUP(B64,[1]应付款管理!$A$1:$I$65536,9,0)</f>
        <v>660</v>
      </c>
      <c r="H64" s="4">
        <f t="shared" si="0"/>
        <v>0</v>
      </c>
      <c r="I64" s="5" t="str">
        <f t="shared" si="1"/>
        <v>，1437435</v>
      </c>
    </row>
    <row r="65" ht="15" customHeight="1" spans="1:9">
      <c r="A65" s="15">
        <v>56</v>
      </c>
      <c r="B65" s="16">
        <v>1437194</v>
      </c>
      <c r="C65" s="16" t="s">
        <v>95</v>
      </c>
      <c r="D65" s="16" t="s">
        <v>81</v>
      </c>
      <c r="E65" s="16" t="s">
        <v>21</v>
      </c>
      <c r="F65" s="17">
        <v>560</v>
      </c>
      <c r="G65">
        <f>VLOOKUP(B65,[1]应付款管理!$A$1:$I$65536,9,0)</f>
        <v>560</v>
      </c>
      <c r="H65" s="4">
        <f t="shared" si="0"/>
        <v>0</v>
      </c>
      <c r="I65" s="5" t="str">
        <f t="shared" si="1"/>
        <v>，1437194</v>
      </c>
    </row>
    <row r="66" ht="15" customHeight="1" spans="1:9">
      <c r="A66" s="15">
        <v>57</v>
      </c>
      <c r="B66" s="16">
        <v>1436902</v>
      </c>
      <c r="C66" s="16" t="s">
        <v>96</v>
      </c>
      <c r="D66" s="16" t="s">
        <v>55</v>
      </c>
      <c r="E66" s="16" t="s">
        <v>13</v>
      </c>
      <c r="F66" s="17">
        <v>1220</v>
      </c>
      <c r="G66">
        <f>VLOOKUP(B66,[1]应付款管理!$A$1:$I$65536,9,0)</f>
        <v>1220</v>
      </c>
      <c r="H66" s="4">
        <f t="shared" si="0"/>
        <v>0</v>
      </c>
      <c r="I66" s="5" t="str">
        <f t="shared" si="1"/>
        <v>，1436902</v>
      </c>
    </row>
    <row r="67" ht="15" customHeight="1" spans="1:9">
      <c r="A67" s="15">
        <v>58</v>
      </c>
      <c r="B67" s="16">
        <v>1436790</v>
      </c>
      <c r="C67" s="16" t="s">
        <v>97</v>
      </c>
      <c r="D67" s="16" t="s">
        <v>28</v>
      </c>
      <c r="E67" s="16" t="s">
        <v>21</v>
      </c>
      <c r="F67" s="17">
        <v>430</v>
      </c>
      <c r="G67">
        <f>VLOOKUP(B67,[1]应付款管理!$A$1:$I$65536,9,0)</f>
        <v>430</v>
      </c>
      <c r="H67" s="4">
        <f t="shared" si="0"/>
        <v>0</v>
      </c>
      <c r="I67" s="5" t="str">
        <f t="shared" si="1"/>
        <v>，1436790</v>
      </c>
    </row>
    <row r="68" ht="15" customHeight="1" spans="1:9">
      <c r="A68" s="15">
        <v>59</v>
      </c>
      <c r="B68" s="16">
        <v>1436769</v>
      </c>
      <c r="C68" s="16" t="s">
        <v>98</v>
      </c>
      <c r="D68" s="16" t="s">
        <v>15</v>
      </c>
      <c r="E68" s="16" t="s">
        <v>10</v>
      </c>
      <c r="F68" s="17">
        <v>274</v>
      </c>
      <c r="G68">
        <f>VLOOKUP(B68,[1]应付款管理!$A$1:$I$65536,9,0)</f>
        <v>274</v>
      </c>
      <c r="H68" s="4">
        <f t="shared" si="0"/>
        <v>0</v>
      </c>
      <c r="I68" s="5" t="str">
        <f t="shared" si="1"/>
        <v>，1436769</v>
      </c>
    </row>
    <row r="69" ht="15" customHeight="1" spans="1:9">
      <c r="A69" s="15">
        <v>60</v>
      </c>
      <c r="B69" s="16">
        <v>1436641</v>
      </c>
      <c r="C69" s="16" t="s">
        <v>99</v>
      </c>
      <c r="D69" s="16" t="s">
        <v>17</v>
      </c>
      <c r="E69" s="16" t="s">
        <v>77</v>
      </c>
      <c r="F69" s="17">
        <v>1200</v>
      </c>
      <c r="G69">
        <f>VLOOKUP(B69,[1]应付款管理!$A$1:$I$65536,9,0)</f>
        <v>1200</v>
      </c>
      <c r="H69" s="4">
        <f t="shared" si="0"/>
        <v>0</v>
      </c>
      <c r="I69" s="5" t="str">
        <f t="shared" si="1"/>
        <v>，1436641</v>
      </c>
    </row>
    <row r="70" ht="15" customHeight="1" spans="1:9">
      <c r="A70" s="15">
        <v>61</v>
      </c>
      <c r="B70" s="16">
        <v>1436609</v>
      </c>
      <c r="C70" s="16" t="s">
        <v>100</v>
      </c>
      <c r="D70" s="16" t="s">
        <v>53</v>
      </c>
      <c r="E70" s="16" t="s">
        <v>13</v>
      </c>
      <c r="F70" s="17">
        <v>1020</v>
      </c>
      <c r="G70">
        <f>VLOOKUP(B70,[1]应付款管理!$A$1:$I$65536,9,0)</f>
        <v>1020</v>
      </c>
      <c r="H70" s="4">
        <f t="shared" si="0"/>
        <v>0</v>
      </c>
      <c r="I70" s="5" t="str">
        <f t="shared" si="1"/>
        <v>，1436609</v>
      </c>
    </row>
    <row r="71" ht="15" customHeight="1" spans="1:9">
      <c r="A71" s="15">
        <v>62</v>
      </c>
      <c r="B71" s="16">
        <v>1436606</v>
      </c>
      <c r="C71" s="16" t="s">
        <v>101</v>
      </c>
      <c r="D71" s="16" t="s">
        <v>53</v>
      </c>
      <c r="E71" s="16" t="s">
        <v>13</v>
      </c>
      <c r="F71" s="17">
        <v>1020</v>
      </c>
      <c r="G71">
        <f>VLOOKUP(B71,[1]应付款管理!$A$1:$I$65536,9,0)</f>
        <v>1020</v>
      </c>
      <c r="H71" s="4">
        <f t="shared" si="0"/>
        <v>0</v>
      </c>
      <c r="I71" s="5" t="str">
        <f t="shared" si="1"/>
        <v>，1436606</v>
      </c>
    </row>
    <row r="72" ht="15" customHeight="1" spans="1:9">
      <c r="A72" s="15">
        <v>63</v>
      </c>
      <c r="B72" s="16">
        <v>1436472</v>
      </c>
      <c r="C72" s="16" t="s">
        <v>102</v>
      </c>
      <c r="D72" s="16" t="s">
        <v>26</v>
      </c>
      <c r="E72" s="16" t="s">
        <v>103</v>
      </c>
      <c r="F72" s="17">
        <v>590</v>
      </c>
      <c r="G72">
        <f>VLOOKUP(B72,[1]应付款管理!$A$1:$I$65536,9,0)</f>
        <v>590</v>
      </c>
      <c r="H72" s="4">
        <f t="shared" si="0"/>
        <v>0</v>
      </c>
      <c r="I72" s="5" t="str">
        <f t="shared" si="1"/>
        <v>，1436472</v>
      </c>
    </row>
    <row r="73" ht="15" customHeight="1" spans="1:9">
      <c r="A73" s="15">
        <v>64</v>
      </c>
      <c r="B73" s="16">
        <v>1436471</v>
      </c>
      <c r="C73" s="16" t="s">
        <v>102</v>
      </c>
      <c r="D73" s="16" t="s">
        <v>15</v>
      </c>
      <c r="E73" s="16" t="s">
        <v>103</v>
      </c>
      <c r="F73" s="17">
        <v>590</v>
      </c>
      <c r="G73">
        <f>VLOOKUP(B73,[1]应付款管理!$A$1:$I$65536,9,0)</f>
        <v>590</v>
      </c>
      <c r="H73" s="4">
        <f t="shared" si="0"/>
        <v>0</v>
      </c>
      <c r="I73" s="5" t="str">
        <f t="shared" si="1"/>
        <v>，1436471</v>
      </c>
    </row>
    <row r="74" ht="15" customHeight="1" spans="1:9">
      <c r="A74" s="15">
        <v>65</v>
      </c>
      <c r="B74" s="16">
        <v>1436361</v>
      </c>
      <c r="C74" s="16" t="s">
        <v>104</v>
      </c>
      <c r="D74" s="16" t="s">
        <v>43</v>
      </c>
      <c r="E74" s="16" t="s">
        <v>10</v>
      </c>
      <c r="F74" s="17">
        <v>548</v>
      </c>
      <c r="G74">
        <f>VLOOKUP(B74,[1]应付款管理!$A$1:$I$65536,9,0)</f>
        <v>548</v>
      </c>
      <c r="H74" s="4">
        <f t="shared" si="0"/>
        <v>0</v>
      </c>
      <c r="I74" s="5" t="str">
        <f t="shared" si="1"/>
        <v>，1436361</v>
      </c>
    </row>
    <row r="75" s="1" customFormat="1" ht="15" customHeight="1" spans="1:13">
      <c r="A75" s="18">
        <v>66</v>
      </c>
      <c r="B75" s="19">
        <v>1436142</v>
      </c>
      <c r="C75" s="19" t="s">
        <v>105</v>
      </c>
      <c r="D75" s="19" t="s">
        <v>20</v>
      </c>
      <c r="E75" s="19" t="s">
        <v>21</v>
      </c>
      <c r="F75" s="20">
        <v>180</v>
      </c>
      <c r="G75" s="1">
        <v>180</v>
      </c>
      <c r="H75" s="21">
        <f t="shared" ref="H75:H138" si="2">F75-G75</f>
        <v>0</v>
      </c>
      <c r="I75" s="22" t="str">
        <f t="shared" ref="I75:I138" si="3">$I$9&amp;B75</f>
        <v>，1436142</v>
      </c>
      <c r="J75" s="22" t="s">
        <v>106</v>
      </c>
      <c r="K75" s="21"/>
      <c r="L75" s="21"/>
      <c r="M75" s="23"/>
    </row>
    <row r="76" ht="15" customHeight="1" spans="1:9">
      <c r="A76" s="15">
        <v>67</v>
      </c>
      <c r="B76" s="16">
        <v>1435720</v>
      </c>
      <c r="C76" s="16" t="s">
        <v>107</v>
      </c>
      <c r="D76" s="16" t="s">
        <v>20</v>
      </c>
      <c r="E76" s="16" t="s">
        <v>10</v>
      </c>
      <c r="F76" s="17">
        <v>500</v>
      </c>
      <c r="G76">
        <f>VLOOKUP(B76,[1]应付款管理!$A$1:$I$65536,9,0)</f>
        <v>500</v>
      </c>
      <c r="H76" s="4">
        <f t="shared" si="2"/>
        <v>0</v>
      </c>
      <c r="I76" s="5" t="str">
        <f t="shared" si="3"/>
        <v>，1435720</v>
      </c>
    </row>
    <row r="77" ht="15" customHeight="1" spans="1:9">
      <c r="A77" s="15">
        <v>68</v>
      </c>
      <c r="B77" s="16">
        <v>1435690</v>
      </c>
      <c r="C77" s="16" t="s">
        <v>108</v>
      </c>
      <c r="D77" s="16" t="s">
        <v>28</v>
      </c>
      <c r="E77" s="16" t="s">
        <v>29</v>
      </c>
      <c r="F77" s="17">
        <v>825</v>
      </c>
      <c r="G77">
        <f>VLOOKUP(B77,[1]应付款管理!$A$1:$I$65536,9,0)</f>
        <v>825</v>
      </c>
      <c r="H77" s="4">
        <f t="shared" si="2"/>
        <v>0</v>
      </c>
      <c r="I77" s="5" t="str">
        <f t="shared" si="3"/>
        <v>，1435690</v>
      </c>
    </row>
    <row r="78" ht="15" customHeight="1" spans="1:9">
      <c r="A78" s="15">
        <v>69</v>
      </c>
      <c r="B78" s="16">
        <v>1435661</v>
      </c>
      <c r="C78" s="16" t="s">
        <v>109</v>
      </c>
      <c r="D78" s="16" t="s">
        <v>15</v>
      </c>
      <c r="E78" s="16" t="s">
        <v>10</v>
      </c>
      <c r="F78" s="17">
        <v>274</v>
      </c>
      <c r="G78">
        <f>VLOOKUP(B78,[1]应付款管理!$A$1:$I$65536,9,0)</f>
        <v>274</v>
      </c>
      <c r="H78" s="4">
        <f t="shared" si="2"/>
        <v>0</v>
      </c>
      <c r="I78" s="5" t="str">
        <f t="shared" si="3"/>
        <v>，1435661</v>
      </c>
    </row>
    <row r="79" ht="15" customHeight="1" spans="1:9">
      <c r="A79" s="15">
        <v>70</v>
      </c>
      <c r="B79" s="16">
        <v>1435179</v>
      </c>
      <c r="C79" s="16" t="s">
        <v>110</v>
      </c>
      <c r="D79" s="16" t="s">
        <v>81</v>
      </c>
      <c r="E79" s="16" t="s">
        <v>32</v>
      </c>
      <c r="F79" s="17">
        <v>500</v>
      </c>
      <c r="G79">
        <f>VLOOKUP(B79,[1]应付款管理!$A$1:$I$65536,9,0)</f>
        <v>500</v>
      </c>
      <c r="H79" s="4">
        <f t="shared" si="2"/>
        <v>0</v>
      </c>
      <c r="I79" s="5" t="str">
        <f t="shared" si="3"/>
        <v>，1435179</v>
      </c>
    </row>
    <row r="80" ht="15" customHeight="1" spans="1:9">
      <c r="A80" s="15">
        <v>71</v>
      </c>
      <c r="B80" s="16">
        <v>1435002</v>
      </c>
      <c r="C80" s="16" t="s">
        <v>111</v>
      </c>
      <c r="D80" s="16" t="s">
        <v>88</v>
      </c>
      <c r="E80" s="16" t="s">
        <v>10</v>
      </c>
      <c r="F80" s="17">
        <v>137</v>
      </c>
      <c r="G80">
        <f>VLOOKUP(B80,[1]应付款管理!$A$1:$I$65536,9,0)</f>
        <v>137</v>
      </c>
      <c r="H80" s="4">
        <f t="shared" si="2"/>
        <v>0</v>
      </c>
      <c r="I80" s="5" t="str">
        <f t="shared" si="3"/>
        <v>，1435002</v>
      </c>
    </row>
    <row r="81" ht="15" customHeight="1" spans="1:9">
      <c r="A81" s="15">
        <v>72</v>
      </c>
      <c r="B81" s="16">
        <v>1434859</v>
      </c>
      <c r="C81" s="16" t="s">
        <v>112</v>
      </c>
      <c r="D81" s="16" t="s">
        <v>12</v>
      </c>
      <c r="E81" s="16" t="s">
        <v>113</v>
      </c>
      <c r="F81" s="17">
        <v>580</v>
      </c>
      <c r="G81">
        <f>VLOOKUP(B81,[1]应付款管理!$A$1:$I$65536,9,0)</f>
        <v>580</v>
      </c>
      <c r="H81" s="4">
        <f t="shared" si="2"/>
        <v>0</v>
      </c>
      <c r="I81" s="5" t="str">
        <f t="shared" si="3"/>
        <v>，1434859</v>
      </c>
    </row>
    <row r="82" ht="15" customHeight="1" spans="1:9">
      <c r="A82" s="15">
        <v>73</v>
      </c>
      <c r="B82" s="16">
        <v>1434060</v>
      </c>
      <c r="C82" s="16" t="s">
        <v>114</v>
      </c>
      <c r="D82" s="16" t="s">
        <v>17</v>
      </c>
      <c r="E82" s="16" t="s">
        <v>13</v>
      </c>
      <c r="F82" s="17">
        <v>670</v>
      </c>
      <c r="G82">
        <f>VLOOKUP(B82,[1]应付款管理!$A$1:$I$65536,9,0)</f>
        <v>670</v>
      </c>
      <c r="H82" s="4">
        <f t="shared" si="2"/>
        <v>0</v>
      </c>
      <c r="I82" s="5" t="str">
        <f t="shared" si="3"/>
        <v>，1434060</v>
      </c>
    </row>
    <row r="83" ht="15" customHeight="1" spans="1:9">
      <c r="A83" s="15">
        <v>74</v>
      </c>
      <c r="B83" s="16">
        <v>1434042</v>
      </c>
      <c r="C83" s="16" t="s">
        <v>115</v>
      </c>
      <c r="D83" s="16" t="s">
        <v>17</v>
      </c>
      <c r="E83" s="16" t="s">
        <v>13</v>
      </c>
      <c r="F83" s="17">
        <v>670</v>
      </c>
      <c r="G83">
        <f>VLOOKUP(B83,[1]应付款管理!$A$1:$I$65536,9,0)</f>
        <v>670</v>
      </c>
      <c r="H83" s="4">
        <f t="shared" si="2"/>
        <v>0</v>
      </c>
      <c r="I83" s="5" t="str">
        <f t="shared" si="3"/>
        <v>，1434042</v>
      </c>
    </row>
    <row r="84" ht="15" customHeight="1" spans="1:9">
      <c r="A84" s="15">
        <v>75</v>
      </c>
      <c r="B84" s="16">
        <v>1433893</v>
      </c>
      <c r="C84" s="16" t="s">
        <v>116</v>
      </c>
      <c r="D84" s="16" t="s">
        <v>117</v>
      </c>
      <c r="E84" s="16" t="s">
        <v>82</v>
      </c>
      <c r="F84" s="17">
        <v>1380</v>
      </c>
      <c r="G84">
        <f>VLOOKUP(B84,[1]应付款管理!$A$1:$I$65536,9,0)</f>
        <v>1380</v>
      </c>
      <c r="H84" s="4">
        <f t="shared" si="2"/>
        <v>0</v>
      </c>
      <c r="I84" s="5" t="str">
        <f t="shared" si="3"/>
        <v>，1433893</v>
      </c>
    </row>
    <row r="85" ht="15" customHeight="1" spans="1:9">
      <c r="A85" s="15">
        <v>76</v>
      </c>
      <c r="B85" s="16">
        <v>1433852</v>
      </c>
      <c r="C85" s="16" t="s">
        <v>118</v>
      </c>
      <c r="D85" s="16" t="s">
        <v>119</v>
      </c>
      <c r="E85" s="16" t="s">
        <v>18</v>
      </c>
      <c r="F85" s="17">
        <v>2160</v>
      </c>
      <c r="G85">
        <f>VLOOKUP(B85,[1]应付款管理!$A$1:$I$65536,9,0)</f>
        <v>2160</v>
      </c>
      <c r="H85" s="4">
        <f t="shared" si="2"/>
        <v>0</v>
      </c>
      <c r="I85" s="5" t="str">
        <f t="shared" si="3"/>
        <v>，1433852</v>
      </c>
    </row>
    <row r="86" ht="15" customHeight="1" spans="1:9">
      <c r="A86" s="15">
        <v>77</v>
      </c>
      <c r="B86" s="16">
        <v>1433851</v>
      </c>
      <c r="C86" s="16" t="s">
        <v>120</v>
      </c>
      <c r="D86" s="16" t="s">
        <v>36</v>
      </c>
      <c r="E86" s="16" t="s">
        <v>103</v>
      </c>
      <c r="F86" s="17">
        <v>1430</v>
      </c>
      <c r="G86">
        <f>VLOOKUP(B86,[1]应付款管理!$A$1:$I$65536,9,0)</f>
        <v>1430</v>
      </c>
      <c r="H86" s="4">
        <f t="shared" si="2"/>
        <v>0</v>
      </c>
      <c r="I86" s="5" t="str">
        <f t="shared" si="3"/>
        <v>，1433851</v>
      </c>
    </row>
    <row r="87" ht="15" customHeight="1" spans="1:9">
      <c r="A87" s="15">
        <v>78</v>
      </c>
      <c r="B87" s="16">
        <v>1433730</v>
      </c>
      <c r="C87" s="16" t="s">
        <v>121</v>
      </c>
      <c r="D87" s="16" t="s">
        <v>55</v>
      </c>
      <c r="E87" s="16" t="s">
        <v>113</v>
      </c>
      <c r="F87" s="17">
        <v>700</v>
      </c>
      <c r="G87">
        <f>VLOOKUP(B87,[1]应付款管理!$A$1:$I$65536,9,0)</f>
        <v>700</v>
      </c>
      <c r="H87" s="4">
        <f t="shared" si="2"/>
        <v>0</v>
      </c>
      <c r="I87" s="5" t="str">
        <f t="shared" si="3"/>
        <v>，1433730</v>
      </c>
    </row>
    <row r="88" ht="15" customHeight="1" spans="1:9">
      <c r="A88" s="15">
        <v>79</v>
      </c>
      <c r="B88" s="16">
        <v>1432073</v>
      </c>
      <c r="C88" s="16" t="s">
        <v>122</v>
      </c>
      <c r="D88" s="16" t="s">
        <v>28</v>
      </c>
      <c r="E88" s="16" t="s">
        <v>29</v>
      </c>
      <c r="F88" s="17">
        <v>550</v>
      </c>
      <c r="G88">
        <f>VLOOKUP(B88,[1]应付款管理!$A$1:$I$65536,9,0)</f>
        <v>550</v>
      </c>
      <c r="H88" s="4">
        <f t="shared" si="2"/>
        <v>0</v>
      </c>
      <c r="I88" s="5" t="str">
        <f t="shared" si="3"/>
        <v>，1432073</v>
      </c>
    </row>
    <row r="89" ht="15" customHeight="1" spans="1:9">
      <c r="A89" s="15">
        <v>80</v>
      </c>
      <c r="B89" s="16">
        <v>1431905</v>
      </c>
      <c r="C89" s="16" t="s">
        <v>123</v>
      </c>
      <c r="D89" s="16" t="s">
        <v>41</v>
      </c>
      <c r="E89" s="16" t="s">
        <v>21</v>
      </c>
      <c r="F89" s="17">
        <v>655</v>
      </c>
      <c r="G89">
        <f>VLOOKUP(B89,[1]应付款管理!$A$1:$I$65536,9,0)</f>
        <v>655</v>
      </c>
      <c r="H89" s="4">
        <f t="shared" si="2"/>
        <v>0</v>
      </c>
      <c r="I89" s="5" t="str">
        <f t="shared" si="3"/>
        <v>，1431905</v>
      </c>
    </row>
    <row r="90" ht="15" customHeight="1" spans="1:9">
      <c r="A90" s="15">
        <v>81</v>
      </c>
      <c r="B90" s="16">
        <v>1431736</v>
      </c>
      <c r="C90" s="16" t="s">
        <v>124</v>
      </c>
      <c r="D90" s="16" t="s">
        <v>53</v>
      </c>
      <c r="E90" s="16" t="s">
        <v>13</v>
      </c>
      <c r="F90" s="17">
        <v>2320</v>
      </c>
      <c r="G90">
        <f>VLOOKUP(B90,[1]应付款管理!$A$1:$I$65536,9,0)</f>
        <v>2320</v>
      </c>
      <c r="H90" s="4">
        <f t="shared" si="2"/>
        <v>0</v>
      </c>
      <c r="I90" s="5" t="str">
        <f t="shared" si="3"/>
        <v>，1431736</v>
      </c>
    </row>
    <row r="91" ht="15" customHeight="1" spans="1:9">
      <c r="A91" s="15">
        <v>82</v>
      </c>
      <c r="B91" s="16">
        <v>1431546</v>
      </c>
      <c r="C91" s="16" t="s">
        <v>125</v>
      </c>
      <c r="D91" s="16" t="s">
        <v>20</v>
      </c>
      <c r="E91" s="16" t="s">
        <v>21</v>
      </c>
      <c r="F91" s="17">
        <v>360</v>
      </c>
      <c r="G91">
        <f>VLOOKUP(B91,[1]应付款管理!$A$1:$I$65536,9,0)</f>
        <v>360</v>
      </c>
      <c r="H91" s="4">
        <f t="shared" si="2"/>
        <v>0</v>
      </c>
      <c r="I91" s="5" t="str">
        <f t="shared" si="3"/>
        <v>，1431546</v>
      </c>
    </row>
    <row r="92" ht="15" customHeight="1" spans="1:9">
      <c r="A92" s="15">
        <v>83</v>
      </c>
      <c r="B92" s="16">
        <v>1431521</v>
      </c>
      <c r="C92" s="16" t="s">
        <v>126</v>
      </c>
      <c r="D92" s="16" t="s">
        <v>127</v>
      </c>
      <c r="E92" s="16" t="s">
        <v>29</v>
      </c>
      <c r="F92" s="17">
        <v>3000</v>
      </c>
      <c r="G92">
        <f>VLOOKUP(B92,[1]应付款管理!$A$1:$I$65536,9,0)</f>
        <v>3000</v>
      </c>
      <c r="H92" s="4">
        <f t="shared" si="2"/>
        <v>0</v>
      </c>
      <c r="I92" s="5" t="str">
        <f t="shared" si="3"/>
        <v>，1431521</v>
      </c>
    </row>
    <row r="93" ht="15" customHeight="1" spans="1:9">
      <c r="A93" s="15">
        <v>84</v>
      </c>
      <c r="B93" s="16">
        <v>1431291</v>
      </c>
      <c r="C93" s="16" t="s">
        <v>128</v>
      </c>
      <c r="D93" s="16" t="s">
        <v>127</v>
      </c>
      <c r="E93" s="16" t="s">
        <v>29</v>
      </c>
      <c r="F93" s="17">
        <v>1440</v>
      </c>
      <c r="G93">
        <f>VLOOKUP(B93,[1]应付款管理!$A$1:$I$65536,9,0)</f>
        <v>1440</v>
      </c>
      <c r="H93" s="4">
        <f t="shared" si="2"/>
        <v>0</v>
      </c>
      <c r="I93" s="5" t="str">
        <f t="shared" si="3"/>
        <v>，1431291</v>
      </c>
    </row>
    <row r="94" ht="15" customHeight="1" spans="1:9">
      <c r="A94" s="15">
        <v>85</v>
      </c>
      <c r="B94" s="16">
        <v>1431124</v>
      </c>
      <c r="C94" s="16" t="s">
        <v>129</v>
      </c>
      <c r="D94" s="16" t="s">
        <v>41</v>
      </c>
      <c r="E94" s="16" t="s">
        <v>21</v>
      </c>
      <c r="F94" s="17">
        <v>900</v>
      </c>
      <c r="G94">
        <f>VLOOKUP(B94,[1]应付款管理!$A$1:$I$65536,9,0)</f>
        <v>900</v>
      </c>
      <c r="H94" s="4">
        <f t="shared" si="2"/>
        <v>0</v>
      </c>
      <c r="I94" s="5" t="str">
        <f t="shared" si="3"/>
        <v>，1431124</v>
      </c>
    </row>
    <row r="95" ht="15" customHeight="1" spans="1:9">
      <c r="A95" s="15">
        <v>86</v>
      </c>
      <c r="B95" s="16">
        <v>1430981</v>
      </c>
      <c r="C95" s="16" t="s">
        <v>130</v>
      </c>
      <c r="D95" s="16" t="s">
        <v>31</v>
      </c>
      <c r="E95" s="16" t="s">
        <v>21</v>
      </c>
      <c r="F95" s="17">
        <v>500</v>
      </c>
      <c r="G95">
        <f>VLOOKUP(B95,[1]应付款管理!$A$1:$I$65536,9,0)</f>
        <v>500</v>
      </c>
      <c r="H95" s="4">
        <f t="shared" si="2"/>
        <v>0</v>
      </c>
      <c r="I95" s="5" t="str">
        <f t="shared" si="3"/>
        <v>，1430981</v>
      </c>
    </row>
    <row r="96" ht="15" customHeight="1" spans="1:9">
      <c r="A96" s="15">
        <v>87</v>
      </c>
      <c r="B96" s="16">
        <v>1430716</v>
      </c>
      <c r="C96" s="16" t="s">
        <v>131</v>
      </c>
      <c r="D96" s="16" t="s">
        <v>55</v>
      </c>
      <c r="E96" s="16" t="s">
        <v>77</v>
      </c>
      <c r="F96" s="17">
        <v>660</v>
      </c>
      <c r="G96">
        <f>VLOOKUP(B96,[1]应付款管理!$A$1:$I$65536,9,0)</f>
        <v>660</v>
      </c>
      <c r="H96" s="4">
        <f t="shared" si="2"/>
        <v>0</v>
      </c>
      <c r="I96" s="5" t="str">
        <f t="shared" si="3"/>
        <v>，1430716</v>
      </c>
    </row>
    <row r="97" ht="15" customHeight="1" spans="1:9">
      <c r="A97" s="15">
        <v>88</v>
      </c>
      <c r="B97" s="16">
        <v>1430619</v>
      </c>
      <c r="C97" s="16" t="s">
        <v>132</v>
      </c>
      <c r="D97" s="16" t="s">
        <v>74</v>
      </c>
      <c r="E97" s="16" t="s">
        <v>21</v>
      </c>
      <c r="F97" s="17">
        <v>430</v>
      </c>
      <c r="G97">
        <f>VLOOKUP(B97,[1]应付款管理!$A$1:$I$65536,9,0)</f>
        <v>430</v>
      </c>
      <c r="H97" s="4">
        <f t="shared" si="2"/>
        <v>0</v>
      </c>
      <c r="I97" s="5" t="str">
        <f t="shared" si="3"/>
        <v>，1430619</v>
      </c>
    </row>
    <row r="98" ht="15" customHeight="1" spans="1:9">
      <c r="A98" s="15">
        <v>89</v>
      </c>
      <c r="B98" s="16">
        <v>1430538</v>
      </c>
      <c r="C98" s="16" t="s">
        <v>133</v>
      </c>
      <c r="D98" s="16" t="s">
        <v>74</v>
      </c>
      <c r="E98" s="16" t="s">
        <v>29</v>
      </c>
      <c r="F98" s="17">
        <v>620</v>
      </c>
      <c r="G98">
        <f>VLOOKUP(B98,[1]应付款管理!$A$1:$I$65536,9,0)</f>
        <v>620</v>
      </c>
      <c r="H98" s="4">
        <f t="shared" si="2"/>
        <v>0</v>
      </c>
      <c r="I98" s="5" t="str">
        <f t="shared" si="3"/>
        <v>，1430538</v>
      </c>
    </row>
    <row r="99" ht="15" customHeight="1" spans="1:9">
      <c r="A99" s="15">
        <v>90</v>
      </c>
      <c r="B99" s="16">
        <v>1430490</v>
      </c>
      <c r="C99" s="16" t="s">
        <v>134</v>
      </c>
      <c r="D99" s="16" t="s">
        <v>20</v>
      </c>
      <c r="E99" s="16" t="s">
        <v>10</v>
      </c>
      <c r="F99" s="17">
        <v>137</v>
      </c>
      <c r="G99">
        <f>VLOOKUP(B99,[1]应付款管理!$A$1:$I$65536,9,0)</f>
        <v>137</v>
      </c>
      <c r="H99" s="4">
        <f t="shared" si="2"/>
        <v>0</v>
      </c>
      <c r="I99" s="5" t="str">
        <f t="shared" si="3"/>
        <v>，1430490</v>
      </c>
    </row>
    <row r="100" ht="15" customHeight="1" spans="1:9">
      <c r="A100" s="15">
        <v>91</v>
      </c>
      <c r="B100" s="16">
        <v>1430463</v>
      </c>
      <c r="C100" s="16" t="s">
        <v>135</v>
      </c>
      <c r="D100" s="16" t="s">
        <v>117</v>
      </c>
      <c r="E100" s="16" t="s">
        <v>13</v>
      </c>
      <c r="F100" s="17">
        <v>3840</v>
      </c>
      <c r="G100">
        <f>VLOOKUP(B100,[1]应付款管理!$A$1:$I$65536,9,0)</f>
        <v>3840</v>
      </c>
      <c r="H100" s="4">
        <f t="shared" si="2"/>
        <v>0</v>
      </c>
      <c r="I100" s="5" t="str">
        <f t="shared" si="3"/>
        <v>，1430463</v>
      </c>
    </row>
    <row r="101" ht="15" customHeight="1" spans="1:9">
      <c r="A101" s="15">
        <v>92</v>
      </c>
      <c r="B101" s="16">
        <v>1430420</v>
      </c>
      <c r="C101" s="16" t="s">
        <v>136</v>
      </c>
      <c r="D101" s="16" t="s">
        <v>74</v>
      </c>
      <c r="E101" s="16" t="s">
        <v>21</v>
      </c>
      <c r="F101" s="17">
        <v>430</v>
      </c>
      <c r="G101">
        <f>VLOOKUP(B101,[1]应付款管理!$A$1:$I$65536,9,0)</f>
        <v>430</v>
      </c>
      <c r="H101" s="4">
        <f t="shared" si="2"/>
        <v>0</v>
      </c>
      <c r="I101" s="5" t="str">
        <f t="shared" si="3"/>
        <v>，1430420</v>
      </c>
    </row>
    <row r="102" ht="15" customHeight="1" spans="1:9">
      <c r="A102" s="15">
        <v>93</v>
      </c>
      <c r="B102" s="16">
        <v>1430303</v>
      </c>
      <c r="C102" s="16" t="s">
        <v>137</v>
      </c>
      <c r="D102" s="16" t="s">
        <v>43</v>
      </c>
      <c r="E102" s="16" t="s">
        <v>21</v>
      </c>
      <c r="F102" s="17">
        <v>360</v>
      </c>
      <c r="G102">
        <f>VLOOKUP(B102,[1]应付款管理!$A$1:$I$65536,9,0)</f>
        <v>360</v>
      </c>
      <c r="H102" s="4">
        <f t="shared" si="2"/>
        <v>0</v>
      </c>
      <c r="I102" s="5" t="str">
        <f t="shared" si="3"/>
        <v>，1430303</v>
      </c>
    </row>
    <row r="103" ht="15" customHeight="1" spans="1:9">
      <c r="A103" s="15">
        <v>94</v>
      </c>
      <c r="B103" s="16">
        <v>1430130</v>
      </c>
      <c r="C103" s="16" t="s">
        <v>138</v>
      </c>
      <c r="D103" s="16" t="s">
        <v>74</v>
      </c>
      <c r="E103" s="16" t="s">
        <v>21</v>
      </c>
      <c r="F103" s="17">
        <v>430</v>
      </c>
      <c r="G103">
        <f>VLOOKUP(B103,[1]应付款管理!$A$1:$I$65536,9,0)</f>
        <v>430</v>
      </c>
      <c r="H103" s="4">
        <f t="shared" si="2"/>
        <v>0</v>
      </c>
      <c r="I103" s="5" t="str">
        <f t="shared" si="3"/>
        <v>，1430130</v>
      </c>
    </row>
    <row r="104" ht="15" customHeight="1" spans="1:9">
      <c r="A104" s="15">
        <v>95</v>
      </c>
      <c r="B104" s="16">
        <v>1429521</v>
      </c>
      <c r="C104" s="16" t="s">
        <v>139</v>
      </c>
      <c r="D104" s="16" t="s">
        <v>41</v>
      </c>
      <c r="E104" s="16" t="s">
        <v>21</v>
      </c>
      <c r="F104" s="17">
        <v>1920</v>
      </c>
      <c r="G104">
        <f>VLOOKUP(B104,[1]应付款管理!$A$1:$I$65536,9,0)</f>
        <v>1920</v>
      </c>
      <c r="H104" s="4">
        <f t="shared" si="2"/>
        <v>0</v>
      </c>
      <c r="I104" s="5" t="str">
        <f t="shared" si="3"/>
        <v>，1429521</v>
      </c>
    </row>
    <row r="105" ht="15" customHeight="1" spans="1:9">
      <c r="A105" s="15">
        <v>96</v>
      </c>
      <c r="B105" s="16">
        <v>1429236</v>
      </c>
      <c r="C105" s="16" t="s">
        <v>140</v>
      </c>
      <c r="D105" s="16" t="s">
        <v>127</v>
      </c>
      <c r="E105" s="16" t="s">
        <v>21</v>
      </c>
      <c r="F105" s="17">
        <v>430</v>
      </c>
      <c r="G105">
        <f>VLOOKUP(B105,[1]应付款管理!$A$1:$I$65536,9,0)</f>
        <v>430</v>
      </c>
      <c r="H105" s="4">
        <f t="shared" si="2"/>
        <v>0</v>
      </c>
      <c r="I105" s="5" t="str">
        <f t="shared" si="3"/>
        <v>，1429236</v>
      </c>
    </row>
    <row r="106" ht="15" customHeight="1" spans="1:9">
      <c r="A106" s="15">
        <v>97</v>
      </c>
      <c r="B106" s="16">
        <v>1429224</v>
      </c>
      <c r="C106" s="16" t="s">
        <v>141</v>
      </c>
      <c r="D106" s="16" t="s">
        <v>91</v>
      </c>
      <c r="E106" s="16" t="s">
        <v>21</v>
      </c>
      <c r="F106" s="17">
        <v>360</v>
      </c>
      <c r="G106">
        <f>VLOOKUP(B106,[1]应付款管理!$A$1:$I$65536,9,0)</f>
        <v>360</v>
      </c>
      <c r="H106" s="4">
        <f t="shared" si="2"/>
        <v>0</v>
      </c>
      <c r="I106" s="5" t="str">
        <f t="shared" si="3"/>
        <v>，1429224</v>
      </c>
    </row>
    <row r="107" ht="15" customHeight="1" spans="1:9">
      <c r="A107" s="15">
        <v>98</v>
      </c>
      <c r="B107" s="16">
        <v>1429202</v>
      </c>
      <c r="C107" s="16" t="s">
        <v>142</v>
      </c>
      <c r="D107" s="16" t="s">
        <v>36</v>
      </c>
      <c r="E107" s="16" t="s">
        <v>103</v>
      </c>
      <c r="F107" s="17">
        <v>590</v>
      </c>
      <c r="G107">
        <f>VLOOKUP(B107,[1]应付款管理!$A$1:$I$65536,9,0)</f>
        <v>590</v>
      </c>
      <c r="H107" s="4">
        <f t="shared" si="2"/>
        <v>0</v>
      </c>
      <c r="I107" s="5" t="str">
        <f t="shared" si="3"/>
        <v>，1429202</v>
      </c>
    </row>
    <row r="108" ht="15" customHeight="1" spans="1:9">
      <c r="A108" s="15">
        <v>99</v>
      </c>
      <c r="B108" s="16">
        <v>1429096</v>
      </c>
      <c r="C108" s="16" t="s">
        <v>143</v>
      </c>
      <c r="D108" s="16" t="s">
        <v>127</v>
      </c>
      <c r="E108" s="16" t="s">
        <v>29</v>
      </c>
      <c r="F108" s="17">
        <v>620</v>
      </c>
      <c r="G108">
        <f>VLOOKUP(B108,[1]应付款管理!$A$1:$I$65536,9,0)</f>
        <v>620</v>
      </c>
      <c r="H108" s="4">
        <f t="shared" si="2"/>
        <v>0</v>
      </c>
      <c r="I108" s="5" t="str">
        <f t="shared" si="3"/>
        <v>，1429096</v>
      </c>
    </row>
    <row r="109" ht="15" customHeight="1" spans="1:9">
      <c r="A109" s="15">
        <v>100</v>
      </c>
      <c r="B109" s="16">
        <v>1428986</v>
      </c>
      <c r="C109" s="16" t="s">
        <v>144</v>
      </c>
      <c r="D109" s="16" t="s">
        <v>53</v>
      </c>
      <c r="E109" s="16" t="s">
        <v>103</v>
      </c>
      <c r="F109" s="17">
        <v>1190</v>
      </c>
      <c r="G109">
        <f>VLOOKUP(B109,[1]应付款管理!$A$1:$I$65536,9,0)</f>
        <v>1190</v>
      </c>
      <c r="H109" s="4">
        <f t="shared" si="2"/>
        <v>0</v>
      </c>
      <c r="I109" s="5" t="str">
        <f t="shared" si="3"/>
        <v>，1428986</v>
      </c>
    </row>
    <row r="110" ht="15" customHeight="1" spans="1:9">
      <c r="A110" s="15">
        <v>101</v>
      </c>
      <c r="B110" s="16">
        <v>1428938</v>
      </c>
      <c r="C110" s="16" t="s">
        <v>145</v>
      </c>
      <c r="D110" s="16" t="s">
        <v>127</v>
      </c>
      <c r="E110" s="16" t="s">
        <v>21</v>
      </c>
      <c r="F110" s="17">
        <v>430</v>
      </c>
      <c r="G110">
        <f>VLOOKUP(B110,[1]应付款管理!$A$1:$I$65536,9,0)</f>
        <v>430</v>
      </c>
      <c r="H110" s="4">
        <f t="shared" si="2"/>
        <v>0</v>
      </c>
      <c r="I110" s="5" t="str">
        <f t="shared" si="3"/>
        <v>，1428938</v>
      </c>
    </row>
    <row r="111" ht="15" customHeight="1" spans="1:9">
      <c r="A111" s="15">
        <v>102</v>
      </c>
      <c r="B111" s="16">
        <v>1428746</v>
      </c>
      <c r="C111" s="16" t="s">
        <v>146</v>
      </c>
      <c r="D111" s="16" t="s">
        <v>74</v>
      </c>
      <c r="E111" s="16" t="s">
        <v>21</v>
      </c>
      <c r="F111" s="17">
        <v>1710</v>
      </c>
      <c r="G111">
        <f>VLOOKUP(B111,[1]应付款管理!$A$1:$I$65536,9,0)</f>
        <v>1710</v>
      </c>
      <c r="H111" s="4">
        <f t="shared" si="2"/>
        <v>0</v>
      </c>
      <c r="I111" s="5" t="str">
        <f t="shared" si="3"/>
        <v>，1428746</v>
      </c>
    </row>
    <row r="112" ht="15" customHeight="1" spans="1:9">
      <c r="A112" s="15">
        <v>103</v>
      </c>
      <c r="B112" s="16">
        <v>1428709</v>
      </c>
      <c r="C112" s="16" t="s">
        <v>147</v>
      </c>
      <c r="D112" s="16" t="s">
        <v>15</v>
      </c>
      <c r="E112" s="16" t="s">
        <v>21</v>
      </c>
      <c r="F112" s="17">
        <v>360</v>
      </c>
      <c r="G112">
        <f>VLOOKUP(B112,[1]应付款管理!$A$1:$I$65536,9,0)</f>
        <v>360</v>
      </c>
      <c r="H112" s="4">
        <f t="shared" si="2"/>
        <v>0</v>
      </c>
      <c r="I112" s="5" t="str">
        <f t="shared" si="3"/>
        <v>，1428709</v>
      </c>
    </row>
    <row r="113" ht="15" customHeight="1" spans="1:9">
      <c r="A113" s="15">
        <v>104</v>
      </c>
      <c r="B113" s="16">
        <v>1428682</v>
      </c>
      <c r="C113" s="16" t="s">
        <v>148</v>
      </c>
      <c r="D113" s="16" t="s">
        <v>31</v>
      </c>
      <c r="E113" s="16" t="s">
        <v>29</v>
      </c>
      <c r="F113" s="17">
        <v>1440</v>
      </c>
      <c r="G113">
        <f>VLOOKUP(B113,[1]应付款管理!$A$1:$I$65536,9,0)</f>
        <v>1440</v>
      </c>
      <c r="H113" s="4">
        <f t="shared" si="2"/>
        <v>0</v>
      </c>
      <c r="I113" s="5" t="str">
        <f t="shared" si="3"/>
        <v>，1428682</v>
      </c>
    </row>
    <row r="114" ht="15" customHeight="1" spans="1:9">
      <c r="A114" s="15">
        <v>105</v>
      </c>
      <c r="B114" s="16">
        <v>1428578</v>
      </c>
      <c r="C114" s="16" t="s">
        <v>149</v>
      </c>
      <c r="D114" s="16" t="s">
        <v>31</v>
      </c>
      <c r="E114" s="16" t="s">
        <v>103</v>
      </c>
      <c r="F114" s="17">
        <v>590</v>
      </c>
      <c r="G114">
        <f>VLOOKUP(B114,[1]应付款管理!$A$1:$I$65536,9,0)</f>
        <v>590</v>
      </c>
      <c r="H114" s="4">
        <f t="shared" si="2"/>
        <v>0</v>
      </c>
      <c r="I114" s="5" t="str">
        <f t="shared" si="3"/>
        <v>，1428578</v>
      </c>
    </row>
    <row r="115" ht="15" customHeight="1" spans="1:9">
      <c r="A115" s="15">
        <v>106</v>
      </c>
      <c r="B115" s="16">
        <v>1428397</v>
      </c>
      <c r="C115" s="16" t="s">
        <v>150</v>
      </c>
      <c r="D115" s="16" t="s">
        <v>151</v>
      </c>
      <c r="E115" s="16" t="s">
        <v>21</v>
      </c>
      <c r="F115" s="17">
        <v>1365</v>
      </c>
      <c r="G115">
        <f>VLOOKUP(B115,[1]应付款管理!$A$1:$I$65536,9,0)</f>
        <v>1365</v>
      </c>
      <c r="H115" s="4">
        <f t="shared" si="2"/>
        <v>0</v>
      </c>
      <c r="I115" s="5" t="str">
        <f t="shared" si="3"/>
        <v>，1428397</v>
      </c>
    </row>
    <row r="116" ht="15" customHeight="1" spans="1:9">
      <c r="A116" s="15">
        <v>107</v>
      </c>
      <c r="B116" s="16">
        <v>1428292</v>
      </c>
      <c r="C116" s="16" t="s">
        <v>152</v>
      </c>
      <c r="D116" s="16" t="s">
        <v>31</v>
      </c>
      <c r="E116" s="16" t="s">
        <v>29</v>
      </c>
      <c r="F116" s="17">
        <v>1860</v>
      </c>
      <c r="G116">
        <f>VLOOKUP(B116,[1]应付款管理!$A$1:$I$65536,9,0)</f>
        <v>1860</v>
      </c>
      <c r="H116" s="4">
        <f t="shared" si="2"/>
        <v>0</v>
      </c>
      <c r="I116" s="5" t="str">
        <f t="shared" si="3"/>
        <v>，1428292</v>
      </c>
    </row>
    <row r="117" ht="15" customHeight="1" spans="1:9">
      <c r="A117" s="15">
        <v>108</v>
      </c>
      <c r="B117" s="16">
        <v>1428280</v>
      </c>
      <c r="C117" s="16" t="s">
        <v>153</v>
      </c>
      <c r="D117" s="16" t="s">
        <v>127</v>
      </c>
      <c r="E117" s="16" t="s">
        <v>21</v>
      </c>
      <c r="F117" s="17">
        <v>530</v>
      </c>
      <c r="G117">
        <f>VLOOKUP(B117,[1]应付款管理!$A$1:$I$65536,9,0)</f>
        <v>530</v>
      </c>
      <c r="H117" s="4">
        <f t="shared" si="2"/>
        <v>0</v>
      </c>
      <c r="I117" s="5" t="str">
        <f t="shared" si="3"/>
        <v>，1428280</v>
      </c>
    </row>
    <row r="118" ht="15" customHeight="1" spans="1:9">
      <c r="A118" s="15">
        <v>109</v>
      </c>
      <c r="B118" s="16">
        <v>1427532</v>
      </c>
      <c r="C118" s="16" t="s">
        <v>154</v>
      </c>
      <c r="D118" s="16" t="s">
        <v>127</v>
      </c>
      <c r="E118" s="16" t="s">
        <v>29</v>
      </c>
      <c r="F118" s="17">
        <v>1240</v>
      </c>
      <c r="G118">
        <f>VLOOKUP(B118,[1]应付款管理!$A$1:$I$65536,9,0)</f>
        <v>1240</v>
      </c>
      <c r="H118" s="4">
        <f t="shared" si="2"/>
        <v>0</v>
      </c>
      <c r="I118" s="5" t="str">
        <f t="shared" si="3"/>
        <v>，1427532</v>
      </c>
    </row>
    <row r="119" ht="15" customHeight="1" spans="1:9">
      <c r="A119" s="15">
        <v>110</v>
      </c>
      <c r="B119" s="16">
        <v>1427423</v>
      </c>
      <c r="C119" s="16" t="s">
        <v>155</v>
      </c>
      <c r="D119" s="16" t="s">
        <v>31</v>
      </c>
      <c r="E119" s="16" t="s">
        <v>21</v>
      </c>
      <c r="F119" s="17">
        <v>430</v>
      </c>
      <c r="G119">
        <f>VLOOKUP(B119,[1]应付款管理!$A$1:$I$65536,9,0)</f>
        <v>430</v>
      </c>
      <c r="H119" s="4">
        <f t="shared" si="2"/>
        <v>0</v>
      </c>
      <c r="I119" s="5" t="str">
        <f t="shared" si="3"/>
        <v>，1427423</v>
      </c>
    </row>
    <row r="120" ht="15" customHeight="1" spans="1:9">
      <c r="A120" s="15">
        <v>111</v>
      </c>
      <c r="B120" s="16">
        <v>1427210</v>
      </c>
      <c r="C120" s="16" t="s">
        <v>156</v>
      </c>
      <c r="D120" s="16" t="s">
        <v>31</v>
      </c>
      <c r="E120" s="16" t="s">
        <v>21</v>
      </c>
      <c r="F120" s="17">
        <v>860</v>
      </c>
      <c r="G120">
        <f>VLOOKUP(B120,[1]应付款管理!$A$1:$I$65536,9,0)</f>
        <v>860</v>
      </c>
      <c r="H120" s="4">
        <f t="shared" si="2"/>
        <v>0</v>
      </c>
      <c r="I120" s="5" t="str">
        <f t="shared" si="3"/>
        <v>，1427210</v>
      </c>
    </row>
    <row r="121" ht="15" customHeight="1" spans="1:9">
      <c r="A121" s="15">
        <v>112</v>
      </c>
      <c r="B121" s="16">
        <v>1426993</v>
      </c>
      <c r="C121" s="16" t="s">
        <v>157</v>
      </c>
      <c r="D121" s="16" t="s">
        <v>31</v>
      </c>
      <c r="E121" s="16" t="s">
        <v>21</v>
      </c>
      <c r="F121" s="17">
        <v>430</v>
      </c>
      <c r="G121">
        <f>VLOOKUP(B121,[1]应付款管理!$A$1:$I$65536,9,0)</f>
        <v>430</v>
      </c>
      <c r="H121" s="4">
        <f t="shared" si="2"/>
        <v>0</v>
      </c>
      <c r="I121" s="5" t="str">
        <f t="shared" si="3"/>
        <v>，1426993</v>
      </c>
    </row>
    <row r="122" ht="15" customHeight="1" spans="1:9">
      <c r="A122" s="15">
        <v>113</v>
      </c>
      <c r="B122" s="16">
        <v>1426923</v>
      </c>
      <c r="C122" s="16" t="s">
        <v>158</v>
      </c>
      <c r="D122" s="16" t="s">
        <v>17</v>
      </c>
      <c r="E122" s="16" t="s">
        <v>29</v>
      </c>
      <c r="F122" s="17">
        <v>1065</v>
      </c>
      <c r="G122">
        <f>VLOOKUP(B122,[1]应付款管理!$A$1:$I$65536,9,0)</f>
        <v>1065</v>
      </c>
      <c r="H122" s="4">
        <f t="shared" si="2"/>
        <v>0</v>
      </c>
      <c r="I122" s="5" t="str">
        <f t="shared" si="3"/>
        <v>，1426923</v>
      </c>
    </row>
    <row r="123" ht="15" customHeight="1" spans="1:9">
      <c r="A123" s="15">
        <v>114</v>
      </c>
      <c r="B123" s="16">
        <v>1425997</v>
      </c>
      <c r="C123" s="16" t="s">
        <v>159</v>
      </c>
      <c r="D123" s="16" t="s">
        <v>17</v>
      </c>
      <c r="E123" s="16" t="s">
        <v>10</v>
      </c>
      <c r="F123" s="17">
        <v>548</v>
      </c>
      <c r="G123">
        <f>VLOOKUP(B123,[1]应付款管理!$A$1:$I$65536,9,0)</f>
        <v>548</v>
      </c>
      <c r="H123" s="4">
        <f t="shared" si="2"/>
        <v>0</v>
      </c>
      <c r="I123" s="5" t="str">
        <f t="shared" si="3"/>
        <v>，1425997</v>
      </c>
    </row>
    <row r="124" ht="15" customHeight="1" spans="1:9">
      <c r="A124" s="15">
        <v>115</v>
      </c>
      <c r="B124" s="16">
        <v>1425923</v>
      </c>
      <c r="C124" s="16" t="s">
        <v>160</v>
      </c>
      <c r="D124" s="16" t="s">
        <v>74</v>
      </c>
      <c r="E124" s="16" t="s">
        <v>29</v>
      </c>
      <c r="F124" s="17">
        <v>620</v>
      </c>
      <c r="G124">
        <f>VLOOKUP(B124,[1]应付款管理!$A$1:$I$65536,9,0)</f>
        <v>620</v>
      </c>
      <c r="H124" s="4">
        <f t="shared" si="2"/>
        <v>0</v>
      </c>
      <c r="I124" s="5" t="str">
        <f t="shared" si="3"/>
        <v>，1425923</v>
      </c>
    </row>
    <row r="125" ht="15" customHeight="1" spans="1:9">
      <c r="A125" s="15">
        <v>116</v>
      </c>
      <c r="B125" s="16">
        <v>1425783</v>
      </c>
      <c r="C125" s="16" t="s">
        <v>161</v>
      </c>
      <c r="D125" s="16" t="s">
        <v>65</v>
      </c>
      <c r="E125" s="16" t="s">
        <v>162</v>
      </c>
      <c r="F125" s="17">
        <v>2130</v>
      </c>
      <c r="G125">
        <f>VLOOKUP(B125,[1]应付款管理!$A$1:$I$65536,9,0)</f>
        <v>2130</v>
      </c>
      <c r="H125" s="4">
        <f t="shared" si="2"/>
        <v>0</v>
      </c>
      <c r="I125" s="5" t="str">
        <f t="shared" si="3"/>
        <v>，1425783</v>
      </c>
    </row>
    <row r="126" ht="15" customHeight="1" spans="1:9">
      <c r="A126" s="15">
        <v>117</v>
      </c>
      <c r="B126" s="16">
        <v>1425770</v>
      </c>
      <c r="C126" s="16" t="s">
        <v>161</v>
      </c>
      <c r="D126" s="16" t="s">
        <v>31</v>
      </c>
      <c r="E126" s="16" t="s">
        <v>75</v>
      </c>
      <c r="F126" s="17">
        <v>4110</v>
      </c>
      <c r="G126">
        <f>VLOOKUP(B126,[1]应付款管理!$A$1:$I$65536,9,0)</f>
        <v>4110</v>
      </c>
      <c r="H126" s="4">
        <f t="shared" si="2"/>
        <v>0</v>
      </c>
      <c r="I126" s="5" t="str">
        <f t="shared" si="3"/>
        <v>，1425770</v>
      </c>
    </row>
    <row r="127" ht="15" customHeight="1" spans="1:9">
      <c r="A127" s="15">
        <v>118</v>
      </c>
      <c r="B127" s="16">
        <v>1425578</v>
      </c>
      <c r="C127" s="16" t="s">
        <v>163</v>
      </c>
      <c r="D127" s="16" t="s">
        <v>81</v>
      </c>
      <c r="E127" s="16" t="s">
        <v>21</v>
      </c>
      <c r="F127" s="17">
        <v>360</v>
      </c>
      <c r="G127">
        <f>VLOOKUP(B127,[1]应付款管理!$A$1:$I$65536,9,0)</f>
        <v>360</v>
      </c>
      <c r="H127" s="4">
        <f t="shared" si="2"/>
        <v>0</v>
      </c>
      <c r="I127" s="5" t="str">
        <f t="shared" si="3"/>
        <v>，1425578</v>
      </c>
    </row>
    <row r="128" ht="15" customHeight="1" spans="1:9">
      <c r="A128" s="15">
        <v>119</v>
      </c>
      <c r="B128" s="16">
        <v>1425541</v>
      </c>
      <c r="C128" s="16" t="s">
        <v>164</v>
      </c>
      <c r="D128" s="16" t="s">
        <v>31</v>
      </c>
      <c r="E128" s="16" t="s">
        <v>29</v>
      </c>
      <c r="F128" s="17">
        <v>610</v>
      </c>
      <c r="G128">
        <f>VLOOKUP(B128,[1]应付款管理!$A$1:$I$65536,9,0)</f>
        <v>610</v>
      </c>
      <c r="H128" s="4">
        <f t="shared" si="2"/>
        <v>0</v>
      </c>
      <c r="I128" s="5" t="str">
        <f t="shared" si="3"/>
        <v>，1425541</v>
      </c>
    </row>
    <row r="129" ht="15" customHeight="1" spans="1:9">
      <c r="A129" s="15">
        <v>120</v>
      </c>
      <c r="B129" s="16">
        <v>1425409</v>
      </c>
      <c r="C129" s="16" t="s">
        <v>165</v>
      </c>
      <c r="D129" s="16" t="s">
        <v>26</v>
      </c>
      <c r="E129" s="16" t="s">
        <v>21</v>
      </c>
      <c r="F129" s="17">
        <v>540</v>
      </c>
      <c r="G129">
        <f>VLOOKUP(B129,[1]应付款管理!$A$1:$I$65536,9,0)</f>
        <v>540</v>
      </c>
      <c r="H129" s="4">
        <f t="shared" si="2"/>
        <v>0</v>
      </c>
      <c r="I129" s="5" t="str">
        <f t="shared" si="3"/>
        <v>，1425409</v>
      </c>
    </row>
    <row r="130" ht="15" customHeight="1" spans="1:9">
      <c r="A130" s="15">
        <v>121</v>
      </c>
      <c r="B130" s="16">
        <v>1425222</v>
      </c>
      <c r="C130" s="16" t="s">
        <v>166</v>
      </c>
      <c r="D130" s="16" t="s">
        <v>127</v>
      </c>
      <c r="E130" s="16" t="s">
        <v>24</v>
      </c>
      <c r="F130" s="17">
        <v>2800</v>
      </c>
      <c r="G130">
        <f>VLOOKUP(B130,[1]应付款管理!$A$1:$I$65536,9,0)</f>
        <v>2800</v>
      </c>
      <c r="H130" s="4">
        <f t="shared" si="2"/>
        <v>0</v>
      </c>
      <c r="I130" s="5" t="str">
        <f t="shared" si="3"/>
        <v>，1425222</v>
      </c>
    </row>
    <row r="131" ht="15" customHeight="1" spans="1:9">
      <c r="A131" s="15">
        <v>122</v>
      </c>
      <c r="B131" s="16">
        <v>1424820</v>
      </c>
      <c r="C131" s="16" t="s">
        <v>167</v>
      </c>
      <c r="D131" s="16" t="s">
        <v>74</v>
      </c>
      <c r="E131" s="16" t="s">
        <v>21</v>
      </c>
      <c r="F131" s="17">
        <v>645</v>
      </c>
      <c r="G131">
        <f>VLOOKUP(B131,[1]应付款管理!$A$1:$I$65536,9,0)</f>
        <v>645</v>
      </c>
      <c r="H131" s="4">
        <f t="shared" si="2"/>
        <v>0</v>
      </c>
      <c r="I131" s="5" t="str">
        <f t="shared" si="3"/>
        <v>，1424820</v>
      </c>
    </row>
    <row r="132" ht="15" customHeight="1" spans="1:9">
      <c r="A132" s="15">
        <v>123</v>
      </c>
      <c r="B132" s="16">
        <v>1424787</v>
      </c>
      <c r="C132" s="16" t="s">
        <v>168</v>
      </c>
      <c r="D132" s="16" t="s">
        <v>67</v>
      </c>
      <c r="E132" s="16" t="s">
        <v>103</v>
      </c>
      <c r="F132" s="17">
        <v>590</v>
      </c>
      <c r="G132">
        <f>VLOOKUP(B132,[1]应付款管理!$A$1:$I$65536,9,0)</f>
        <v>590</v>
      </c>
      <c r="H132" s="4">
        <f t="shared" si="2"/>
        <v>0</v>
      </c>
      <c r="I132" s="5" t="str">
        <f t="shared" si="3"/>
        <v>，1424787</v>
      </c>
    </row>
    <row r="133" ht="15" customHeight="1" spans="1:9">
      <c r="A133" s="15">
        <v>124</v>
      </c>
      <c r="B133" s="16">
        <v>1424508</v>
      </c>
      <c r="C133" s="16" t="s">
        <v>169</v>
      </c>
      <c r="D133" s="16" t="s">
        <v>36</v>
      </c>
      <c r="E133" s="16" t="s">
        <v>29</v>
      </c>
      <c r="F133" s="17">
        <v>840</v>
      </c>
      <c r="G133">
        <f>VLOOKUP(B133,[1]应付款管理!$A$1:$I$65536,9,0)</f>
        <v>840</v>
      </c>
      <c r="H133" s="4">
        <f t="shared" si="2"/>
        <v>0</v>
      </c>
      <c r="I133" s="5" t="str">
        <f t="shared" si="3"/>
        <v>，1424508</v>
      </c>
    </row>
    <row r="134" ht="15" customHeight="1" spans="1:9">
      <c r="A134" s="15">
        <v>125</v>
      </c>
      <c r="B134" s="24">
        <v>1424504</v>
      </c>
      <c r="C134" s="16" t="s">
        <v>169</v>
      </c>
      <c r="D134" s="16" t="s">
        <v>36</v>
      </c>
      <c r="E134" s="16" t="s">
        <v>29</v>
      </c>
      <c r="F134" s="17">
        <v>840</v>
      </c>
      <c r="G134">
        <f>VLOOKUP(B134,[1]应付款管理!$A$1:$I$65536,9,0)</f>
        <v>840</v>
      </c>
      <c r="H134" s="4">
        <f t="shared" si="2"/>
        <v>0</v>
      </c>
      <c r="I134" s="5" t="str">
        <f t="shared" si="3"/>
        <v>，1424504</v>
      </c>
    </row>
    <row r="135" ht="15" customHeight="1" spans="1:9">
      <c r="A135" s="15">
        <v>126</v>
      </c>
      <c r="B135" s="24">
        <v>1424501</v>
      </c>
      <c r="C135" s="16" t="s">
        <v>169</v>
      </c>
      <c r="D135" s="16" t="s">
        <v>36</v>
      </c>
      <c r="E135" s="16" t="s">
        <v>29</v>
      </c>
      <c r="F135" s="17">
        <v>840</v>
      </c>
      <c r="G135">
        <f>VLOOKUP(B135,[1]应付款管理!$A$1:$I$65536,9,0)</f>
        <v>840</v>
      </c>
      <c r="H135" s="4">
        <f t="shared" si="2"/>
        <v>0</v>
      </c>
      <c r="I135" s="5" t="str">
        <f t="shared" si="3"/>
        <v>，1424501</v>
      </c>
    </row>
    <row r="136" ht="15" customHeight="1" spans="1:9">
      <c r="A136" s="15">
        <v>127</v>
      </c>
      <c r="B136" s="16">
        <v>1423838</v>
      </c>
      <c r="C136" s="16" t="s">
        <v>170</v>
      </c>
      <c r="D136" s="16" t="s">
        <v>31</v>
      </c>
      <c r="E136" s="16" t="s">
        <v>21</v>
      </c>
      <c r="F136" s="17">
        <v>1290</v>
      </c>
      <c r="G136">
        <f>VLOOKUP(B136,[1]应付款管理!$A$1:$I$65536,9,0)</f>
        <v>1290</v>
      </c>
      <c r="H136" s="4">
        <f t="shared" si="2"/>
        <v>0</v>
      </c>
      <c r="I136" s="5" t="str">
        <f t="shared" si="3"/>
        <v>，1423838</v>
      </c>
    </row>
    <row r="137" ht="15" customHeight="1" spans="1:9">
      <c r="A137" s="15">
        <v>128</v>
      </c>
      <c r="B137" s="16">
        <v>1423149</v>
      </c>
      <c r="C137" s="16" t="s">
        <v>171</v>
      </c>
      <c r="D137" s="16" t="s">
        <v>15</v>
      </c>
      <c r="E137" s="16" t="s">
        <v>21</v>
      </c>
      <c r="F137" s="17">
        <v>360</v>
      </c>
      <c r="G137">
        <f>VLOOKUP(B137,[1]应付款管理!$A$1:$I$65536,9,0)</f>
        <v>360</v>
      </c>
      <c r="H137" s="4">
        <f t="shared" si="2"/>
        <v>0</v>
      </c>
      <c r="I137" s="5" t="str">
        <f t="shared" si="3"/>
        <v>，1423149</v>
      </c>
    </row>
    <row r="138" ht="15" customHeight="1" spans="1:9">
      <c r="A138" s="15">
        <v>129</v>
      </c>
      <c r="B138" s="16">
        <v>1423118</v>
      </c>
      <c r="C138" s="16" t="s">
        <v>172</v>
      </c>
      <c r="D138" s="16" t="s">
        <v>117</v>
      </c>
      <c r="E138" s="16" t="s">
        <v>103</v>
      </c>
      <c r="F138" s="17">
        <v>1250</v>
      </c>
      <c r="G138">
        <f>VLOOKUP(B138,[1]应付款管理!$A$1:$I$65536,9,0)</f>
        <v>1250</v>
      </c>
      <c r="H138" s="4">
        <f t="shared" si="2"/>
        <v>0</v>
      </c>
      <c r="I138" s="5" t="str">
        <f t="shared" si="3"/>
        <v>，1423118</v>
      </c>
    </row>
    <row r="139" ht="15" customHeight="1" spans="1:9">
      <c r="A139" s="15">
        <v>130</v>
      </c>
      <c r="B139" s="16">
        <v>1422895</v>
      </c>
      <c r="C139" s="16" t="s">
        <v>173</v>
      </c>
      <c r="D139" s="16" t="s">
        <v>127</v>
      </c>
      <c r="E139" s="16" t="s">
        <v>29</v>
      </c>
      <c r="F139" s="17">
        <v>610</v>
      </c>
      <c r="G139">
        <f>VLOOKUP(B139,[1]应付款管理!$A$1:$I$65536,9,0)</f>
        <v>610</v>
      </c>
      <c r="H139" s="4">
        <f t="shared" ref="H139:H202" si="4">F139-G139</f>
        <v>0</v>
      </c>
      <c r="I139" s="5" t="str">
        <f t="shared" ref="I139:I202" si="5">$I$9&amp;B139</f>
        <v>，1422895</v>
      </c>
    </row>
    <row r="140" ht="15" customHeight="1" spans="1:9">
      <c r="A140" s="15">
        <v>131</v>
      </c>
      <c r="B140" s="16">
        <v>1422893</v>
      </c>
      <c r="C140" s="16" t="s">
        <v>174</v>
      </c>
      <c r="D140" s="16" t="s">
        <v>74</v>
      </c>
      <c r="E140" s="16" t="s">
        <v>21</v>
      </c>
      <c r="F140" s="17">
        <v>860</v>
      </c>
      <c r="G140">
        <f>VLOOKUP(B140,[1]应付款管理!$A$1:$I$65536,9,0)</f>
        <v>860</v>
      </c>
      <c r="H140" s="4">
        <f t="shared" si="4"/>
        <v>0</v>
      </c>
      <c r="I140" s="5" t="str">
        <f t="shared" si="5"/>
        <v>，1422893</v>
      </c>
    </row>
    <row r="141" ht="15" customHeight="1" spans="1:9">
      <c r="A141" s="15">
        <v>132</v>
      </c>
      <c r="B141" s="24">
        <v>1422892</v>
      </c>
      <c r="C141" s="16" t="s">
        <v>174</v>
      </c>
      <c r="D141" s="16" t="s">
        <v>74</v>
      </c>
      <c r="E141" s="16" t="s">
        <v>21</v>
      </c>
      <c r="F141" s="17">
        <v>860</v>
      </c>
      <c r="G141">
        <f>VLOOKUP(B141,[1]应付款管理!$A$1:$I$65536,9,0)</f>
        <v>860</v>
      </c>
      <c r="H141" s="4">
        <f t="shared" si="4"/>
        <v>0</v>
      </c>
      <c r="I141" s="5" t="str">
        <f t="shared" si="5"/>
        <v>，1422892</v>
      </c>
    </row>
    <row r="142" ht="15" customHeight="1" spans="1:9">
      <c r="A142" s="15">
        <v>133</v>
      </c>
      <c r="B142" s="16">
        <v>1422538</v>
      </c>
      <c r="C142" s="16" t="s">
        <v>175</v>
      </c>
      <c r="D142" s="16" t="s">
        <v>74</v>
      </c>
      <c r="E142" s="16" t="s">
        <v>29</v>
      </c>
      <c r="F142" s="17">
        <v>610</v>
      </c>
      <c r="G142">
        <f>VLOOKUP(B142,[1]应付款管理!$A$1:$I$65536,9,0)</f>
        <v>610</v>
      </c>
      <c r="H142" s="4">
        <f t="shared" si="4"/>
        <v>0</v>
      </c>
      <c r="I142" s="5" t="str">
        <f t="shared" si="5"/>
        <v>，1422538</v>
      </c>
    </row>
    <row r="143" ht="15" customHeight="1" spans="1:9">
      <c r="A143" s="15">
        <v>134</v>
      </c>
      <c r="B143" s="16">
        <v>1422105</v>
      </c>
      <c r="C143" s="16" t="s">
        <v>176</v>
      </c>
      <c r="D143" s="16" t="s">
        <v>53</v>
      </c>
      <c r="E143" s="16" t="s">
        <v>21</v>
      </c>
      <c r="F143" s="17">
        <v>4610</v>
      </c>
      <c r="G143">
        <f>VLOOKUP(B143,[1]应付款管理!$A$1:$I$65536,9,0)</f>
        <v>4610</v>
      </c>
      <c r="H143" s="4">
        <f t="shared" si="4"/>
        <v>0</v>
      </c>
      <c r="I143" s="5" t="str">
        <f t="shared" si="5"/>
        <v>，1422105</v>
      </c>
    </row>
    <row r="144" ht="15" customHeight="1" spans="1:9">
      <c r="A144" s="15">
        <v>135</v>
      </c>
      <c r="B144" s="16">
        <v>1421970</v>
      </c>
      <c r="C144" s="16" t="s">
        <v>177</v>
      </c>
      <c r="D144" s="16" t="s">
        <v>43</v>
      </c>
      <c r="E144" s="16" t="s">
        <v>29</v>
      </c>
      <c r="F144" s="17">
        <v>710</v>
      </c>
      <c r="G144">
        <f>VLOOKUP(B144,[1]应付款管理!$A$1:$I$65536,9,0)</f>
        <v>710</v>
      </c>
      <c r="H144" s="4">
        <f t="shared" si="4"/>
        <v>0</v>
      </c>
      <c r="I144" s="5" t="str">
        <f t="shared" si="5"/>
        <v>，1421970</v>
      </c>
    </row>
    <row r="145" ht="15" customHeight="1" spans="1:9">
      <c r="A145" s="15">
        <v>136</v>
      </c>
      <c r="B145" s="16">
        <v>1421633</v>
      </c>
      <c r="C145" s="16" t="s">
        <v>178</v>
      </c>
      <c r="D145" s="16" t="s">
        <v>65</v>
      </c>
      <c r="E145" s="16" t="s">
        <v>10</v>
      </c>
      <c r="F145" s="17">
        <v>495</v>
      </c>
      <c r="G145">
        <f>VLOOKUP(B145,[1]应付款管理!$A$1:$I$65536,9,0)</f>
        <v>495</v>
      </c>
      <c r="H145" s="4">
        <f t="shared" si="4"/>
        <v>0</v>
      </c>
      <c r="I145" s="5" t="str">
        <f t="shared" si="5"/>
        <v>，1421633</v>
      </c>
    </row>
    <row r="146" ht="15" customHeight="1" spans="1:9">
      <c r="A146" s="15">
        <v>137</v>
      </c>
      <c r="B146" s="16">
        <v>1420820</v>
      </c>
      <c r="C146" s="16" t="s">
        <v>179</v>
      </c>
      <c r="D146" s="16" t="s">
        <v>84</v>
      </c>
      <c r="E146" s="16" t="s">
        <v>21</v>
      </c>
      <c r="F146" s="17">
        <v>850</v>
      </c>
      <c r="G146">
        <f>VLOOKUP(B146,[1]应付款管理!$A$1:$I$65536,9,0)</f>
        <v>850</v>
      </c>
      <c r="H146" s="4">
        <f t="shared" si="4"/>
        <v>0</v>
      </c>
      <c r="I146" s="5" t="str">
        <f t="shared" si="5"/>
        <v>，1420820</v>
      </c>
    </row>
    <row r="147" ht="15" customHeight="1" spans="1:9">
      <c r="A147" s="15">
        <v>138</v>
      </c>
      <c r="B147" s="16">
        <v>1420708</v>
      </c>
      <c r="C147" s="16" t="s">
        <v>180</v>
      </c>
      <c r="D147" s="16" t="s">
        <v>119</v>
      </c>
      <c r="E147" s="16" t="s">
        <v>21</v>
      </c>
      <c r="F147" s="17">
        <v>1245</v>
      </c>
      <c r="G147">
        <f>VLOOKUP(B147,[1]应付款管理!$A$1:$I$65536,9,0)</f>
        <v>1245</v>
      </c>
      <c r="H147" s="4">
        <f t="shared" si="4"/>
        <v>0</v>
      </c>
      <c r="I147" s="5" t="str">
        <f t="shared" si="5"/>
        <v>，1420708</v>
      </c>
    </row>
    <row r="148" ht="15" customHeight="1" spans="1:9">
      <c r="A148" s="15">
        <v>139</v>
      </c>
      <c r="B148" s="16">
        <v>1420562</v>
      </c>
      <c r="C148" s="16" t="s">
        <v>181</v>
      </c>
      <c r="D148" s="16" t="s">
        <v>43</v>
      </c>
      <c r="E148" s="16" t="s">
        <v>21</v>
      </c>
      <c r="F148" s="17">
        <v>645</v>
      </c>
      <c r="G148">
        <f>VLOOKUP(B148,[1]应付款管理!$A$1:$I$65536,9,0)</f>
        <v>645</v>
      </c>
      <c r="H148" s="4">
        <f t="shared" si="4"/>
        <v>0</v>
      </c>
      <c r="I148" s="5" t="str">
        <f t="shared" si="5"/>
        <v>，1420562</v>
      </c>
    </row>
    <row r="149" ht="15" customHeight="1" spans="1:21">
      <c r="A149" s="15">
        <v>140</v>
      </c>
      <c r="B149" s="16">
        <v>1420555</v>
      </c>
      <c r="C149" s="16" t="s">
        <v>182</v>
      </c>
      <c r="D149" s="16" t="s">
        <v>84</v>
      </c>
      <c r="E149" s="16" t="s">
        <v>82</v>
      </c>
      <c r="F149" s="17">
        <v>690</v>
      </c>
      <c r="G149">
        <f>VLOOKUP(B149,[1]应付款管理!$A$1:$I$65536,9,0)</f>
        <v>690</v>
      </c>
      <c r="H149" s="4">
        <f t="shared" si="4"/>
        <v>0</v>
      </c>
      <c r="I149" s="5" t="str">
        <f t="shared" si="5"/>
        <v>，1420555</v>
      </c>
      <c r="O149" s="25"/>
      <c r="P149" s="25"/>
      <c r="Q149" s="25"/>
      <c r="U149" s="26" t="e">
        <f>SUM(#REF!)</f>
        <v>#REF!</v>
      </c>
    </row>
    <row r="150" ht="15" customHeight="1" spans="1:9">
      <c r="A150" s="15">
        <v>141</v>
      </c>
      <c r="B150" s="16">
        <v>1419913</v>
      </c>
      <c r="C150" s="16" t="s">
        <v>183</v>
      </c>
      <c r="D150" s="16" t="s">
        <v>31</v>
      </c>
      <c r="E150" s="16" t="s">
        <v>21</v>
      </c>
      <c r="F150" s="17">
        <v>1290</v>
      </c>
      <c r="G150">
        <f>VLOOKUP(B150,[1]应付款管理!$A$1:$I$65536,9,0)</f>
        <v>1290</v>
      </c>
      <c r="H150" s="4">
        <f t="shared" si="4"/>
        <v>0</v>
      </c>
      <c r="I150" s="5" t="str">
        <f t="shared" si="5"/>
        <v>，1419913</v>
      </c>
    </row>
    <row r="151" ht="15" customHeight="1" spans="1:9">
      <c r="A151" s="15">
        <v>142</v>
      </c>
      <c r="B151" s="16">
        <v>1419607</v>
      </c>
      <c r="C151" s="16" t="s">
        <v>184</v>
      </c>
      <c r="D151" s="16" t="s">
        <v>65</v>
      </c>
      <c r="E151" s="16" t="s">
        <v>13</v>
      </c>
      <c r="F151" s="17">
        <v>870</v>
      </c>
      <c r="G151">
        <f>VLOOKUP(B151,[1]应付款管理!$A$1:$I$65536,9,0)</f>
        <v>870</v>
      </c>
      <c r="H151" s="4">
        <f t="shared" si="4"/>
        <v>0</v>
      </c>
      <c r="I151" s="5" t="str">
        <f t="shared" si="5"/>
        <v>，1419607</v>
      </c>
    </row>
    <row r="152" ht="15" customHeight="1" spans="1:9">
      <c r="A152" s="15">
        <v>143</v>
      </c>
      <c r="B152" s="16">
        <v>1419085</v>
      </c>
      <c r="C152" s="16" t="s">
        <v>185</v>
      </c>
      <c r="D152" s="16" t="s">
        <v>41</v>
      </c>
      <c r="E152" s="16" t="s">
        <v>21</v>
      </c>
      <c r="F152" s="17">
        <v>865</v>
      </c>
      <c r="G152">
        <f>VLOOKUP(B152,[1]应付款管理!$A$1:$I$65536,9,0)</f>
        <v>865</v>
      </c>
      <c r="H152" s="4">
        <f t="shared" si="4"/>
        <v>0</v>
      </c>
      <c r="I152" s="5" t="str">
        <f t="shared" si="5"/>
        <v>，1419085</v>
      </c>
    </row>
    <row r="153" ht="15" customHeight="1" spans="1:9">
      <c r="A153" s="15">
        <v>144</v>
      </c>
      <c r="B153" s="16">
        <v>1419083</v>
      </c>
      <c r="C153" s="16" t="s">
        <v>186</v>
      </c>
      <c r="D153" s="16" t="s">
        <v>84</v>
      </c>
      <c r="E153" s="16" t="s">
        <v>24</v>
      </c>
      <c r="F153" s="17">
        <v>1780</v>
      </c>
      <c r="G153">
        <f>VLOOKUP(B153,[1]应付款管理!$A$1:$I$65536,9,0)</f>
        <v>1780</v>
      </c>
      <c r="H153" s="4">
        <f t="shared" si="4"/>
        <v>0</v>
      </c>
      <c r="I153" s="5" t="str">
        <f t="shared" si="5"/>
        <v>，1419083</v>
      </c>
    </row>
    <row r="154" ht="15" customHeight="1" spans="1:9">
      <c r="A154" s="15">
        <v>145</v>
      </c>
      <c r="B154" s="16">
        <v>1419005</v>
      </c>
      <c r="C154" s="16" t="s">
        <v>187</v>
      </c>
      <c r="D154" s="16" t="s">
        <v>188</v>
      </c>
      <c r="E154" s="16" t="s">
        <v>103</v>
      </c>
      <c r="F154" s="17">
        <v>615</v>
      </c>
      <c r="G154">
        <f>VLOOKUP(B154,[1]应付款管理!$A$1:$I$65536,9,0)</f>
        <v>615</v>
      </c>
      <c r="H154" s="4">
        <f t="shared" si="4"/>
        <v>0</v>
      </c>
      <c r="I154" s="5" t="str">
        <f t="shared" si="5"/>
        <v>，1419005</v>
      </c>
    </row>
    <row r="155" ht="15" customHeight="1" spans="1:9">
      <c r="A155" s="15">
        <v>146</v>
      </c>
      <c r="B155" s="16">
        <v>1418874</v>
      </c>
      <c r="C155" s="16" t="s">
        <v>189</v>
      </c>
      <c r="D155" s="16" t="s">
        <v>41</v>
      </c>
      <c r="E155" s="16" t="s">
        <v>10</v>
      </c>
      <c r="F155" s="17">
        <v>280</v>
      </c>
      <c r="G155">
        <f>VLOOKUP(B155,[1]应付款管理!$A$1:$I$65536,9,0)</f>
        <v>280</v>
      </c>
      <c r="H155" s="4">
        <f t="shared" si="4"/>
        <v>0</v>
      </c>
      <c r="I155" s="5" t="str">
        <f t="shared" si="5"/>
        <v>，1418874</v>
      </c>
    </row>
    <row r="156" ht="15" customHeight="1" spans="1:9">
      <c r="A156" s="15">
        <v>147</v>
      </c>
      <c r="B156" s="16">
        <v>1418717</v>
      </c>
      <c r="C156" s="16" t="s">
        <v>190</v>
      </c>
      <c r="D156" s="16" t="s">
        <v>36</v>
      </c>
      <c r="E156" s="16" t="s">
        <v>103</v>
      </c>
      <c r="F156" s="17">
        <v>590</v>
      </c>
      <c r="G156">
        <f>VLOOKUP(B156,[1]应付款管理!$A$1:$I$65536,9,0)</f>
        <v>590</v>
      </c>
      <c r="H156" s="4">
        <f t="shared" si="4"/>
        <v>0</v>
      </c>
      <c r="I156" s="5" t="str">
        <f t="shared" si="5"/>
        <v>，1418717</v>
      </c>
    </row>
    <row r="157" ht="15" customHeight="1" spans="1:9">
      <c r="A157" s="15">
        <v>148</v>
      </c>
      <c r="B157" s="16">
        <v>1418371</v>
      </c>
      <c r="C157" s="16" t="s">
        <v>191</v>
      </c>
      <c r="D157" s="16" t="s">
        <v>67</v>
      </c>
      <c r="E157" s="16" t="s">
        <v>103</v>
      </c>
      <c r="F157" s="17">
        <v>2380</v>
      </c>
      <c r="G157">
        <f>VLOOKUP(B157,[1]应付款管理!$A$1:$I$65536,9,0)</f>
        <v>2380</v>
      </c>
      <c r="H157" s="4">
        <f t="shared" si="4"/>
        <v>0</v>
      </c>
      <c r="I157" s="5" t="str">
        <f t="shared" si="5"/>
        <v>，1418371</v>
      </c>
    </row>
    <row r="158" ht="15" customHeight="1" spans="1:9">
      <c r="A158" s="15">
        <v>149</v>
      </c>
      <c r="B158" s="16">
        <v>1418322</v>
      </c>
      <c r="C158" s="16" t="s">
        <v>192</v>
      </c>
      <c r="D158" s="16" t="s">
        <v>57</v>
      </c>
      <c r="E158" s="16" t="s">
        <v>21</v>
      </c>
      <c r="F158" s="17">
        <v>540</v>
      </c>
      <c r="G158">
        <f>VLOOKUP(B158,[1]应付款管理!$A$1:$I$65536,9,0)</f>
        <v>540</v>
      </c>
      <c r="H158" s="4">
        <f t="shared" si="4"/>
        <v>0</v>
      </c>
      <c r="I158" s="5" t="str">
        <f t="shared" si="5"/>
        <v>，1418322</v>
      </c>
    </row>
    <row r="159" ht="15" customHeight="1" spans="1:9">
      <c r="A159" s="15">
        <v>150</v>
      </c>
      <c r="B159" s="16">
        <v>1418026</v>
      </c>
      <c r="C159" s="16" t="s">
        <v>193</v>
      </c>
      <c r="D159" s="16" t="s">
        <v>55</v>
      </c>
      <c r="E159" s="16" t="s">
        <v>21</v>
      </c>
      <c r="F159" s="17">
        <v>1005</v>
      </c>
      <c r="G159">
        <f>VLOOKUP(B159,[1]应付款管理!$A$1:$I$65536,9,0)</f>
        <v>1005</v>
      </c>
      <c r="H159" s="4">
        <f t="shared" si="4"/>
        <v>0</v>
      </c>
      <c r="I159" s="5" t="str">
        <f t="shared" si="5"/>
        <v>，1418026</v>
      </c>
    </row>
    <row r="160" ht="15" customHeight="1" spans="1:9">
      <c r="A160" s="15">
        <v>151</v>
      </c>
      <c r="B160" s="16">
        <v>1418023</v>
      </c>
      <c r="C160" s="16" t="s">
        <v>194</v>
      </c>
      <c r="D160" s="16" t="s">
        <v>55</v>
      </c>
      <c r="E160" s="16" t="s">
        <v>21</v>
      </c>
      <c r="F160" s="17">
        <v>1005</v>
      </c>
      <c r="G160">
        <f>VLOOKUP(B160,[1]应付款管理!$A$1:$I$65536,9,0)</f>
        <v>1005</v>
      </c>
      <c r="H160" s="4">
        <f t="shared" si="4"/>
        <v>0</v>
      </c>
      <c r="I160" s="5" t="str">
        <f t="shared" si="5"/>
        <v>，1418023</v>
      </c>
    </row>
    <row r="161" ht="15" customHeight="1" spans="1:9">
      <c r="A161" s="15">
        <v>152</v>
      </c>
      <c r="B161" s="16">
        <v>1417688</v>
      </c>
      <c r="C161" s="16" t="s">
        <v>195</v>
      </c>
      <c r="D161" s="16" t="s">
        <v>57</v>
      </c>
      <c r="E161" s="16" t="s">
        <v>21</v>
      </c>
      <c r="F161" s="17">
        <v>810</v>
      </c>
      <c r="G161">
        <f>VLOOKUP(B161,[1]应付款管理!$A$1:$I$65536,9,0)</f>
        <v>810</v>
      </c>
      <c r="H161" s="4">
        <f t="shared" si="4"/>
        <v>0</v>
      </c>
      <c r="I161" s="5" t="str">
        <f t="shared" si="5"/>
        <v>，1417688</v>
      </c>
    </row>
    <row r="162" ht="15" customHeight="1" spans="1:9">
      <c r="A162" s="15">
        <v>153</v>
      </c>
      <c r="B162" s="16">
        <v>1417172</v>
      </c>
      <c r="C162" s="16" t="s">
        <v>196</v>
      </c>
      <c r="D162" s="16" t="s">
        <v>84</v>
      </c>
      <c r="E162" s="16" t="s">
        <v>21</v>
      </c>
      <c r="F162" s="17">
        <v>710</v>
      </c>
      <c r="G162">
        <f>VLOOKUP(B162,[1]应付款管理!$A$1:$I$65536,9,0)</f>
        <v>710</v>
      </c>
      <c r="H162" s="4">
        <f t="shared" si="4"/>
        <v>0</v>
      </c>
      <c r="I162" s="5" t="str">
        <f t="shared" si="5"/>
        <v>，1417172</v>
      </c>
    </row>
    <row r="163" ht="15" customHeight="1" spans="1:9">
      <c r="A163" s="15">
        <v>154</v>
      </c>
      <c r="B163" s="16">
        <v>1417099</v>
      </c>
      <c r="C163" s="16" t="s">
        <v>197</v>
      </c>
      <c r="D163" s="16" t="s">
        <v>84</v>
      </c>
      <c r="E163" s="16" t="s">
        <v>21</v>
      </c>
      <c r="F163" s="17">
        <v>710</v>
      </c>
      <c r="G163">
        <f>VLOOKUP(B163,[1]应付款管理!$A$1:$I$65536,9,0)</f>
        <v>710</v>
      </c>
      <c r="H163" s="4">
        <f t="shared" si="4"/>
        <v>0</v>
      </c>
      <c r="I163" s="5" t="str">
        <f t="shared" si="5"/>
        <v>，1417099</v>
      </c>
    </row>
    <row r="164" ht="15" customHeight="1" spans="1:9">
      <c r="A164" s="15">
        <v>155</v>
      </c>
      <c r="B164" s="16">
        <v>1417097</v>
      </c>
      <c r="C164" s="16" t="s">
        <v>198</v>
      </c>
      <c r="D164" s="16" t="s">
        <v>84</v>
      </c>
      <c r="E164" s="16" t="s">
        <v>21</v>
      </c>
      <c r="F164" s="17">
        <v>710</v>
      </c>
      <c r="G164">
        <f>VLOOKUP(B164,[1]应付款管理!$A$1:$I$65536,9,0)</f>
        <v>710</v>
      </c>
      <c r="H164" s="4">
        <f t="shared" si="4"/>
        <v>0</v>
      </c>
      <c r="I164" s="5" t="str">
        <f t="shared" si="5"/>
        <v>，1417097</v>
      </c>
    </row>
    <row r="165" ht="15" customHeight="1" spans="1:9">
      <c r="A165" s="15">
        <v>156</v>
      </c>
      <c r="B165" s="16">
        <v>1416397</v>
      </c>
      <c r="C165" s="16" t="s">
        <v>199</v>
      </c>
      <c r="D165" s="16" t="s">
        <v>55</v>
      </c>
      <c r="E165" s="16" t="s">
        <v>21</v>
      </c>
      <c r="F165" s="17">
        <v>1035</v>
      </c>
      <c r="G165">
        <f>VLOOKUP(B165,[1]应付款管理!$A$1:$I$65536,9,0)</f>
        <v>1035</v>
      </c>
      <c r="H165" s="4">
        <f t="shared" si="4"/>
        <v>0</v>
      </c>
      <c r="I165" s="5" t="str">
        <f t="shared" si="5"/>
        <v>，1416397</v>
      </c>
    </row>
    <row r="166" ht="15" customHeight="1" spans="1:9">
      <c r="A166" s="15">
        <v>157</v>
      </c>
      <c r="B166" s="16">
        <v>1416295</v>
      </c>
      <c r="C166" s="16" t="s">
        <v>200</v>
      </c>
      <c r="D166" s="16" t="s">
        <v>53</v>
      </c>
      <c r="E166" s="16" t="s">
        <v>21</v>
      </c>
      <c r="F166" s="17">
        <v>1065</v>
      </c>
      <c r="G166">
        <f>VLOOKUP(B166,[1]应付款管理!$A$1:$I$65536,9,0)</f>
        <v>1065</v>
      </c>
      <c r="H166" s="4">
        <f t="shared" si="4"/>
        <v>0</v>
      </c>
      <c r="I166" s="5" t="str">
        <f t="shared" si="5"/>
        <v>，1416295</v>
      </c>
    </row>
    <row r="167" ht="15" customHeight="1" spans="1:9">
      <c r="A167" s="15">
        <v>158</v>
      </c>
      <c r="B167" s="16">
        <v>1416203</v>
      </c>
      <c r="C167" s="16" t="s">
        <v>201</v>
      </c>
      <c r="D167" s="16" t="s">
        <v>28</v>
      </c>
      <c r="E167" s="16" t="s">
        <v>21</v>
      </c>
      <c r="F167" s="17">
        <v>1080</v>
      </c>
      <c r="G167">
        <f>VLOOKUP(B167,[1]应付款管理!$A$1:$I$65536,9,0)</f>
        <v>1080</v>
      </c>
      <c r="H167" s="4">
        <f t="shared" si="4"/>
        <v>0</v>
      </c>
      <c r="I167" s="5" t="str">
        <f t="shared" si="5"/>
        <v>，1416203</v>
      </c>
    </row>
    <row r="168" ht="15" customHeight="1" spans="1:9">
      <c r="A168" s="15">
        <v>159</v>
      </c>
      <c r="B168" s="16">
        <v>1416137</v>
      </c>
      <c r="C168" s="16" t="s">
        <v>202</v>
      </c>
      <c r="D168" s="16" t="s">
        <v>31</v>
      </c>
      <c r="E168" s="16" t="s">
        <v>21</v>
      </c>
      <c r="F168" s="17">
        <v>680</v>
      </c>
      <c r="G168">
        <f>VLOOKUP(B168,[1]应付款管理!$A$1:$I$65536,9,0)</f>
        <v>680</v>
      </c>
      <c r="H168" s="4">
        <f t="shared" si="4"/>
        <v>0</v>
      </c>
      <c r="I168" s="5" t="str">
        <f t="shared" si="5"/>
        <v>，1416137</v>
      </c>
    </row>
    <row r="169" ht="15" customHeight="1" spans="1:9">
      <c r="A169" s="15">
        <v>160</v>
      </c>
      <c r="B169" s="16">
        <v>1415975</v>
      </c>
      <c r="C169" s="16" t="s">
        <v>203</v>
      </c>
      <c r="D169" s="16" t="s">
        <v>57</v>
      </c>
      <c r="E169" s="16" t="s">
        <v>24</v>
      </c>
      <c r="F169" s="17">
        <v>2520</v>
      </c>
      <c r="G169">
        <f>VLOOKUP(B169,[1]应付款管理!$A$1:$I$65536,9,0)</f>
        <v>2520</v>
      </c>
      <c r="H169" s="4">
        <f t="shared" si="4"/>
        <v>0</v>
      </c>
      <c r="I169" s="5" t="str">
        <f t="shared" si="5"/>
        <v>，1415975</v>
      </c>
    </row>
    <row r="170" ht="15" customHeight="1" spans="1:9">
      <c r="A170" s="15">
        <v>161</v>
      </c>
      <c r="B170" s="16">
        <v>1415946</v>
      </c>
      <c r="C170" s="16" t="s">
        <v>204</v>
      </c>
      <c r="D170" s="16" t="s">
        <v>84</v>
      </c>
      <c r="E170" s="16" t="s">
        <v>21</v>
      </c>
      <c r="F170" s="17">
        <v>1005</v>
      </c>
      <c r="G170">
        <f>VLOOKUP(B170,[1]应付款管理!$A$1:$I$65536,9,0)</f>
        <v>1005</v>
      </c>
      <c r="H170" s="4">
        <f t="shared" si="4"/>
        <v>0</v>
      </c>
      <c r="I170" s="5" t="str">
        <f t="shared" si="5"/>
        <v>，1415946</v>
      </c>
    </row>
    <row r="171" ht="15" customHeight="1" spans="1:9">
      <c r="A171" s="15">
        <v>162</v>
      </c>
      <c r="B171" s="16">
        <v>1415809</v>
      </c>
      <c r="C171" s="16" t="s">
        <v>205</v>
      </c>
      <c r="D171" s="16" t="s">
        <v>151</v>
      </c>
      <c r="E171" s="16" t="s">
        <v>21</v>
      </c>
      <c r="F171" s="17">
        <v>540</v>
      </c>
      <c r="G171">
        <f>VLOOKUP(B171,[1]应付款管理!$A$1:$I$65536,9,0)</f>
        <v>540</v>
      </c>
      <c r="H171" s="4">
        <f t="shared" si="4"/>
        <v>0</v>
      </c>
      <c r="I171" s="5" t="str">
        <f t="shared" si="5"/>
        <v>，1415809</v>
      </c>
    </row>
    <row r="172" ht="15" customHeight="1" spans="1:9">
      <c r="A172" s="15">
        <v>163</v>
      </c>
      <c r="B172" s="16">
        <v>1415775</v>
      </c>
      <c r="C172" s="16" t="s">
        <v>206</v>
      </c>
      <c r="D172" s="16" t="s">
        <v>41</v>
      </c>
      <c r="E172" s="16" t="s">
        <v>21</v>
      </c>
      <c r="F172" s="17">
        <v>3315</v>
      </c>
      <c r="G172">
        <f>VLOOKUP(B172,[1]应付款管理!$A$1:$I$65536,9,0)</f>
        <v>3315</v>
      </c>
      <c r="H172" s="4">
        <f t="shared" si="4"/>
        <v>0</v>
      </c>
      <c r="I172" s="5" t="str">
        <f t="shared" si="5"/>
        <v>，1415775</v>
      </c>
    </row>
    <row r="173" ht="15" customHeight="1" spans="1:9">
      <c r="A173" s="15">
        <v>164</v>
      </c>
      <c r="B173" s="16">
        <v>1415653</v>
      </c>
      <c r="C173" s="16" t="s">
        <v>207</v>
      </c>
      <c r="D173" s="16" t="s">
        <v>36</v>
      </c>
      <c r="E173" s="16" t="s">
        <v>21</v>
      </c>
      <c r="F173" s="17">
        <v>540</v>
      </c>
      <c r="G173">
        <f>VLOOKUP(B173,[1]应付款管理!$A$1:$I$65536,9,0)</f>
        <v>540</v>
      </c>
      <c r="H173" s="4">
        <f t="shared" si="4"/>
        <v>0</v>
      </c>
      <c r="I173" s="5" t="str">
        <f t="shared" si="5"/>
        <v>，1415653</v>
      </c>
    </row>
    <row r="174" ht="15" customHeight="1" spans="1:9">
      <c r="A174" s="15">
        <v>165</v>
      </c>
      <c r="B174" s="16">
        <v>1415410</v>
      </c>
      <c r="C174" s="16" t="s">
        <v>208</v>
      </c>
      <c r="D174" s="16" t="s">
        <v>36</v>
      </c>
      <c r="E174" s="16" t="s">
        <v>21</v>
      </c>
      <c r="F174" s="17">
        <v>540</v>
      </c>
      <c r="G174">
        <f>VLOOKUP(B174,[1]应付款管理!$A$1:$I$65536,9,0)</f>
        <v>540</v>
      </c>
      <c r="H174" s="4">
        <f t="shared" si="4"/>
        <v>0</v>
      </c>
      <c r="I174" s="5" t="str">
        <f t="shared" si="5"/>
        <v>，1415410</v>
      </c>
    </row>
    <row r="175" ht="15" customHeight="1" spans="1:9">
      <c r="A175" s="15">
        <v>166</v>
      </c>
      <c r="B175" s="16">
        <v>1415325</v>
      </c>
      <c r="C175" s="16" t="s">
        <v>209</v>
      </c>
      <c r="D175" s="16" t="s">
        <v>117</v>
      </c>
      <c r="E175" s="16" t="s">
        <v>21</v>
      </c>
      <c r="F175" s="17">
        <v>690</v>
      </c>
      <c r="G175">
        <f>VLOOKUP(B175,[1]应付款管理!$A$1:$I$65536,9,0)</f>
        <v>690</v>
      </c>
      <c r="H175" s="4">
        <f t="shared" si="4"/>
        <v>0</v>
      </c>
      <c r="I175" s="5" t="str">
        <f t="shared" si="5"/>
        <v>，1415325</v>
      </c>
    </row>
    <row r="176" ht="15" customHeight="1" spans="1:9">
      <c r="A176" s="15">
        <v>167</v>
      </c>
      <c r="B176" s="16">
        <v>1415242</v>
      </c>
      <c r="C176" s="16" t="s">
        <v>210</v>
      </c>
      <c r="D176" s="16" t="s">
        <v>31</v>
      </c>
      <c r="E176" s="16" t="s">
        <v>13</v>
      </c>
      <c r="F176" s="17">
        <v>240</v>
      </c>
      <c r="G176">
        <f>VLOOKUP(B176,[1]应付款管理!$A$1:$I$65536,9,0)</f>
        <v>240</v>
      </c>
      <c r="H176" s="4">
        <f t="shared" si="4"/>
        <v>0</v>
      </c>
      <c r="I176" s="5" t="str">
        <f t="shared" si="5"/>
        <v>，1415242</v>
      </c>
    </row>
    <row r="177" ht="15" customHeight="1" spans="1:9">
      <c r="A177" s="15">
        <v>168</v>
      </c>
      <c r="B177" s="16">
        <v>1415241</v>
      </c>
      <c r="C177" s="16" t="s">
        <v>211</v>
      </c>
      <c r="D177" s="16" t="s">
        <v>31</v>
      </c>
      <c r="E177" s="16" t="s">
        <v>13</v>
      </c>
      <c r="F177" s="17">
        <v>240</v>
      </c>
      <c r="G177">
        <f>VLOOKUP(B177,[1]应付款管理!$A$1:$I$65536,9,0)</f>
        <v>240</v>
      </c>
      <c r="H177" s="4">
        <f t="shared" si="4"/>
        <v>0</v>
      </c>
      <c r="I177" s="5" t="str">
        <f t="shared" si="5"/>
        <v>，1415241</v>
      </c>
    </row>
    <row r="178" ht="15" customHeight="1" spans="1:9">
      <c r="A178" s="15">
        <v>169</v>
      </c>
      <c r="B178" s="16">
        <v>1415232</v>
      </c>
      <c r="C178" s="16" t="s">
        <v>212</v>
      </c>
      <c r="D178" s="16" t="s">
        <v>57</v>
      </c>
      <c r="E178" s="16" t="s">
        <v>24</v>
      </c>
      <c r="F178" s="17">
        <v>2520</v>
      </c>
      <c r="G178">
        <f>VLOOKUP(B178,[1]应付款管理!$A$1:$I$65536,9,0)</f>
        <v>2520</v>
      </c>
      <c r="H178" s="4">
        <f t="shared" si="4"/>
        <v>0</v>
      </c>
      <c r="I178" s="5" t="str">
        <f t="shared" si="5"/>
        <v>，1415232</v>
      </c>
    </row>
    <row r="179" ht="15" customHeight="1" spans="1:9">
      <c r="A179" s="15">
        <v>170</v>
      </c>
      <c r="B179" s="16">
        <v>1415122</v>
      </c>
      <c r="C179" s="16" t="s">
        <v>213</v>
      </c>
      <c r="D179" s="16" t="s">
        <v>57</v>
      </c>
      <c r="E179" s="16" t="s">
        <v>21</v>
      </c>
      <c r="F179" s="17">
        <v>570</v>
      </c>
      <c r="G179">
        <f>VLOOKUP(B179,[1]应付款管理!$A$1:$I$65536,9,0)</f>
        <v>570</v>
      </c>
      <c r="H179" s="4">
        <f t="shared" si="4"/>
        <v>0</v>
      </c>
      <c r="I179" s="5" t="str">
        <f t="shared" si="5"/>
        <v>，1415122</v>
      </c>
    </row>
    <row r="180" ht="15" customHeight="1" spans="1:9">
      <c r="A180" s="15">
        <v>171</v>
      </c>
      <c r="B180" s="16">
        <v>1414906</v>
      </c>
      <c r="C180" s="16" t="s">
        <v>214</v>
      </c>
      <c r="D180" s="16" t="s">
        <v>28</v>
      </c>
      <c r="E180" s="16" t="s">
        <v>29</v>
      </c>
      <c r="F180" s="17">
        <v>610</v>
      </c>
      <c r="G180">
        <f>VLOOKUP(B180,[1]应付款管理!$A$1:$I$65536,9,0)</f>
        <v>610</v>
      </c>
      <c r="H180" s="4">
        <f t="shared" si="4"/>
        <v>0</v>
      </c>
      <c r="I180" s="5" t="str">
        <f t="shared" si="5"/>
        <v>，1414906</v>
      </c>
    </row>
    <row r="181" ht="15" customHeight="1" spans="1:9">
      <c r="A181" s="15">
        <v>172</v>
      </c>
      <c r="B181" s="16">
        <v>1414374</v>
      </c>
      <c r="C181" s="16" t="s">
        <v>215</v>
      </c>
      <c r="D181" s="16" t="s">
        <v>84</v>
      </c>
      <c r="E181" s="16" t="s">
        <v>21</v>
      </c>
      <c r="F181" s="17">
        <v>1340</v>
      </c>
      <c r="G181">
        <f>VLOOKUP(B181,[1]应付款管理!$A$1:$I$65536,9,0)</f>
        <v>1340</v>
      </c>
      <c r="H181" s="4">
        <f t="shared" si="4"/>
        <v>0</v>
      </c>
      <c r="I181" s="5" t="str">
        <f t="shared" si="5"/>
        <v>，1414374</v>
      </c>
    </row>
    <row r="182" ht="15" customHeight="1" spans="1:9">
      <c r="A182" s="15">
        <v>173</v>
      </c>
      <c r="B182" s="16">
        <v>1414288</v>
      </c>
      <c r="C182" s="16" t="s">
        <v>216</v>
      </c>
      <c r="D182" s="16" t="s">
        <v>31</v>
      </c>
      <c r="E182" s="16" t="s">
        <v>21</v>
      </c>
      <c r="F182" s="17">
        <v>430</v>
      </c>
      <c r="G182">
        <f>VLOOKUP(B182,[1]应付款管理!$A$1:$I$65536,9,0)</f>
        <v>430</v>
      </c>
      <c r="H182" s="4">
        <f t="shared" si="4"/>
        <v>0</v>
      </c>
      <c r="I182" s="5" t="str">
        <f t="shared" si="5"/>
        <v>，1414288</v>
      </c>
    </row>
    <row r="183" ht="15" customHeight="1" spans="1:9">
      <c r="A183" s="15">
        <v>174</v>
      </c>
      <c r="B183" s="16">
        <v>1414188</v>
      </c>
      <c r="C183" s="16" t="s">
        <v>217</v>
      </c>
      <c r="D183" s="16" t="s">
        <v>127</v>
      </c>
      <c r="E183" s="16" t="s">
        <v>29</v>
      </c>
      <c r="F183" s="17">
        <v>620</v>
      </c>
      <c r="G183">
        <f>VLOOKUP(B183,[1]应付款管理!$A$1:$I$65536,9,0)</f>
        <v>620</v>
      </c>
      <c r="H183" s="4">
        <f t="shared" si="4"/>
        <v>0</v>
      </c>
      <c r="I183" s="5" t="str">
        <f t="shared" si="5"/>
        <v>，1414188</v>
      </c>
    </row>
    <row r="184" ht="15" customHeight="1" spans="1:9">
      <c r="A184" s="15">
        <v>175</v>
      </c>
      <c r="B184" s="16">
        <v>1414173</v>
      </c>
      <c r="C184" s="16" t="s">
        <v>218</v>
      </c>
      <c r="D184" s="16" t="s">
        <v>117</v>
      </c>
      <c r="E184" s="16" t="s">
        <v>21</v>
      </c>
      <c r="F184" s="17">
        <v>690</v>
      </c>
      <c r="G184">
        <f>VLOOKUP(B184,[1]应付款管理!$A$1:$I$65536,9,0)</f>
        <v>690</v>
      </c>
      <c r="H184" s="4">
        <f t="shared" si="4"/>
        <v>0</v>
      </c>
      <c r="I184" s="5" t="str">
        <f t="shared" si="5"/>
        <v>，1414173</v>
      </c>
    </row>
    <row r="185" ht="15" customHeight="1" spans="1:9">
      <c r="A185" s="15">
        <v>176</v>
      </c>
      <c r="B185" s="16">
        <v>1414095</v>
      </c>
      <c r="C185" s="16" t="s">
        <v>219</v>
      </c>
      <c r="D185" s="16" t="s">
        <v>31</v>
      </c>
      <c r="E185" s="16" t="s">
        <v>21</v>
      </c>
      <c r="F185" s="17">
        <v>430</v>
      </c>
      <c r="G185">
        <f>VLOOKUP(B185,[1]应付款管理!$A$1:$I$65536,9,0)</f>
        <v>430</v>
      </c>
      <c r="H185" s="4">
        <f t="shared" si="4"/>
        <v>0</v>
      </c>
      <c r="I185" s="5" t="str">
        <f t="shared" si="5"/>
        <v>，1414095</v>
      </c>
    </row>
    <row r="186" ht="15" customHeight="1" spans="1:9">
      <c r="A186" s="15">
        <v>177</v>
      </c>
      <c r="B186" s="16">
        <v>1413624</v>
      </c>
      <c r="C186" s="16" t="s">
        <v>220</v>
      </c>
      <c r="D186" s="16" t="s">
        <v>74</v>
      </c>
      <c r="E186" s="16" t="s">
        <v>21</v>
      </c>
      <c r="F186" s="17">
        <v>540</v>
      </c>
      <c r="G186">
        <f>VLOOKUP(B186,[1]应付款管理!$A$1:$I$65536,9,0)</f>
        <v>540</v>
      </c>
      <c r="H186" s="4">
        <f t="shared" si="4"/>
        <v>0</v>
      </c>
      <c r="I186" s="5" t="str">
        <f t="shared" si="5"/>
        <v>，1413624</v>
      </c>
    </row>
    <row r="187" ht="15" customHeight="1" spans="1:9">
      <c r="A187" s="15">
        <v>178</v>
      </c>
      <c r="B187" s="16">
        <v>1413581</v>
      </c>
      <c r="C187" s="16" t="s">
        <v>221</v>
      </c>
      <c r="D187" s="16" t="s">
        <v>20</v>
      </c>
      <c r="E187" s="16" t="s">
        <v>21</v>
      </c>
      <c r="F187" s="17">
        <v>360</v>
      </c>
      <c r="G187">
        <f>VLOOKUP(B187,[1]应付款管理!$A$1:$I$65536,9,0)</f>
        <v>360</v>
      </c>
      <c r="H187" s="4">
        <f t="shared" si="4"/>
        <v>0</v>
      </c>
      <c r="I187" s="5" t="str">
        <f t="shared" si="5"/>
        <v>，1413581</v>
      </c>
    </row>
    <row r="188" ht="15" customHeight="1" spans="1:9">
      <c r="A188" s="15">
        <v>179</v>
      </c>
      <c r="B188" s="16">
        <v>1413170</v>
      </c>
      <c r="C188" s="16" t="s">
        <v>222</v>
      </c>
      <c r="D188" s="16" t="s">
        <v>55</v>
      </c>
      <c r="E188" s="16" t="s">
        <v>21</v>
      </c>
      <c r="F188" s="17">
        <v>3015</v>
      </c>
      <c r="G188">
        <f>VLOOKUP(B188,[1]应付款管理!$A$1:$I$65536,9,0)</f>
        <v>3015</v>
      </c>
      <c r="H188" s="4">
        <f t="shared" si="4"/>
        <v>0</v>
      </c>
      <c r="I188" s="5" t="str">
        <f t="shared" si="5"/>
        <v>，1413170</v>
      </c>
    </row>
    <row r="189" ht="15" customHeight="1" spans="1:9">
      <c r="A189" s="15">
        <v>180</v>
      </c>
      <c r="B189" s="16">
        <v>1412167</v>
      </c>
      <c r="C189" s="16" t="s">
        <v>223</v>
      </c>
      <c r="D189" s="16" t="s">
        <v>53</v>
      </c>
      <c r="E189" s="16" t="s">
        <v>29</v>
      </c>
      <c r="F189" s="17">
        <v>1140</v>
      </c>
      <c r="G189">
        <f>VLOOKUP(B189,[1]应付款管理!$A$1:$I$65536,9,0)</f>
        <v>1140</v>
      </c>
      <c r="H189" s="4">
        <f t="shared" si="4"/>
        <v>0</v>
      </c>
      <c r="I189" s="5" t="str">
        <f t="shared" si="5"/>
        <v>，1412167</v>
      </c>
    </row>
    <row r="190" ht="15" customHeight="1" spans="1:9">
      <c r="A190" s="15">
        <v>181</v>
      </c>
      <c r="B190" s="16">
        <v>1411855</v>
      </c>
      <c r="C190" s="16" t="s">
        <v>224</v>
      </c>
      <c r="D190" s="16" t="s">
        <v>31</v>
      </c>
      <c r="E190" s="16" t="s">
        <v>21</v>
      </c>
      <c r="F190" s="17">
        <v>360</v>
      </c>
      <c r="G190">
        <f>VLOOKUP(B190,[1]应付款管理!$A$1:$I$65536,9,0)</f>
        <v>360</v>
      </c>
      <c r="H190" s="4">
        <f t="shared" si="4"/>
        <v>0</v>
      </c>
      <c r="I190" s="5" t="str">
        <f t="shared" si="5"/>
        <v>，1411855</v>
      </c>
    </row>
    <row r="191" ht="15" customHeight="1" spans="1:9">
      <c r="A191" s="15">
        <v>182</v>
      </c>
      <c r="B191" s="16">
        <v>1411839</v>
      </c>
      <c r="C191" s="16" t="s">
        <v>225</v>
      </c>
      <c r="D191" s="16" t="s">
        <v>15</v>
      </c>
      <c r="E191" s="16" t="s">
        <v>21</v>
      </c>
      <c r="F191" s="17">
        <v>360</v>
      </c>
      <c r="G191">
        <f>VLOOKUP(B191,[1]应付款管理!$A$1:$I$65536,9,0)</f>
        <v>360</v>
      </c>
      <c r="H191" s="4">
        <f t="shared" si="4"/>
        <v>0</v>
      </c>
      <c r="I191" s="5" t="str">
        <f t="shared" si="5"/>
        <v>，1411839</v>
      </c>
    </row>
    <row r="192" ht="15" customHeight="1" spans="1:9">
      <c r="A192" s="15">
        <v>183</v>
      </c>
      <c r="B192" s="16">
        <v>1411767</v>
      </c>
      <c r="C192" s="16" t="s">
        <v>226</v>
      </c>
      <c r="D192" s="16" t="s">
        <v>31</v>
      </c>
      <c r="E192" s="16" t="s">
        <v>21</v>
      </c>
      <c r="F192" s="17">
        <v>810</v>
      </c>
      <c r="G192">
        <f>VLOOKUP(B192,[1]应付款管理!$A$1:$I$65536,9,0)</f>
        <v>810</v>
      </c>
      <c r="H192" s="4">
        <f t="shared" si="4"/>
        <v>0</v>
      </c>
      <c r="I192" s="5" t="str">
        <f t="shared" si="5"/>
        <v>，1411767</v>
      </c>
    </row>
    <row r="193" ht="15" customHeight="1" spans="1:9">
      <c r="A193" s="15">
        <v>184</v>
      </c>
      <c r="B193" s="16">
        <v>1411245</v>
      </c>
      <c r="C193" s="16" t="s">
        <v>227</v>
      </c>
      <c r="D193" s="16" t="s">
        <v>31</v>
      </c>
      <c r="E193" s="16" t="s">
        <v>21</v>
      </c>
      <c r="F193" s="17">
        <v>360</v>
      </c>
      <c r="G193">
        <f>VLOOKUP(B193,[1]应付款管理!$A$1:$I$65536,9,0)</f>
        <v>360</v>
      </c>
      <c r="H193" s="4">
        <f t="shared" si="4"/>
        <v>0</v>
      </c>
      <c r="I193" s="5" t="str">
        <f t="shared" si="5"/>
        <v>，1411245</v>
      </c>
    </row>
    <row r="194" ht="15" customHeight="1" spans="1:9">
      <c r="A194" s="15">
        <v>185</v>
      </c>
      <c r="B194" s="16">
        <v>1411241</v>
      </c>
      <c r="C194" s="16" t="s">
        <v>228</v>
      </c>
      <c r="D194" s="16" t="s">
        <v>31</v>
      </c>
      <c r="E194" s="16" t="s">
        <v>21</v>
      </c>
      <c r="F194" s="17">
        <v>360</v>
      </c>
      <c r="G194">
        <f>VLOOKUP(B194,[1]应付款管理!$A$1:$I$65536,9,0)</f>
        <v>360</v>
      </c>
      <c r="H194" s="4">
        <f t="shared" si="4"/>
        <v>0</v>
      </c>
      <c r="I194" s="5" t="str">
        <f t="shared" si="5"/>
        <v>，1411241</v>
      </c>
    </row>
    <row r="195" ht="15" customHeight="1" spans="1:9">
      <c r="A195" s="15">
        <v>186</v>
      </c>
      <c r="B195" s="16">
        <v>1410873</v>
      </c>
      <c r="C195" s="16" t="s">
        <v>229</v>
      </c>
      <c r="D195" s="16" t="s">
        <v>55</v>
      </c>
      <c r="E195" s="16" t="s">
        <v>103</v>
      </c>
      <c r="F195" s="17">
        <v>1800</v>
      </c>
      <c r="G195">
        <f>VLOOKUP(B195,[1]应付款管理!$A$1:$I$65536,9,0)</f>
        <v>1800</v>
      </c>
      <c r="H195" s="4">
        <f t="shared" si="4"/>
        <v>0</v>
      </c>
      <c r="I195" s="5" t="str">
        <f t="shared" si="5"/>
        <v>，1410873</v>
      </c>
    </row>
    <row r="196" ht="15" customHeight="1" spans="1:9">
      <c r="A196" s="15">
        <v>187</v>
      </c>
      <c r="B196" s="16">
        <v>1410849</v>
      </c>
      <c r="C196" s="16" t="s">
        <v>230</v>
      </c>
      <c r="D196" s="16" t="s">
        <v>9</v>
      </c>
      <c r="E196" s="16" t="s">
        <v>29</v>
      </c>
      <c r="F196" s="17">
        <v>550</v>
      </c>
      <c r="G196">
        <f>VLOOKUP(B196,[1]应付款管理!$A$1:$I$65536,9,0)</f>
        <v>550</v>
      </c>
      <c r="H196" s="4">
        <f t="shared" si="4"/>
        <v>0</v>
      </c>
      <c r="I196" s="5" t="str">
        <f t="shared" si="5"/>
        <v>，1410849</v>
      </c>
    </row>
    <row r="197" ht="15" customHeight="1" spans="1:9">
      <c r="A197" s="15">
        <v>188</v>
      </c>
      <c r="B197" s="16">
        <v>1410435</v>
      </c>
      <c r="C197" s="16" t="s">
        <v>231</v>
      </c>
      <c r="D197" s="16" t="s">
        <v>127</v>
      </c>
      <c r="E197" s="16" t="s">
        <v>21</v>
      </c>
      <c r="F197" s="17">
        <v>720</v>
      </c>
      <c r="G197">
        <f>VLOOKUP(B197,[1]应付款管理!$A$1:$I$65536,9,0)</f>
        <v>720</v>
      </c>
      <c r="H197" s="4">
        <f t="shared" si="4"/>
        <v>0</v>
      </c>
      <c r="I197" s="5" t="str">
        <f t="shared" si="5"/>
        <v>，1410435</v>
      </c>
    </row>
    <row r="198" ht="15" customHeight="1" spans="1:9">
      <c r="A198" s="15">
        <v>189</v>
      </c>
      <c r="B198" s="16">
        <v>1410046</v>
      </c>
      <c r="C198" s="16" t="s">
        <v>232</v>
      </c>
      <c r="D198" s="16" t="s">
        <v>151</v>
      </c>
      <c r="E198" s="16" t="s">
        <v>21</v>
      </c>
      <c r="F198" s="17">
        <v>445</v>
      </c>
      <c r="G198">
        <f>VLOOKUP(B198,[1]应付款管理!$A$1:$I$65536,9,0)</f>
        <v>445</v>
      </c>
      <c r="H198" s="4">
        <f t="shared" si="4"/>
        <v>0</v>
      </c>
      <c r="I198" s="5" t="str">
        <f t="shared" si="5"/>
        <v>，1410046</v>
      </c>
    </row>
    <row r="199" ht="15" customHeight="1" spans="1:9">
      <c r="A199" s="15">
        <v>190</v>
      </c>
      <c r="B199" s="16">
        <v>1409423</v>
      </c>
      <c r="C199" s="16" t="s">
        <v>233</v>
      </c>
      <c r="D199" s="16" t="s">
        <v>55</v>
      </c>
      <c r="E199" s="16" t="s">
        <v>24</v>
      </c>
      <c r="F199" s="17">
        <v>2820</v>
      </c>
      <c r="G199">
        <f>VLOOKUP(B199,[1]应付款管理!$A$1:$I$65536,9,0)</f>
        <v>2820</v>
      </c>
      <c r="H199" s="4">
        <f t="shared" si="4"/>
        <v>0</v>
      </c>
      <c r="I199" s="5" t="str">
        <f t="shared" si="5"/>
        <v>，1409423</v>
      </c>
    </row>
    <row r="200" ht="15" customHeight="1" spans="1:9">
      <c r="A200" s="15">
        <v>191</v>
      </c>
      <c r="B200" s="16">
        <v>1409291</v>
      </c>
      <c r="C200" s="16" t="s">
        <v>234</v>
      </c>
      <c r="D200" s="16" t="s">
        <v>117</v>
      </c>
      <c r="E200" s="16" t="s">
        <v>21</v>
      </c>
      <c r="F200" s="17">
        <v>850</v>
      </c>
      <c r="G200">
        <f>VLOOKUP(B200,[1]应付款管理!$A$1:$I$65536,9,0)</f>
        <v>850</v>
      </c>
      <c r="H200" s="4">
        <f t="shared" si="4"/>
        <v>0</v>
      </c>
      <c r="I200" s="5" t="str">
        <f t="shared" si="5"/>
        <v>，1409291</v>
      </c>
    </row>
    <row r="201" ht="15" customHeight="1" spans="1:9">
      <c r="A201" s="15">
        <v>192</v>
      </c>
      <c r="B201" s="16">
        <v>1409211</v>
      </c>
      <c r="C201" s="16" t="s">
        <v>235</v>
      </c>
      <c r="D201" s="16" t="s">
        <v>36</v>
      </c>
      <c r="E201" s="16" t="s">
        <v>21</v>
      </c>
      <c r="F201" s="17">
        <v>360</v>
      </c>
      <c r="G201">
        <f>VLOOKUP(B201,[1]应付款管理!$A$1:$I$65536,9,0)</f>
        <v>360</v>
      </c>
      <c r="H201" s="4">
        <f t="shared" si="4"/>
        <v>0</v>
      </c>
      <c r="I201" s="5" t="str">
        <f t="shared" si="5"/>
        <v>，1409211</v>
      </c>
    </row>
    <row r="202" ht="15" customHeight="1" spans="1:9">
      <c r="A202" s="15">
        <v>193</v>
      </c>
      <c r="B202" s="16">
        <v>1409080</v>
      </c>
      <c r="C202" s="16" t="s">
        <v>236</v>
      </c>
      <c r="D202" s="16" t="s">
        <v>26</v>
      </c>
      <c r="E202" s="16" t="s">
        <v>29</v>
      </c>
      <c r="F202" s="17">
        <v>1680</v>
      </c>
      <c r="G202">
        <f>VLOOKUP(B202,[1]应付款管理!$A$1:$I$65536,9,0)</f>
        <v>1680</v>
      </c>
      <c r="H202" s="4">
        <f t="shared" si="4"/>
        <v>0</v>
      </c>
      <c r="I202" s="5" t="str">
        <f t="shared" si="5"/>
        <v>，1409080</v>
      </c>
    </row>
    <row r="203" ht="15" customHeight="1" spans="1:9">
      <c r="A203" s="15">
        <v>194</v>
      </c>
      <c r="B203" s="16">
        <v>1408948</v>
      </c>
      <c r="C203" s="16" t="s">
        <v>237</v>
      </c>
      <c r="D203" s="16" t="s">
        <v>57</v>
      </c>
      <c r="E203" s="16" t="s">
        <v>21</v>
      </c>
      <c r="F203" s="17">
        <v>360</v>
      </c>
      <c r="G203">
        <f>VLOOKUP(B203,[1]应付款管理!$A$1:$I$65536,9,0)</f>
        <v>360</v>
      </c>
      <c r="H203" s="4">
        <f t="shared" ref="H203:H258" si="6">F203-G203</f>
        <v>0</v>
      </c>
      <c r="I203" s="5" t="str">
        <f t="shared" ref="I203:I257" si="7">$I$9&amp;B203</f>
        <v>，1408948</v>
      </c>
    </row>
    <row r="204" ht="15" customHeight="1" spans="1:9">
      <c r="A204" s="15">
        <v>195</v>
      </c>
      <c r="B204" s="16">
        <v>1408727</v>
      </c>
      <c r="C204" s="16" t="s">
        <v>238</v>
      </c>
      <c r="D204" s="16" t="s">
        <v>57</v>
      </c>
      <c r="E204" s="16" t="s">
        <v>21</v>
      </c>
      <c r="F204" s="17">
        <v>540</v>
      </c>
      <c r="G204">
        <f>VLOOKUP(B204,[1]应付款管理!$A$1:$I$65536,9,0)</f>
        <v>540</v>
      </c>
      <c r="H204" s="4">
        <f t="shared" si="6"/>
        <v>0</v>
      </c>
      <c r="I204" s="5" t="str">
        <f t="shared" si="7"/>
        <v>，1408727</v>
      </c>
    </row>
    <row r="205" ht="15" customHeight="1" spans="1:9">
      <c r="A205" s="15">
        <v>196</v>
      </c>
      <c r="B205" s="16">
        <v>1408473</v>
      </c>
      <c r="C205" s="16" t="s">
        <v>239</v>
      </c>
      <c r="D205" s="16" t="s">
        <v>151</v>
      </c>
      <c r="E205" s="16" t="s">
        <v>21</v>
      </c>
      <c r="F205" s="17">
        <v>250</v>
      </c>
      <c r="G205">
        <f>VLOOKUP(B205,[1]应付款管理!$A$1:$I$65536,9,0)</f>
        <v>250</v>
      </c>
      <c r="H205" s="4">
        <f t="shared" si="6"/>
        <v>0</v>
      </c>
      <c r="I205" s="5" t="str">
        <f t="shared" si="7"/>
        <v>，1408473</v>
      </c>
    </row>
    <row r="206" ht="15" customHeight="1" spans="1:9">
      <c r="A206" s="15">
        <v>197</v>
      </c>
      <c r="B206" s="16">
        <v>1407807</v>
      </c>
      <c r="C206" s="16" t="s">
        <v>240</v>
      </c>
      <c r="D206" s="16" t="s">
        <v>117</v>
      </c>
      <c r="E206" s="16" t="s">
        <v>103</v>
      </c>
      <c r="F206" s="17">
        <v>3660</v>
      </c>
      <c r="G206">
        <f>VLOOKUP(B206,[1]应付款管理!$A$1:$I$65536,9,0)</f>
        <v>3660</v>
      </c>
      <c r="H206" s="4">
        <f t="shared" si="6"/>
        <v>0</v>
      </c>
      <c r="I206" s="5" t="str">
        <f t="shared" si="7"/>
        <v>，1407807</v>
      </c>
    </row>
    <row r="207" ht="15" customHeight="1" spans="1:9">
      <c r="A207" s="15">
        <v>198</v>
      </c>
      <c r="B207" s="16">
        <v>1407433</v>
      </c>
      <c r="C207" s="16" t="s">
        <v>241</v>
      </c>
      <c r="D207" s="16" t="s">
        <v>31</v>
      </c>
      <c r="E207" s="16" t="s">
        <v>21</v>
      </c>
      <c r="F207" s="17">
        <v>360</v>
      </c>
      <c r="G207">
        <f>VLOOKUP(B207,[1]应付款管理!$A$1:$I$65536,9,0)</f>
        <v>360</v>
      </c>
      <c r="H207" s="4">
        <f t="shared" si="6"/>
        <v>0</v>
      </c>
      <c r="I207" s="5" t="str">
        <f t="shared" si="7"/>
        <v>，1407433</v>
      </c>
    </row>
    <row r="208" ht="15" customHeight="1" spans="1:9">
      <c r="A208" s="15">
        <v>199</v>
      </c>
      <c r="B208" s="16">
        <v>1407219</v>
      </c>
      <c r="C208" s="16" t="s">
        <v>242</v>
      </c>
      <c r="D208" s="16" t="s">
        <v>55</v>
      </c>
      <c r="E208" s="16" t="s">
        <v>29</v>
      </c>
      <c r="F208" s="17">
        <v>1575</v>
      </c>
      <c r="G208">
        <f>VLOOKUP(B208,[1]应付款管理!$A$1:$I$65536,9,0)</f>
        <v>1575</v>
      </c>
      <c r="H208" s="4">
        <f t="shared" si="6"/>
        <v>0</v>
      </c>
      <c r="I208" s="5" t="str">
        <f t="shared" si="7"/>
        <v>，1407219</v>
      </c>
    </row>
    <row r="209" ht="15" customHeight="1" spans="1:9">
      <c r="A209" s="15">
        <v>200</v>
      </c>
      <c r="B209" s="16">
        <v>1405804</v>
      </c>
      <c r="C209" s="16" t="s">
        <v>243</v>
      </c>
      <c r="D209" s="16" t="s">
        <v>57</v>
      </c>
      <c r="E209" s="16" t="s">
        <v>21</v>
      </c>
      <c r="F209" s="17">
        <v>360</v>
      </c>
      <c r="G209">
        <f>VLOOKUP(B209,[1]应付款管理!$A$1:$I$65536,9,0)</f>
        <v>360</v>
      </c>
      <c r="H209" s="4">
        <f t="shared" si="6"/>
        <v>0</v>
      </c>
      <c r="I209" s="5" t="str">
        <f t="shared" si="7"/>
        <v>，1405804</v>
      </c>
    </row>
    <row r="210" ht="15" customHeight="1" spans="1:9">
      <c r="A210" s="15">
        <v>201</v>
      </c>
      <c r="B210" s="16">
        <v>1404935</v>
      </c>
      <c r="C210" s="16" t="s">
        <v>244</v>
      </c>
      <c r="D210" s="16" t="s">
        <v>74</v>
      </c>
      <c r="E210" s="16" t="s">
        <v>13</v>
      </c>
      <c r="F210" s="17">
        <v>240</v>
      </c>
      <c r="G210">
        <f>VLOOKUP(B210,[1]应付款管理!$A$1:$I$65536,9,0)</f>
        <v>240</v>
      </c>
      <c r="H210" s="4">
        <f t="shared" si="6"/>
        <v>0</v>
      </c>
      <c r="I210" s="5" t="str">
        <f t="shared" si="7"/>
        <v>，1404935</v>
      </c>
    </row>
    <row r="211" ht="15" customHeight="1" spans="1:9">
      <c r="A211" s="15">
        <v>202</v>
      </c>
      <c r="B211" s="16">
        <v>1403712</v>
      </c>
      <c r="C211" s="16" t="s">
        <v>245</v>
      </c>
      <c r="D211" s="16" t="s">
        <v>127</v>
      </c>
      <c r="E211" s="16" t="s">
        <v>21</v>
      </c>
      <c r="F211" s="17">
        <v>540</v>
      </c>
      <c r="G211">
        <f>VLOOKUP(B211,[1]应付款管理!$A$1:$I$65536,9,0)</f>
        <v>540</v>
      </c>
      <c r="H211" s="4">
        <f t="shared" si="6"/>
        <v>0</v>
      </c>
      <c r="I211" s="5" t="str">
        <f t="shared" si="7"/>
        <v>，1403712</v>
      </c>
    </row>
    <row r="212" ht="15" customHeight="1" spans="1:9">
      <c r="A212" s="15">
        <v>203</v>
      </c>
      <c r="B212" s="16">
        <v>1403210</v>
      </c>
      <c r="C212" s="16" t="s">
        <v>246</v>
      </c>
      <c r="D212" s="16" t="s">
        <v>188</v>
      </c>
      <c r="E212" s="16" t="s">
        <v>82</v>
      </c>
      <c r="F212" s="17">
        <v>750</v>
      </c>
      <c r="G212">
        <f>VLOOKUP(B212,[1]应付款管理!$A$1:$I$65536,9,0)</f>
        <v>750</v>
      </c>
      <c r="H212" s="4">
        <f t="shared" si="6"/>
        <v>0</v>
      </c>
      <c r="I212" s="5" t="str">
        <f t="shared" si="7"/>
        <v>，1403210</v>
      </c>
    </row>
    <row r="213" ht="15" customHeight="1" spans="1:9">
      <c r="A213" s="15">
        <v>204</v>
      </c>
      <c r="B213" s="16">
        <v>1402439</v>
      </c>
      <c r="C213" s="16" t="s">
        <v>247</v>
      </c>
      <c r="D213" s="16" t="s">
        <v>65</v>
      </c>
      <c r="E213" s="16" t="s">
        <v>29</v>
      </c>
      <c r="F213" s="17">
        <v>4100</v>
      </c>
      <c r="G213">
        <f>VLOOKUP(B213,[1]应付款管理!$A$1:$I$65536,9,0)</f>
        <v>4100</v>
      </c>
      <c r="H213" s="4">
        <f t="shared" si="6"/>
        <v>0</v>
      </c>
      <c r="I213" s="5" t="str">
        <f t="shared" si="7"/>
        <v>，1402439</v>
      </c>
    </row>
    <row r="214" ht="15" customHeight="1" spans="1:9">
      <c r="A214" s="15">
        <v>205</v>
      </c>
      <c r="B214" s="16">
        <v>1402258</v>
      </c>
      <c r="C214" s="16" t="s">
        <v>248</v>
      </c>
      <c r="D214" s="16" t="s">
        <v>43</v>
      </c>
      <c r="E214" s="16" t="s">
        <v>21</v>
      </c>
      <c r="F214" s="17">
        <v>540</v>
      </c>
      <c r="G214">
        <f>VLOOKUP(B214,[1]应付款管理!$A$1:$I$65536,9,0)</f>
        <v>540</v>
      </c>
      <c r="H214" s="4">
        <f t="shared" si="6"/>
        <v>0</v>
      </c>
      <c r="I214" s="5" t="str">
        <f t="shared" si="7"/>
        <v>，1402258</v>
      </c>
    </row>
    <row r="215" ht="15" customHeight="1" spans="1:9">
      <c r="A215" s="15">
        <v>206</v>
      </c>
      <c r="B215" s="16">
        <v>1402151</v>
      </c>
      <c r="C215" s="16" t="s">
        <v>249</v>
      </c>
      <c r="D215" s="16" t="s">
        <v>117</v>
      </c>
      <c r="E215" s="16" t="s">
        <v>21</v>
      </c>
      <c r="F215" s="17">
        <v>1035</v>
      </c>
      <c r="G215">
        <f>VLOOKUP(B215,[1]应付款管理!$A$1:$I$65536,9,0)</f>
        <v>1035</v>
      </c>
      <c r="H215" s="4">
        <f t="shared" si="6"/>
        <v>0</v>
      </c>
      <c r="I215" s="5" t="str">
        <f t="shared" si="7"/>
        <v>，1402151</v>
      </c>
    </row>
    <row r="216" ht="15" customHeight="1" spans="1:9">
      <c r="A216" s="15">
        <v>207</v>
      </c>
      <c r="B216" s="16">
        <v>1402099</v>
      </c>
      <c r="C216" s="16" t="s">
        <v>250</v>
      </c>
      <c r="D216" s="16" t="s">
        <v>43</v>
      </c>
      <c r="E216" s="16" t="s">
        <v>21</v>
      </c>
      <c r="F216" s="17">
        <v>360</v>
      </c>
      <c r="G216">
        <f>VLOOKUP(B216,[1]应付款管理!$A$1:$I$65536,9,0)</f>
        <v>360</v>
      </c>
      <c r="H216" s="4">
        <f t="shared" si="6"/>
        <v>0</v>
      </c>
      <c r="I216" s="5" t="str">
        <f t="shared" si="7"/>
        <v>，1402099</v>
      </c>
    </row>
    <row r="217" ht="15" customHeight="1" spans="1:9">
      <c r="A217" s="15">
        <v>208</v>
      </c>
      <c r="B217" s="16">
        <v>1402098</v>
      </c>
      <c r="C217" s="16" t="s">
        <v>251</v>
      </c>
      <c r="D217" s="16" t="s">
        <v>43</v>
      </c>
      <c r="E217" s="16" t="s">
        <v>21</v>
      </c>
      <c r="F217" s="17">
        <v>540</v>
      </c>
      <c r="G217">
        <f>VLOOKUP(B217,[1]应付款管理!$A$1:$I$65536,9,0)</f>
        <v>540</v>
      </c>
      <c r="H217" s="4">
        <f t="shared" si="6"/>
        <v>0</v>
      </c>
      <c r="I217" s="5" t="str">
        <f t="shared" si="7"/>
        <v>，1402098</v>
      </c>
    </row>
    <row r="218" ht="15" customHeight="1" spans="1:9">
      <c r="A218" s="15">
        <v>209</v>
      </c>
      <c r="B218" s="16">
        <v>1402094</v>
      </c>
      <c r="C218" s="16" t="s">
        <v>252</v>
      </c>
      <c r="D218" s="16" t="s">
        <v>43</v>
      </c>
      <c r="E218" s="16" t="s">
        <v>21</v>
      </c>
      <c r="F218" s="17">
        <v>540</v>
      </c>
      <c r="G218">
        <f>VLOOKUP(B218,[1]应付款管理!$A$1:$I$65536,9,0)</f>
        <v>540</v>
      </c>
      <c r="H218" s="4">
        <f t="shared" si="6"/>
        <v>0</v>
      </c>
      <c r="I218" s="5" t="str">
        <f t="shared" si="7"/>
        <v>，1402094</v>
      </c>
    </row>
    <row r="219" ht="15" customHeight="1" spans="1:9">
      <c r="A219" s="15">
        <v>210</v>
      </c>
      <c r="B219" s="16">
        <v>1402092</v>
      </c>
      <c r="C219" s="16" t="s">
        <v>253</v>
      </c>
      <c r="D219" s="16" t="s">
        <v>43</v>
      </c>
      <c r="E219" s="16" t="s">
        <v>21</v>
      </c>
      <c r="F219" s="17">
        <v>540</v>
      </c>
      <c r="G219">
        <f>VLOOKUP(B219,[1]应付款管理!$A$1:$I$65536,9,0)</f>
        <v>540</v>
      </c>
      <c r="H219" s="4">
        <f t="shared" si="6"/>
        <v>0</v>
      </c>
      <c r="I219" s="5" t="str">
        <f t="shared" si="7"/>
        <v>，1402092</v>
      </c>
    </row>
    <row r="220" ht="15" customHeight="1" spans="1:9">
      <c r="A220" s="15">
        <v>211</v>
      </c>
      <c r="B220" s="16">
        <v>1402083</v>
      </c>
      <c r="C220" s="16" t="s">
        <v>254</v>
      </c>
      <c r="D220" s="16" t="s">
        <v>43</v>
      </c>
      <c r="E220" s="16" t="s">
        <v>21</v>
      </c>
      <c r="F220" s="17">
        <v>1080</v>
      </c>
      <c r="G220">
        <f>VLOOKUP(B220,[1]应付款管理!$A$1:$I$65536,9,0)</f>
        <v>1080</v>
      </c>
      <c r="H220" s="4">
        <f t="shared" si="6"/>
        <v>0</v>
      </c>
      <c r="I220" s="5" t="str">
        <f t="shared" si="7"/>
        <v>，1402083</v>
      </c>
    </row>
    <row r="221" ht="15" customHeight="1" spans="1:9">
      <c r="A221" s="15">
        <v>212</v>
      </c>
      <c r="B221" s="16">
        <v>1402079</v>
      </c>
      <c r="C221" s="16" t="s">
        <v>255</v>
      </c>
      <c r="D221" s="16" t="s">
        <v>117</v>
      </c>
      <c r="E221" s="16" t="s">
        <v>21</v>
      </c>
      <c r="F221" s="17">
        <v>1035</v>
      </c>
      <c r="G221">
        <f>VLOOKUP(B221,[1]应付款管理!$A$1:$I$65536,9,0)</f>
        <v>1035</v>
      </c>
      <c r="H221" s="4">
        <f t="shared" si="6"/>
        <v>0</v>
      </c>
      <c r="I221" s="5" t="str">
        <f t="shared" si="7"/>
        <v>，1402079</v>
      </c>
    </row>
    <row r="222" ht="15" customHeight="1" spans="1:9">
      <c r="A222" s="15">
        <v>213</v>
      </c>
      <c r="B222" s="16">
        <v>1401293</v>
      </c>
      <c r="C222" s="16" t="s">
        <v>256</v>
      </c>
      <c r="D222" s="16" t="s">
        <v>119</v>
      </c>
      <c r="E222" s="16" t="s">
        <v>103</v>
      </c>
      <c r="F222" s="17">
        <v>1240</v>
      </c>
      <c r="G222">
        <f>VLOOKUP(B222,[1]应付款管理!$A$1:$I$65536,9,0)</f>
        <v>1240</v>
      </c>
      <c r="H222" s="4">
        <f t="shared" si="6"/>
        <v>0</v>
      </c>
      <c r="I222" s="5" t="str">
        <f t="shared" si="7"/>
        <v>，1401293</v>
      </c>
    </row>
    <row r="223" ht="15" customHeight="1" spans="1:9">
      <c r="A223" s="15">
        <v>214</v>
      </c>
      <c r="B223" s="16">
        <v>1400940</v>
      </c>
      <c r="C223" s="16" t="s">
        <v>257</v>
      </c>
      <c r="D223" s="16" t="s">
        <v>41</v>
      </c>
      <c r="E223" s="16" t="s">
        <v>13</v>
      </c>
      <c r="F223" s="17">
        <v>635</v>
      </c>
      <c r="G223">
        <f>VLOOKUP(B223,[1]应付款管理!$A$1:$I$65536,9,0)</f>
        <v>635</v>
      </c>
      <c r="H223" s="4">
        <f t="shared" si="6"/>
        <v>0</v>
      </c>
      <c r="I223" s="5" t="str">
        <f t="shared" si="7"/>
        <v>，1400940</v>
      </c>
    </row>
    <row r="224" ht="15" customHeight="1" spans="1:9">
      <c r="A224" s="15">
        <v>215</v>
      </c>
      <c r="B224" s="16">
        <v>1400410</v>
      </c>
      <c r="C224" s="16" t="s">
        <v>258</v>
      </c>
      <c r="D224" s="16" t="s">
        <v>84</v>
      </c>
      <c r="E224" s="16" t="s">
        <v>21</v>
      </c>
      <c r="F224" s="17">
        <v>550</v>
      </c>
      <c r="G224">
        <f>VLOOKUP(B224,[1]应付款管理!$A$1:$I$65536,9,0)</f>
        <v>550</v>
      </c>
      <c r="H224" s="4">
        <f t="shared" si="6"/>
        <v>0</v>
      </c>
      <c r="I224" s="5" t="str">
        <f t="shared" si="7"/>
        <v>，1400410</v>
      </c>
    </row>
    <row r="225" ht="15" customHeight="1" spans="1:9">
      <c r="A225" s="15">
        <v>216</v>
      </c>
      <c r="B225" s="16">
        <v>1399638</v>
      </c>
      <c r="C225" s="16" t="s">
        <v>259</v>
      </c>
      <c r="D225" s="16" t="s">
        <v>127</v>
      </c>
      <c r="E225" s="16" t="s">
        <v>21</v>
      </c>
      <c r="F225" s="17">
        <v>540</v>
      </c>
      <c r="G225">
        <f>VLOOKUP(B225,[1]应付款管理!$A$1:$I$65536,9,0)</f>
        <v>540</v>
      </c>
      <c r="H225" s="4">
        <f t="shared" si="6"/>
        <v>0</v>
      </c>
      <c r="I225" s="5" t="str">
        <f t="shared" si="7"/>
        <v>，1399638</v>
      </c>
    </row>
    <row r="226" ht="15" customHeight="1" spans="1:9">
      <c r="A226" s="15">
        <v>217</v>
      </c>
      <c r="B226" s="16">
        <v>1399201</v>
      </c>
      <c r="C226" s="16" t="s">
        <v>260</v>
      </c>
      <c r="D226" s="16" t="s">
        <v>31</v>
      </c>
      <c r="E226" s="16" t="s">
        <v>21</v>
      </c>
      <c r="F226" s="17">
        <v>360</v>
      </c>
      <c r="G226">
        <f>VLOOKUP(B226,[1]应付款管理!$A$1:$I$65536,9,0)</f>
        <v>360</v>
      </c>
      <c r="H226" s="4">
        <f t="shared" si="6"/>
        <v>0</v>
      </c>
      <c r="I226" s="5" t="str">
        <f t="shared" si="7"/>
        <v>，1399201</v>
      </c>
    </row>
    <row r="227" ht="15" customHeight="1" spans="1:9">
      <c r="A227" s="15">
        <v>218</v>
      </c>
      <c r="B227" s="16">
        <v>1398869</v>
      </c>
      <c r="C227" s="16" t="s">
        <v>261</v>
      </c>
      <c r="D227" s="16" t="s">
        <v>84</v>
      </c>
      <c r="E227" s="16" t="s">
        <v>29</v>
      </c>
      <c r="F227" s="17">
        <v>780</v>
      </c>
      <c r="G227">
        <f>VLOOKUP(B227,[1]应付款管理!$A$1:$I$65536,9,0)</f>
        <v>780</v>
      </c>
      <c r="H227" s="4">
        <f t="shared" si="6"/>
        <v>0</v>
      </c>
      <c r="I227" s="5" t="str">
        <f t="shared" si="7"/>
        <v>，1398869</v>
      </c>
    </row>
    <row r="228" ht="15" customHeight="1" spans="1:9">
      <c r="A228" s="15">
        <v>219</v>
      </c>
      <c r="B228" s="16">
        <v>1398590</v>
      </c>
      <c r="C228" s="16" t="s">
        <v>262</v>
      </c>
      <c r="D228" s="16" t="s">
        <v>41</v>
      </c>
      <c r="E228" s="16" t="s">
        <v>24</v>
      </c>
      <c r="F228" s="17">
        <v>1490</v>
      </c>
      <c r="G228">
        <f>VLOOKUP(B228,[1]应付款管理!$A$1:$I$65536,9,0)</f>
        <v>1490</v>
      </c>
      <c r="H228" s="4">
        <f t="shared" si="6"/>
        <v>0</v>
      </c>
      <c r="I228" s="5" t="str">
        <f t="shared" si="7"/>
        <v>，1398590</v>
      </c>
    </row>
    <row r="229" ht="15" customHeight="1" spans="1:9">
      <c r="A229" s="15">
        <v>220</v>
      </c>
      <c r="B229" s="16">
        <v>1397962</v>
      </c>
      <c r="C229" s="16" t="s">
        <v>263</v>
      </c>
      <c r="D229" s="16" t="s">
        <v>55</v>
      </c>
      <c r="E229" s="16" t="s">
        <v>29</v>
      </c>
      <c r="F229" s="17">
        <v>760</v>
      </c>
      <c r="G229">
        <f>VLOOKUP(B229,[1]应付款管理!$A$1:$I$65536,9,0)</f>
        <v>760</v>
      </c>
      <c r="H229" s="4">
        <f t="shared" si="6"/>
        <v>0</v>
      </c>
      <c r="I229" s="5" t="str">
        <f t="shared" si="7"/>
        <v>，1397962</v>
      </c>
    </row>
    <row r="230" ht="15" customHeight="1" spans="1:9">
      <c r="A230" s="15">
        <v>221</v>
      </c>
      <c r="B230" s="16">
        <v>1397355</v>
      </c>
      <c r="C230" s="16" t="s">
        <v>264</v>
      </c>
      <c r="D230" s="16" t="s">
        <v>127</v>
      </c>
      <c r="E230" s="16" t="s">
        <v>21</v>
      </c>
      <c r="F230" s="17">
        <v>360</v>
      </c>
      <c r="G230">
        <f>VLOOKUP(B230,[1]应付款管理!$A$1:$I$65536,9,0)</f>
        <v>360</v>
      </c>
      <c r="H230" s="4">
        <f t="shared" si="6"/>
        <v>0</v>
      </c>
      <c r="I230" s="5" t="str">
        <f t="shared" si="7"/>
        <v>，1397355</v>
      </c>
    </row>
    <row r="231" ht="15" customHeight="1" spans="1:9">
      <c r="A231" s="15">
        <v>222</v>
      </c>
      <c r="B231" s="16">
        <v>1396166</v>
      </c>
      <c r="C231" s="16" t="s">
        <v>265</v>
      </c>
      <c r="D231" s="16" t="s">
        <v>119</v>
      </c>
      <c r="E231" s="16" t="s">
        <v>24</v>
      </c>
      <c r="F231" s="17">
        <v>2370</v>
      </c>
      <c r="G231">
        <f>VLOOKUP(B231,[1]应付款管理!$A$1:$I$65536,9,0)</f>
        <v>2370</v>
      </c>
      <c r="H231" s="4">
        <f t="shared" si="6"/>
        <v>0</v>
      </c>
      <c r="I231" s="5" t="str">
        <f t="shared" si="7"/>
        <v>，1396166</v>
      </c>
    </row>
    <row r="232" ht="15" customHeight="1" spans="1:9">
      <c r="A232" s="15">
        <v>223</v>
      </c>
      <c r="B232" s="16">
        <v>1395986</v>
      </c>
      <c r="C232" s="16" t="s">
        <v>266</v>
      </c>
      <c r="D232" s="16" t="s">
        <v>188</v>
      </c>
      <c r="E232" s="16" t="s">
        <v>29</v>
      </c>
      <c r="F232" s="17">
        <v>990</v>
      </c>
      <c r="G232">
        <f>VLOOKUP(B232,[1]应付款管理!$A$1:$I$65536,9,0)</f>
        <v>990</v>
      </c>
      <c r="H232" s="4">
        <f t="shared" si="6"/>
        <v>0</v>
      </c>
      <c r="I232" s="5" t="str">
        <f t="shared" si="7"/>
        <v>，1395986</v>
      </c>
    </row>
    <row r="233" ht="15" customHeight="1" spans="1:9">
      <c r="A233" s="15">
        <v>224</v>
      </c>
      <c r="B233" s="16">
        <v>1395552</v>
      </c>
      <c r="C233" s="16" t="s">
        <v>267</v>
      </c>
      <c r="D233" s="16" t="s">
        <v>31</v>
      </c>
      <c r="E233" s="16" t="s">
        <v>10</v>
      </c>
      <c r="F233" s="17">
        <v>495</v>
      </c>
      <c r="G233">
        <f>VLOOKUP(B233,[1]应付款管理!$A$1:$I$65536,9,0)</f>
        <v>495</v>
      </c>
      <c r="H233" s="4">
        <f t="shared" si="6"/>
        <v>0</v>
      </c>
      <c r="I233" s="5" t="str">
        <f t="shared" si="7"/>
        <v>，1395552</v>
      </c>
    </row>
    <row r="234" ht="15" customHeight="1" spans="1:9">
      <c r="A234" s="15">
        <v>225</v>
      </c>
      <c r="B234" s="16">
        <v>1394663</v>
      </c>
      <c r="C234" s="16" t="s">
        <v>268</v>
      </c>
      <c r="D234" s="16" t="s">
        <v>15</v>
      </c>
      <c r="E234" s="16" t="s">
        <v>21</v>
      </c>
      <c r="F234" s="17">
        <v>430</v>
      </c>
      <c r="G234">
        <f>VLOOKUP(B234,[1]应付款管理!$A$1:$I$65536,9,0)</f>
        <v>430</v>
      </c>
      <c r="H234" s="4">
        <f t="shared" si="6"/>
        <v>0</v>
      </c>
      <c r="I234" s="5" t="str">
        <f t="shared" si="7"/>
        <v>，1394663</v>
      </c>
    </row>
    <row r="235" ht="15" customHeight="1" spans="1:9">
      <c r="A235" s="15">
        <v>226</v>
      </c>
      <c r="B235" s="16">
        <v>1394303</v>
      </c>
      <c r="C235" s="16" t="s">
        <v>269</v>
      </c>
      <c r="D235" s="16" t="s">
        <v>41</v>
      </c>
      <c r="E235" s="16" t="s">
        <v>29</v>
      </c>
      <c r="F235" s="17">
        <v>635</v>
      </c>
      <c r="G235">
        <f>VLOOKUP(B235,[1]应付款管理!$A$1:$I$65536,9,0)</f>
        <v>635</v>
      </c>
      <c r="H235" s="4">
        <f t="shared" si="6"/>
        <v>0</v>
      </c>
      <c r="I235" s="5" t="str">
        <f t="shared" si="7"/>
        <v>，1394303</v>
      </c>
    </row>
    <row r="236" ht="15" customHeight="1" spans="1:9">
      <c r="A236" s="15">
        <v>227</v>
      </c>
      <c r="B236" s="16">
        <v>1394146</v>
      </c>
      <c r="C236" s="16" t="s">
        <v>270</v>
      </c>
      <c r="D236" s="16" t="s">
        <v>119</v>
      </c>
      <c r="E236" s="16" t="s">
        <v>29</v>
      </c>
      <c r="F236" s="17">
        <v>1140</v>
      </c>
      <c r="G236">
        <f>VLOOKUP(B236,[1]应付款管理!$A$1:$I$65536,9,0)</f>
        <v>1140</v>
      </c>
      <c r="H236" s="4">
        <f t="shared" si="6"/>
        <v>0</v>
      </c>
      <c r="I236" s="5" t="str">
        <f t="shared" si="7"/>
        <v>，1394146</v>
      </c>
    </row>
    <row r="237" ht="15" customHeight="1" spans="1:9">
      <c r="A237" s="15">
        <v>228</v>
      </c>
      <c r="B237" s="16">
        <v>1393465</v>
      </c>
      <c r="C237" s="16" t="s">
        <v>271</v>
      </c>
      <c r="D237" s="16" t="s">
        <v>74</v>
      </c>
      <c r="E237" s="16" t="s">
        <v>21</v>
      </c>
      <c r="F237" s="17">
        <v>540</v>
      </c>
      <c r="G237">
        <f>VLOOKUP(B237,[1]应付款管理!$A$1:$I$65536,9,0)</f>
        <v>540</v>
      </c>
      <c r="H237" s="4">
        <f t="shared" si="6"/>
        <v>0</v>
      </c>
      <c r="I237" s="5" t="str">
        <f t="shared" si="7"/>
        <v>，1393465</v>
      </c>
    </row>
    <row r="238" ht="15" customHeight="1" spans="1:9">
      <c r="A238" s="15">
        <v>229</v>
      </c>
      <c r="B238" s="16">
        <v>1393464</v>
      </c>
      <c r="C238" s="16" t="s">
        <v>272</v>
      </c>
      <c r="D238" s="16" t="s">
        <v>74</v>
      </c>
      <c r="E238" s="16" t="s">
        <v>21</v>
      </c>
      <c r="F238" s="17">
        <v>540</v>
      </c>
      <c r="G238">
        <f>VLOOKUP(B238,[1]应付款管理!$A$1:$I$65536,9,0)</f>
        <v>540</v>
      </c>
      <c r="H238" s="4">
        <f t="shared" si="6"/>
        <v>0</v>
      </c>
      <c r="I238" s="5" t="str">
        <f t="shared" si="7"/>
        <v>，1393464</v>
      </c>
    </row>
    <row r="239" ht="15" customHeight="1" spans="1:9">
      <c r="A239" s="15">
        <v>230</v>
      </c>
      <c r="B239" s="16">
        <v>1393099</v>
      </c>
      <c r="C239" s="16" t="s">
        <v>273</v>
      </c>
      <c r="D239" s="16" t="s">
        <v>127</v>
      </c>
      <c r="E239" s="16" t="s">
        <v>10</v>
      </c>
      <c r="F239" s="17">
        <v>140</v>
      </c>
      <c r="G239">
        <f>VLOOKUP(B239,[1]应付款管理!$A$1:$I$65536,9,0)</f>
        <v>140</v>
      </c>
      <c r="H239" s="4">
        <f t="shared" si="6"/>
        <v>0</v>
      </c>
      <c r="I239" s="5" t="str">
        <f t="shared" si="7"/>
        <v>，1393099</v>
      </c>
    </row>
    <row r="240" ht="15" customHeight="1" spans="1:9">
      <c r="A240" s="15">
        <v>231</v>
      </c>
      <c r="B240" s="16">
        <v>1393040</v>
      </c>
      <c r="C240" s="16" t="s">
        <v>274</v>
      </c>
      <c r="D240" s="16" t="s">
        <v>151</v>
      </c>
      <c r="E240" s="16" t="s">
        <v>29</v>
      </c>
      <c r="F240" s="17">
        <v>580</v>
      </c>
      <c r="G240">
        <f>VLOOKUP(B240,[1]应付款管理!$A$1:$I$65536,9,0)</f>
        <v>580</v>
      </c>
      <c r="H240" s="4">
        <f t="shared" si="6"/>
        <v>0</v>
      </c>
      <c r="I240" s="5" t="str">
        <f t="shared" si="7"/>
        <v>，1393040</v>
      </c>
    </row>
    <row r="241" ht="15" customHeight="1" spans="1:9">
      <c r="A241" s="15">
        <v>232</v>
      </c>
      <c r="B241" s="16">
        <v>1393035</v>
      </c>
      <c r="C241" s="16" t="s">
        <v>275</v>
      </c>
      <c r="D241" s="16" t="s">
        <v>41</v>
      </c>
      <c r="E241" s="16" t="s">
        <v>29</v>
      </c>
      <c r="F241" s="17">
        <v>2890</v>
      </c>
      <c r="G241">
        <f>VLOOKUP(B241,[1]应付款管理!$A$1:$I$65536,9,0)</f>
        <v>2890</v>
      </c>
      <c r="H241" s="4">
        <f t="shared" si="6"/>
        <v>0</v>
      </c>
      <c r="I241" s="5" t="str">
        <f t="shared" si="7"/>
        <v>，1393035</v>
      </c>
    </row>
    <row r="242" ht="15" customHeight="1" spans="1:9">
      <c r="A242" s="15">
        <v>233</v>
      </c>
      <c r="B242" s="16">
        <v>1392966</v>
      </c>
      <c r="C242" s="16" t="s">
        <v>276</v>
      </c>
      <c r="D242" s="16" t="s">
        <v>53</v>
      </c>
      <c r="E242" s="16" t="s">
        <v>29</v>
      </c>
      <c r="F242" s="17">
        <v>660</v>
      </c>
      <c r="G242">
        <f>VLOOKUP(B242,[1]应付款管理!$A$1:$I$65536,9,0)</f>
        <v>660</v>
      </c>
      <c r="H242" s="4">
        <f t="shared" si="6"/>
        <v>0</v>
      </c>
      <c r="I242" s="5" t="str">
        <f t="shared" si="7"/>
        <v>，1392966</v>
      </c>
    </row>
    <row r="243" ht="15" customHeight="1" spans="1:9">
      <c r="A243" s="15">
        <v>234</v>
      </c>
      <c r="B243" s="16">
        <v>1391299</v>
      </c>
      <c r="C243" s="16" t="s">
        <v>277</v>
      </c>
      <c r="D243" s="16" t="s">
        <v>127</v>
      </c>
      <c r="E243" s="16" t="s">
        <v>24</v>
      </c>
      <c r="F243" s="17">
        <v>1690</v>
      </c>
      <c r="G243">
        <f>VLOOKUP(B243,[1]应付款管理!$A$1:$I$65536,9,0)</f>
        <v>1690</v>
      </c>
      <c r="H243" s="4">
        <f t="shared" si="6"/>
        <v>0</v>
      </c>
      <c r="I243" s="5" t="str">
        <f t="shared" si="7"/>
        <v>，1391299</v>
      </c>
    </row>
    <row r="244" ht="15" customHeight="1" spans="1:9">
      <c r="A244" s="15">
        <v>235</v>
      </c>
      <c r="B244" s="16">
        <v>1390644</v>
      </c>
      <c r="C244" s="16" t="s">
        <v>278</v>
      </c>
      <c r="D244" s="16" t="s">
        <v>65</v>
      </c>
      <c r="E244" s="16" t="s">
        <v>103</v>
      </c>
      <c r="F244" s="17">
        <v>590</v>
      </c>
      <c r="G244">
        <f>VLOOKUP(B244,[1]应付款管理!$A$1:$I$65536,9,0)</f>
        <v>590</v>
      </c>
      <c r="H244" s="4">
        <f t="shared" si="6"/>
        <v>0</v>
      </c>
      <c r="I244" s="5" t="str">
        <f t="shared" si="7"/>
        <v>，1390644</v>
      </c>
    </row>
    <row r="245" ht="15" customHeight="1" spans="1:9">
      <c r="A245" s="15">
        <v>236</v>
      </c>
      <c r="B245" s="16">
        <v>1388138</v>
      </c>
      <c r="C245" s="16" t="s">
        <v>279</v>
      </c>
      <c r="D245" s="16" t="s">
        <v>84</v>
      </c>
      <c r="E245" s="16" t="s">
        <v>29</v>
      </c>
      <c r="F245" s="17">
        <v>1980</v>
      </c>
      <c r="G245">
        <f>VLOOKUP(B245,[1]应付款管理!$A$1:$I$65536,9,0)</f>
        <v>1980</v>
      </c>
      <c r="H245" s="4">
        <f t="shared" si="6"/>
        <v>0</v>
      </c>
      <c r="I245" s="5" t="str">
        <f t="shared" si="7"/>
        <v>，1388138</v>
      </c>
    </row>
    <row r="246" ht="15" customHeight="1" spans="1:9">
      <c r="A246" s="15">
        <v>237</v>
      </c>
      <c r="B246" s="16">
        <v>1385758</v>
      </c>
      <c r="C246" s="16" t="s">
        <v>280</v>
      </c>
      <c r="D246" s="16" t="s">
        <v>74</v>
      </c>
      <c r="E246" s="16" t="s">
        <v>13</v>
      </c>
      <c r="F246" s="17">
        <v>480</v>
      </c>
      <c r="G246">
        <f>VLOOKUP(B246,[1]应付款管理!$A$1:$I$65536,9,0)</f>
        <v>480</v>
      </c>
      <c r="H246" s="4">
        <f t="shared" si="6"/>
        <v>0</v>
      </c>
      <c r="I246" s="5" t="str">
        <f t="shared" si="7"/>
        <v>，1385758</v>
      </c>
    </row>
    <row r="247" ht="15" customHeight="1" spans="1:9">
      <c r="A247" s="15">
        <v>238</v>
      </c>
      <c r="B247" s="16">
        <v>1385464</v>
      </c>
      <c r="C247" s="16" t="s">
        <v>281</v>
      </c>
      <c r="D247" s="16" t="s">
        <v>84</v>
      </c>
      <c r="E247" s="16" t="s">
        <v>21</v>
      </c>
      <c r="F247" s="17">
        <v>705</v>
      </c>
      <c r="G247">
        <f>VLOOKUP(B247,[1]应付款管理!$A$1:$I$65536,9,0)</f>
        <v>705</v>
      </c>
      <c r="H247" s="4">
        <f t="shared" si="6"/>
        <v>0</v>
      </c>
      <c r="I247" s="5" t="str">
        <f t="shared" si="7"/>
        <v>，1385464</v>
      </c>
    </row>
    <row r="248" ht="15" customHeight="1" spans="1:9">
      <c r="A248" s="15">
        <v>239</v>
      </c>
      <c r="B248" s="16">
        <v>1382210</v>
      </c>
      <c r="C248" s="16" t="s">
        <v>282</v>
      </c>
      <c r="D248" s="16" t="s">
        <v>31</v>
      </c>
      <c r="E248" s="16" t="s">
        <v>29</v>
      </c>
      <c r="F248" s="17">
        <v>550</v>
      </c>
      <c r="G248">
        <f>VLOOKUP(B248,[1]应付款管理!$A$1:$I$65536,9,0)</f>
        <v>550</v>
      </c>
      <c r="H248" s="4">
        <f t="shared" si="6"/>
        <v>0</v>
      </c>
      <c r="I248" s="5" t="str">
        <f t="shared" si="7"/>
        <v>，1382210</v>
      </c>
    </row>
    <row r="249" ht="15" customHeight="1" spans="1:13">
      <c r="A249" s="15">
        <v>240</v>
      </c>
      <c r="B249" s="16">
        <v>1376639</v>
      </c>
      <c r="C249" s="16" t="s">
        <v>283</v>
      </c>
      <c r="D249" s="16" t="s">
        <v>84</v>
      </c>
      <c r="E249" s="16" t="s">
        <v>29</v>
      </c>
      <c r="F249" s="17">
        <v>610</v>
      </c>
      <c r="G249">
        <f>VLOOKUP(B249,[1]应付款管理!$A$1:$I$65536,9,0)</f>
        <v>610</v>
      </c>
      <c r="H249" s="4">
        <f t="shared" si="6"/>
        <v>0</v>
      </c>
      <c r="I249" s="5" t="str">
        <f t="shared" si="7"/>
        <v>，1376639</v>
      </c>
      <c r="M249" s="6">
        <f>SUM(F10:F257)</f>
        <v>232862</v>
      </c>
    </row>
    <row r="250" ht="15" customHeight="1" spans="1:9">
      <c r="A250" s="15">
        <v>241</v>
      </c>
      <c r="B250" s="16">
        <v>1376273</v>
      </c>
      <c r="C250" s="16" t="s">
        <v>284</v>
      </c>
      <c r="D250" s="16" t="s">
        <v>41</v>
      </c>
      <c r="E250" s="16" t="s">
        <v>29</v>
      </c>
      <c r="F250" s="17">
        <v>580</v>
      </c>
      <c r="G250">
        <f>VLOOKUP(B250,[1]应付款管理!$A$1:$I$65536,9,0)</f>
        <v>580</v>
      </c>
      <c r="H250" s="4">
        <f t="shared" si="6"/>
        <v>0</v>
      </c>
      <c r="I250" s="5" t="str">
        <f t="shared" si="7"/>
        <v>，1376273</v>
      </c>
    </row>
    <row r="251" ht="15" customHeight="1" spans="1:9">
      <c r="A251" s="15">
        <v>242</v>
      </c>
      <c r="B251" s="16">
        <v>1373987</v>
      </c>
      <c r="C251" s="16" t="s">
        <v>285</v>
      </c>
      <c r="D251" s="16" t="s">
        <v>84</v>
      </c>
      <c r="E251" s="16" t="s">
        <v>29</v>
      </c>
      <c r="F251" s="17">
        <v>2440</v>
      </c>
      <c r="G251">
        <f>VLOOKUP(B251,[1]应付款管理!$A$1:$I$65536,9,0)</f>
        <v>2440</v>
      </c>
      <c r="H251" s="4">
        <f t="shared" si="6"/>
        <v>0</v>
      </c>
      <c r="I251" s="5" t="str">
        <f t="shared" si="7"/>
        <v>，1373987</v>
      </c>
    </row>
    <row r="252" ht="15" customHeight="1" spans="1:9">
      <c r="A252" s="15">
        <v>243</v>
      </c>
      <c r="B252" s="16">
        <v>1370718</v>
      </c>
      <c r="C252" s="16" t="s">
        <v>286</v>
      </c>
      <c r="D252" s="16" t="s">
        <v>65</v>
      </c>
      <c r="E252" s="16" t="s">
        <v>21</v>
      </c>
      <c r="F252" s="17">
        <v>940</v>
      </c>
      <c r="G252">
        <f>VLOOKUP(B252,[1]应付款管理!$A$1:$I$65536,9,0)</f>
        <v>940</v>
      </c>
      <c r="H252" s="4">
        <f t="shared" si="6"/>
        <v>0</v>
      </c>
      <c r="I252" s="5" t="str">
        <f t="shared" si="7"/>
        <v>，1370718</v>
      </c>
    </row>
    <row r="253" ht="15" customHeight="1" spans="1:13">
      <c r="A253" s="15">
        <v>244</v>
      </c>
      <c r="B253" s="16">
        <v>1367215</v>
      </c>
      <c r="C253" s="16" t="s">
        <v>287</v>
      </c>
      <c r="D253" s="16" t="s">
        <v>57</v>
      </c>
      <c r="E253" s="16" t="s">
        <v>29</v>
      </c>
      <c r="F253" s="17">
        <v>710</v>
      </c>
      <c r="G253">
        <f>VLOOKUP(B253,[1]应付款管理!$A$1:$I$65536,9,0)</f>
        <v>710</v>
      </c>
      <c r="H253" s="4">
        <f t="shared" si="6"/>
        <v>0</v>
      </c>
      <c r="I253" s="5" t="str">
        <f t="shared" si="7"/>
        <v>，1367215</v>
      </c>
      <c r="J253" s="29"/>
      <c r="M253" s="29">
        <v>360</v>
      </c>
    </row>
    <row r="254" ht="15" customHeight="1" spans="1:9">
      <c r="A254" s="15">
        <v>245</v>
      </c>
      <c r="B254" s="27">
        <v>1406570</v>
      </c>
      <c r="C254" s="27" t="s">
        <v>288</v>
      </c>
      <c r="D254" s="16" t="s">
        <v>188</v>
      </c>
      <c r="E254" s="27" t="s">
        <v>289</v>
      </c>
      <c r="F254" s="28">
        <v>3450</v>
      </c>
      <c r="G254">
        <f>VLOOKUP(B254,[1]应付款管理!$A$1:$I$65536,9,0)</f>
        <v>3450</v>
      </c>
      <c r="H254" s="4">
        <f t="shared" si="6"/>
        <v>0</v>
      </c>
      <c r="I254" s="5" t="str">
        <f t="shared" si="7"/>
        <v>，1406570</v>
      </c>
    </row>
    <row r="255" ht="15" customHeight="1" spans="1:9">
      <c r="A255" s="15">
        <v>246</v>
      </c>
      <c r="B255" s="27">
        <v>1439781</v>
      </c>
      <c r="C255" s="27" t="s">
        <v>290</v>
      </c>
      <c r="D255" s="16" t="s">
        <v>119</v>
      </c>
      <c r="E255" s="27" t="s">
        <v>289</v>
      </c>
      <c r="F255" s="29">
        <v>1030</v>
      </c>
      <c r="G255">
        <f>VLOOKUP(B255,[1]应付款管理!$A$1:$I$65536,9,0)</f>
        <v>1030</v>
      </c>
      <c r="H255" s="4">
        <f t="shared" si="6"/>
        <v>0</v>
      </c>
      <c r="I255" s="5" t="str">
        <f t="shared" si="7"/>
        <v>，1439781</v>
      </c>
    </row>
    <row r="256" s="1" customFormat="1" ht="15" customHeight="1" spans="1:13">
      <c r="A256" s="18">
        <v>247</v>
      </c>
      <c r="B256" s="30">
        <v>1434853</v>
      </c>
      <c r="C256" s="30" t="s">
        <v>291</v>
      </c>
      <c r="D256" s="19" t="s">
        <v>84</v>
      </c>
      <c r="E256" s="30" t="s">
        <v>18</v>
      </c>
      <c r="F256" s="31">
        <v>2510</v>
      </c>
      <c r="G256" s="1">
        <f>VLOOKUP(B256,[1]应付款管理!$A$1:$I$65536,9,0)</f>
        <v>2510</v>
      </c>
      <c r="H256" s="21">
        <f t="shared" si="6"/>
        <v>0</v>
      </c>
      <c r="I256" s="5" t="str">
        <f t="shared" si="7"/>
        <v>，1434853</v>
      </c>
      <c r="J256" s="22"/>
      <c r="K256" s="21"/>
      <c r="L256" s="21"/>
      <c r="M256" s="23"/>
    </row>
    <row r="257" ht="15" customHeight="1" spans="1:9">
      <c r="A257" s="15">
        <v>248</v>
      </c>
      <c r="B257" s="27">
        <v>1444576</v>
      </c>
      <c r="C257" s="27" t="s">
        <v>292</v>
      </c>
      <c r="D257" s="16" t="s">
        <v>293</v>
      </c>
      <c r="E257" s="16" t="s">
        <v>21</v>
      </c>
      <c r="F257" s="29">
        <v>360</v>
      </c>
      <c r="G257">
        <f>VLOOKUP(B257,[1]应付款管理!$A$1:$I$65536,9,0)</f>
        <v>360</v>
      </c>
      <c r="H257" s="4">
        <f t="shared" si="6"/>
        <v>0</v>
      </c>
      <c r="I257" s="5" t="str">
        <f t="shared" si="7"/>
        <v>，1444576</v>
      </c>
    </row>
    <row r="258" ht="29" customHeight="1" spans="1:8">
      <c r="A258" s="32" t="s">
        <v>294</v>
      </c>
      <c r="B258" s="32"/>
      <c r="C258" s="32"/>
      <c r="D258" s="32"/>
      <c r="E258" s="32"/>
      <c r="F258" s="32">
        <f>SUM(F10:F257)</f>
        <v>232862</v>
      </c>
      <c r="G258">
        <f>SUM(G10:G257)</f>
        <v>232862</v>
      </c>
      <c r="H258" s="4">
        <f>SUM(H10:H257)</f>
        <v>0</v>
      </c>
    </row>
    <row r="259" ht="15.75" spans="2:6">
      <c r="B259" s="33"/>
      <c r="C259" s="34"/>
      <c r="D259" s="34"/>
      <c r="E259" s="35"/>
      <c r="F259"/>
    </row>
    <row r="262" ht="15.75" spans="1:11">
      <c r="A262" s="33" t="s">
        <v>295</v>
      </c>
      <c r="B262" s="34"/>
      <c r="C262" s="34"/>
      <c r="D262" s="35"/>
      <c r="F262" s="36"/>
      <c r="G262" s="1"/>
      <c r="H262" s="21"/>
      <c r="I262" s="22"/>
      <c r="J262" s="22"/>
      <c r="K262" s="21"/>
    </row>
    <row r="263" ht="15.75" spans="1:11">
      <c r="A263" s="33" t="s">
        <v>296</v>
      </c>
      <c r="B263" s="34"/>
      <c r="C263" s="34"/>
      <c r="D263" s="35"/>
      <c r="F263" s="36"/>
      <c r="G263" s="37" t="s">
        <v>297</v>
      </c>
      <c r="H263" s="21"/>
      <c r="I263" s="22"/>
      <c r="J263" s="22"/>
      <c r="K263" s="21"/>
    </row>
    <row r="264" ht="15.75" spans="1:11">
      <c r="A264" s="33" t="s">
        <v>298</v>
      </c>
      <c r="B264" s="34"/>
      <c r="C264" s="34"/>
      <c r="D264" s="35"/>
      <c r="F264" s="36"/>
      <c r="G264" s="1"/>
      <c r="H264" s="21"/>
      <c r="I264" s="22"/>
      <c r="J264" s="22"/>
      <c r="K264" s="21"/>
    </row>
    <row r="265" spans="1:4">
      <c r="A265" s="38" t="s">
        <v>299</v>
      </c>
      <c r="B265" s="34"/>
      <c r="C265" s="34"/>
      <c r="D265" s="35"/>
    </row>
    <row r="266" ht="15.75" spans="1:4">
      <c r="A266" s="33" t="s">
        <v>300</v>
      </c>
      <c r="B266" s="34"/>
      <c r="C266" s="34"/>
      <c r="D266" s="35"/>
    </row>
  </sheetData>
  <autoFilter ref="A9:U258">
    <extLst/>
  </autoFilter>
  <mergeCells count="1">
    <mergeCell ref="A258:E25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2019-04-01T06:32:25Z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