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<sst xmlns="http://schemas.openxmlformats.org/spreadsheetml/2006/main" count="1001" uniqueCount="445">
  <si>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</si>
  <si>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</si>
  <si>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</si>
  <si>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</si>
  <si>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</si>
  <si>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</si>
  <si>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</si>
  <si>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</si>
  <si>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</si>
  <si>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</si>
  <si>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</si>
  <si>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</si>
  <si>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</si>
  <si>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</si>
  <si>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</si>
  <si>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</si>
  <si>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</si>
  <si>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</si>
  <si>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</si>
  <si>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</si>
  <si>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</si>
  <si>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</si>
  <si>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</si>
  <si>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</si>
  <si>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</si>
  <si>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</si>
  <si>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</si>
  <si>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</si>
  <si>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</si>
  <si>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</si>
  <si>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</si>
  <si>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</si>
  <si>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</si>
  <si>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</si>
  <si>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</si>
  <si>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</si>
  <si>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</si>
  <si>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</si>
  <si>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</si>
  <si>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</si>
  <si>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</si>
  <si>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</si>
  <si>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</si>
  <si>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</si>
  <si>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</si>
  <si>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</si>
  <si>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</si>
  <si>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</si>
  <si>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</si>
  <si>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</si>
  <si>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</si>
  <si>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</si>
  <si>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</si>
  <si>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</si>
  <si>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</si>
  <si>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</si>
  <si>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</si>
  <si>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</si>
  <si>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</si>
  <si>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</si>
  <si>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</si>
  <si>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</si>
  <si>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</si>
  <si>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</si>
  <si>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</si>
  <si>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</si>
  <si>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</si>
  <si>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</si>
  <si>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</si>
  <si>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</si>
  <si>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</si>
  <si>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</si>
  <si>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</si>
  <si>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</si>
  <si>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</si>
  <si>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</si>
  <si>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</si>
  <si>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</si>
  <si>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</si>
  <si>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</si>
  <si>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</si>
  <si>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</si>
  <si>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</si>
  <si>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</si>
  <si>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</si>
  <si>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</si>
  <si>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</si>
  <si>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</si>
  <si>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</si>
  <si>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</si>
  <si>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</si>
  <si>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</si>
  <si>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</si>
  <si>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</si>
  <si>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</si>
  <si>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</si>
  <si>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</si>
  <si>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</si>
  <si>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</si>
  <si>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</si>
  <si>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</si>
  <si>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</si>
  <si>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</si>
  <si>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</si>
  <si>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</si>
  <si>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</si>
  <si>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</si>
  <si>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</si>
  <si>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</si>
  <si>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</si>
  <si>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</si>
  <si>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</si>
  <si>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</si>
  <si>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</si>
  <si>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</si>
  <si>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</si>
  <si>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</si>
  <si>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</si>
  <si>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</si>
  <si>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</si>
  <si>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</si>
  <si>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</si>
  <si>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</si>
  <si>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</si>
  <si>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</si>
  <si>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</si>
  <si>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</si>
  <si>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</si>
  <si>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</si>
  <si>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</si>
  <si>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</si>
  <si>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</si>
  <si>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</si>
  <si>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</si>
  <si>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</si>
  <si>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</si>
  <si>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</si>
  <si>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</si>
  <si>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</si>
  <si>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</si>
  <si>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</si>
  <si>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</si>
  <si>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</si>
  <si>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</si>
  <si>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</si>
  <si>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</si>
  <si>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</si>
  <si>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</si>
  <si>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</si>
  <si>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</si>
  <si>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</si>
  <si>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</si>
  <si>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</si>
  <si>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</si>
  <si>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</si>
  <si>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</si>
  <si>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</si>
  <si>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</si>
  <si>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</si>
  <si>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</si>
  <si>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</si>
  <si>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</si>
  <si>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</si>
  <si>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</si>
  <si>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</si>
  <si>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</si>
  <si>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</si>
  <si>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</si>
  <si>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</si>
  <si>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</si>
  <si>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</si>
  <si>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</si>
  <si>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</si>
  <si>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</si>
  <si>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</si>
  <si>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</si>
  <si>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</si>
  <si>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</si>
  <si>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</si>
  <si>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</si>
  <si>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</si>
  <si>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</si>
  <si>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</si>
  <si>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</si>
  <si>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</si>
  <si>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</si>
  <si>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</si>
  <si>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</si>
  <si>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</si>
  <si>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</si>
  <si>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</si>
  <si>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</si>
  <si>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</si>
  <si>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</si>
  <si>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</si>
  <si>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</si>
  <si>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</si>
  <si>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</si>
  <si>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</si>
  <si>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</si>
  <si>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</si>
  <si>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</si>
  <si>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</si>
  <si>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</si>
  <si>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</si>
  <si>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</si>
  <si>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</si>
  <si>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</si>
  <si>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</si>
  <si>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</si>
  <si>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</si>
  <si>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</si>
  <si>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</si>
  <si>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</si>
  <si>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</si>
  <si>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</si>
  <si>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</si>
  <si>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</si>
  <si>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</si>
  <si>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</si>
  <si>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</si>
  <si>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</si>
  <si>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</si>
  <si>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</si>
  <si>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</si>
  <si>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</si>
  <si>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</si>
  <si>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</si>
  <si>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</si>
  <si>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</si>
  <si>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</si>
  <si>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</si>
  <si>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</si>
  <si>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</si>
  <si>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</si>
  <si>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</si>
  <si>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</si>
  <si>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</si>
  <si>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</si>
  <si>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</si>
  <si>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</si>
  <si>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</si>
  <si>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</si>
  <si>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</si>
  <si>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</si>
  <si>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</si>
  <si>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</si>
  <si>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</si>
  <si>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</si>
  <si>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</si>
  <si>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</si>
  <si>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</si>
  <si>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</si>
  <si>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</si>
  <si>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</si>
  <si>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</si>
  <si>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</si>
  <si>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</si>
  <si>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</si>
  <si>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</si>
  <si>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</si>
  <si>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</si>
  <si>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</si>
  <si>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</si>
  <si>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</si>
  <si>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</si>
  <si>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</si>
  <si>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</si>
  <si>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</si>
  <si>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</si>
  <si>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</si>
  <si>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</si>
  <si>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</si>
  <si>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</si>
  <si>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</si>
  <si>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</si>
  <si>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</si>
  <si>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</si>
  <si>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</si>
  <si>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</si>
  <si>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</si>
  <si>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</si>
  <si>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</si>
  <si>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</si>
  <si>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</si>
  <si>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</si>
  <si>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</si>
  <si>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</si>
  <si>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</si>
  <si>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</si>
  <si>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</si>
  <si>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</si>
  <si>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</si>
  <si>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</si>
  <si>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</si>
  <si>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</si>
  <si>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</si>
  <si>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</si>
  <si>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</si>
  <si>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</si>
  <si>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</si>
  <si>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</si>
  <si>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</si>
  <si>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</si>
  <si>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</si>
  <si>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</si>
  <si>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</si>
  <si>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</si>
  <si>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</si>
  <si>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</si>
  <si>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</si>
  <si>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</si>
  <si>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</si>
  <si>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</si>
  <si>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</si>
  <si>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</si>
  <si>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</si>
  <si>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</si>
  <si>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</si>
  <si>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</si>
  <si>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</si>
  <si>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</si>
  <si>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</si>
  <si>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</si>
  <si>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</si>
  <si>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</si>
  <si>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</si>
  <si>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</si>
  <si>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</si>
  <si>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</si>
  <si>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</si>
  <si>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</si>
  <si>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</si>
  <si>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</si>
  <si>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</si>
  <si>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</si>
  <si>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</si>
  <si>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</si>
  <si>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</si>
  <si>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</si>
  <si>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</si>
  <si>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</si>
  <si>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</si>
  <si>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</si>
  <si>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</si>
  <si>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</si>
  <si>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</si>
  <si>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</si>
  <si>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</si>
  <si>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</si>
  <si>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</si>
  <si>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</si>
  <si>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</si>
  <si>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</si>
  <si>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</si>
  <si>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</si>
  <si>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</si>
  <si>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</si>
  <si>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</si>
  <si>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</si>
  <si>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</si>
  <si>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</si>
  <si>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</si>
  <si>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</si>
  <si>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</si>
  <si>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</si>
  <si>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</si>
  <si>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</si>
  <si>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</si>
  <si>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</si>
  <si>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</si>
  <si>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</si>
  <si>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</si>
  <si>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</si>
  <si>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</si>
  <si>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</si>
  <si>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</si>
  <si>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</si>
  <si>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</si>
  <si>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</si>
  <si>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</si>
  <si>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</si>
  <si>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</si>
  <si>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</si>
  <si>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</si>
  <si>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</si>
  <si>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</si>
  <si>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</si>
  <si>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</si>
  <si>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</si>
  <si>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</si>
  <si>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</si>
  <si>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</si>
  <si>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</si>
  <si>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</si>
  <si>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</si>
  <si>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</si>
  <si>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</si>
  <si>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</si>
  <si>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</si>
  <si>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</si>
  <si>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</si>
  <si>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</si>
  <si>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</si>
  <si>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</si>
  <si>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</si>
  <si>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</si>
  <si>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</si>
  <si>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</si>
  <si>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</si>
  <si>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</si>
  <si>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</si>
  <si>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</si>
  <si>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</si>
  <si>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</si>
  <si>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</si>
  <si>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</si>
  <si>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</si>
  <si>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</si>
  <si>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</si>
  <si>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</si>
  <si>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</si>
  <si>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</si>
  <si>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</si>
  <si>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</si>
  <si>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</si>
  <si>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</si>
  <si>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</si>
  <si>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</si>
  <si>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</si>
  <si>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</si>
  <si>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</si>
  <si>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</si>
  <si>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</si>
  <si>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</si>
  <si>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</si>
  <si>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</si>
  <si>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</si>
  <si>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</si>
  <si>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</si>
  <si>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</si>
  <si>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</si>
  <si>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</si>
  <si>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booking on hand  on 27 Mar -30 April 19</t>
  </si>
  <si>
    <t>follow up floating deposit THB 1,982,028 net.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</si>
</sst>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177" formatCode="#,##0.0_ "/>
  </numFmts>
  <fonts count="52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rgb="FFFF0000"/>
      <name val="Arial"/>
      <charset val="134"/>
    </font>
    <font>
      <sz val="11"/>
      <color rgb="FFFF0000"/>
      <name val="等线"/>
      <charset val="222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4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50" fillId="9" borderId="11" applyNumberFormat="0" applyAlignment="0" applyProtection="0">
      <alignment vertical="center"/>
    </xf>
    <xf numFmtId="0" fontId="51" fillId="35" borderId="13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" fillId="0" borderId="0"/>
    <xf numFmtId="0" fontId="34" fillId="2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4" fillId="0" borderId="1" xfId="43" applyNumberFormat="1" applyFont="1" applyFill="1" applyBorder="1" applyAlignment="1">
      <alignment horizontal="center" vertical="center"/>
    </xf>
    <xf numFmtId="15" fontId="25" fillId="0" borderId="1" xfId="43" applyNumberFormat="1" applyFont="1" applyFill="1" applyBorder="1" applyAlignment="1">
      <alignment horizontal="center"/>
    </xf>
    <xf numFmtId="15" fontId="26" fillId="0" borderId="1" xfId="43" applyNumberFormat="1" applyFont="1" applyFill="1" applyBorder="1" applyAlignment="1">
      <alignment horizontal="center"/>
    </xf>
    <xf numFmtId="0" fontId="27" fillId="0" borderId="1" xfId="43" applyFont="1" applyFill="1" applyBorder="1" applyAlignment="1">
      <alignment horizontal="center" vertical="center" wrapText="1"/>
    </xf>
    <xf numFmtId="0" fontId="26" fillId="0" borderId="1" xfId="43" applyFont="1" applyFill="1" applyBorder="1" applyAlignment="1">
      <alignment horizontal="center"/>
    </xf>
    <xf numFmtId="0" fontId="26" fillId="0" borderId="1" xfId="43" applyFont="1" applyFill="1" applyBorder="1" applyAlignment="1"/>
    <xf numFmtId="4" fontId="26" fillId="0" borderId="1" xfId="43" applyNumberFormat="1" applyFont="1" applyFill="1" applyBorder="1" applyAlignment="1"/>
    <xf numFmtId="0" fontId="24" fillId="0" borderId="1" xfId="43" applyFont="1" applyFill="1" applyBorder="1" applyAlignment="1">
      <alignment horizontal="center" vertical="center"/>
    </xf>
    <xf numFmtId="0" fontId="28" fillId="3" borderId="3" xfId="43" applyFont="1" applyFill="1" applyBorder="1" applyAlignment="1">
      <alignment horizontal="center" vertical="center" wrapText="1"/>
    </xf>
    <xf numFmtId="0" fontId="28" fillId="3" borderId="4" xfId="43" applyFont="1" applyFill="1" applyBorder="1" applyAlignment="1">
      <alignment horizontal="center" vertical="center" wrapText="1"/>
    </xf>
    <xf numFmtId="0" fontId="28" fillId="3" borderId="5" xfId="43" applyFont="1" applyFill="1" applyBorder="1" applyAlignment="1">
      <alignment horizontal="center" vertical="center" wrapText="1"/>
    </xf>
    <xf numFmtId="0" fontId="22" fillId="0" borderId="0" xfId="0" applyFont="1"/>
    <xf numFmtId="176" fontId="29" fillId="0" borderId="1" xfId="8" applyNumberFormat="1" applyFont="1" applyFill="1" applyBorder="1" applyAlignment="1">
      <alignment horizontal="center" vertical="center"/>
    </xf>
    <xf numFmtId="14" fontId="29" fillId="0" borderId="1" xfId="43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176" fontId="30" fillId="0" borderId="1" xfId="8" applyNumberFormat="1" applyFont="1" applyFill="1" applyBorder="1" applyAlignment="1">
      <alignment horizontal="center" vertical="center"/>
    </xf>
    <xf numFmtId="0" fontId="1" fillId="0" borderId="1" xfId="43" applyBorder="1"/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2" fillId="0" borderId="0" xfId="0" applyFont="1"/>
    <xf numFmtId="4" fontId="28" fillId="0" borderId="1" xfId="43" applyNumberFormat="1" applyFont="1" applyFill="1" applyBorder="1" applyAlignment="1"/>
    <xf numFmtId="0" fontId="31" fillId="3" borderId="0" xfId="0" applyFont="1" applyFill="1" applyAlignment="1">
      <alignment vertical="center"/>
    </xf>
    <xf numFmtId="0" fontId="31" fillId="3" borderId="0" xfId="0" applyFont="1" applyFill="1" applyAlignment="1"/>
    <xf numFmtId="0" fontId="32" fillId="3" borderId="0" xfId="43" applyFont="1" applyFill="1" applyAlignment="1"/>
    <xf numFmtId="0" fontId="23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8"/>
  <sheetViews>
    <sheetView tabSelected="1" topLeftCell="A466" workbookViewId="0">
      <selection activeCell="J501" sqref="J501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8.375" style="1" customWidth="1"/>
    <col min="11" max="11" width="16.5666666666667" style="3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7.25" style="4"/>
    <col min="18" max="18" width="8" style="4"/>
    <col min="19" max="19" width="8.375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3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2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3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3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2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2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9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  <c r="Q71" s="42"/>
      <c r="R71" s="42"/>
      <c r="S71" s="42"/>
    </row>
    <row r="72" spans="1:19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  <c r="Q72" s="42"/>
      <c r="R72" s="42"/>
      <c r="S72" s="42"/>
    </row>
    <row r="73" spans="1:19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  <c r="Q73" s="42"/>
      <c r="R73" s="42"/>
      <c r="S73" s="42"/>
    </row>
    <row r="74" spans="1:19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  <c r="Q74" s="42"/>
      <c r="R74" s="42"/>
      <c r="S74" s="42"/>
    </row>
    <row r="75" spans="1:19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  <c r="Q75" s="42"/>
      <c r="R75" s="42"/>
      <c r="S75" s="42"/>
    </row>
    <row r="76" spans="1:19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  <c r="Q76" s="42"/>
      <c r="R76" s="42"/>
      <c r="S76" s="42"/>
    </row>
    <row r="77" ht="24.75" spans="1:19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  <c r="Q77" s="42"/>
      <c r="R77" s="42"/>
      <c r="S77" s="42"/>
    </row>
    <row r="78" spans="17:19">
      <c r="Q78" s="42"/>
      <c r="R78" s="42"/>
      <c r="S78" s="42"/>
    </row>
    <row r="79" spans="17:19">
      <c r="Q79" s="42"/>
      <c r="R79" s="42"/>
      <c r="S79" s="42"/>
    </row>
    <row r="80" spans="1:19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  <c r="Q80" s="42"/>
      <c r="R80" s="42"/>
      <c r="S80" s="42"/>
    </row>
    <row r="81" spans="1:19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  <c r="Q81" s="42"/>
      <c r="R81" s="42"/>
      <c r="S81" s="42"/>
    </row>
    <row r="82" spans="1:19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  <c r="Q82" s="42"/>
      <c r="R82" s="42"/>
      <c r="S82" s="42"/>
    </row>
    <row r="83" spans="1:19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  <c r="Q83" s="42"/>
      <c r="R83" s="42"/>
      <c r="S83" s="42"/>
    </row>
    <row r="84" spans="1:19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  <c r="Q84" s="42"/>
      <c r="R84" s="42"/>
      <c r="S84" s="42"/>
    </row>
    <row r="85" spans="1:19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  <c r="Q85" s="42"/>
      <c r="R85" s="42"/>
      <c r="S85" s="42"/>
    </row>
    <row r="86" spans="1:19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  <c r="Q86" s="42"/>
      <c r="R86" s="42"/>
      <c r="S86" s="42"/>
    </row>
    <row r="87" spans="1:19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  <c r="Q87" s="42"/>
      <c r="R87" s="42"/>
      <c r="S87" s="42"/>
    </row>
    <row r="88" spans="1:19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  <c r="Q88" s="42"/>
      <c r="R88" s="42"/>
      <c r="S88" s="42"/>
    </row>
    <row r="89" spans="1:19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  <c r="Q89" s="42"/>
      <c r="R89" s="42"/>
      <c r="S89" s="42"/>
    </row>
    <row r="90" spans="1:19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  <c r="Q90" s="42"/>
      <c r="R90" s="42"/>
      <c r="S90" s="42"/>
    </row>
    <row r="91" spans="1:19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  <c r="R91" s="42"/>
      <c r="S91" s="42"/>
    </row>
    <row r="92" spans="1:19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  <c r="Q92" s="43"/>
      <c r="R92" s="42"/>
      <c r="S92" s="42"/>
    </row>
    <row r="93" spans="1:19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  <c r="Q93" s="42"/>
      <c r="R93" s="42"/>
      <c r="S93" s="42"/>
    </row>
    <row r="94" spans="1:19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  <c r="Q94" s="42"/>
      <c r="R94" s="42"/>
      <c r="S94" s="42"/>
    </row>
    <row r="95" spans="1:19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  <c r="Q95" s="42"/>
      <c r="R95" s="42"/>
      <c r="S95" s="42"/>
    </row>
    <row r="96" spans="1:19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  <c r="Q96" s="42"/>
      <c r="R96" s="42"/>
      <c r="S96" s="42"/>
    </row>
    <row r="97" spans="1:19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  <c r="Q97" s="42"/>
      <c r="R97" s="42"/>
      <c r="S97" s="42"/>
    </row>
    <row r="98" spans="1:19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  <c r="Q98" s="42"/>
      <c r="R98" s="42"/>
      <c r="S98" s="42"/>
    </row>
    <row r="99" spans="1:19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  <c r="Q99" s="42"/>
      <c r="R99" s="42"/>
      <c r="S99" s="42"/>
    </row>
    <row r="100" spans="1:19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  <c r="Q100" s="42"/>
      <c r="R100" s="42"/>
      <c r="S100" s="42"/>
    </row>
    <row r="101" ht="24.75" spans="1:19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  <c r="Q101" s="42"/>
      <c r="R101" s="42"/>
      <c r="S101" s="42"/>
    </row>
    <row r="102" spans="17:19">
      <c r="Q102" s="42"/>
      <c r="R102" s="42"/>
      <c r="S102" s="42"/>
    </row>
    <row r="103" spans="1:19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  <c r="Q103" s="42"/>
      <c r="R103" s="42"/>
      <c r="S103" s="42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6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</row>
    <row r="133" spans="1:16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</row>
    <row r="134" spans="1:16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</row>
    <row r="135" spans="1:16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</row>
    <row r="136" spans="1:16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</row>
    <row r="137" spans="1:16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</row>
    <row r="138" spans="1:16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</row>
    <row r="139" spans="1:16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</row>
    <row r="140" spans="1:16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</row>
    <row r="141" spans="1:16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</row>
    <row r="142" spans="1:16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</row>
    <row r="143" spans="1:16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</row>
    <row r="144" spans="1:16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</row>
    <row r="145" spans="1:16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</row>
    <row r="146" spans="1:16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</row>
    <row r="147" spans="1:16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</row>
    <row r="148" spans="1:16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</row>
    <row r="149" spans="1:16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</row>
    <row r="150" spans="1:16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</row>
    <row r="151" spans="1:16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</row>
    <row r="152" spans="1:16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</row>
    <row r="153" spans="1:16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</row>
    <row r="154" spans="1:16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</row>
    <row r="155" spans="1:16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</row>
    <row r="156" spans="1:16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</row>
    <row r="157" spans="1:16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</row>
    <row r="158" spans="1:16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</row>
    <row r="159" spans="1:16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</row>
    <row r="160" spans="1:16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</row>
    <row r="161" spans="1:16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</row>
    <row r="162" ht="36.75" spans="1:16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</row>
    <row r="163" spans="16:16">
      <c r="P163" s="4"/>
    </row>
    <row r="164" spans="1:16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</row>
    <row r="165" spans="1:16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</row>
    <row r="166" spans="1:16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</row>
    <row r="167" spans="1:16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</row>
    <row r="168" spans="1:16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</row>
    <row r="169" spans="1:16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</row>
    <row r="170" spans="1:16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</row>
    <row r="171" spans="1:12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</row>
    <row r="172" spans="1:12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</row>
    <row r="173" spans="1:12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</row>
    <row r="174" spans="1:12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</row>
    <row r="175" spans="1:12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</row>
    <row r="176" spans="1:12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</row>
    <row r="177" spans="1:12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"/>
      <c r="R178" s="4"/>
      <c r="S178" s="4"/>
    </row>
    <row r="181" spans="1:12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</row>
    <row r="182" spans="1:12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</row>
    <row r="183" spans="1:12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</row>
    <row r="184" spans="1:12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</row>
    <row r="185" spans="1:12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</row>
    <row r="186" spans="1:12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</row>
    <row r="187" spans="1:12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</row>
    <row r="188" spans="1:12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</row>
    <row r="189" spans="1:16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</row>
    <row r="190" spans="1:16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</row>
    <row r="191" spans="1:16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</row>
    <row r="192" ht="24.75" spans="1:12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</row>
    <row r="193" spans="1:11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</row>
    <row r="195" spans="1:11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</row>
    <row r="196" spans="1:11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</row>
    <row r="197" spans="1:11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</row>
    <row r="198" spans="1:11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</row>
    <row r="199" spans="1:12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</row>
    <row r="200" spans="1:16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</row>
    <row r="201" spans="1:16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</row>
    <row r="202" spans="1:16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</row>
    <row r="203" spans="1:16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</row>
    <row r="204" spans="1:16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</row>
    <row r="205" spans="1:16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</row>
    <row r="206" spans="1:16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</row>
    <row r="207" spans="1:16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</row>
    <row r="208" spans="1:16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"/>
      <c r="R209" s="4"/>
      <c r="S209" s="4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"/>
      <c r="R210" s="4"/>
      <c r="S210" s="4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"/>
      <c r="R211" s="4"/>
      <c r="S211" s="4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"/>
      <c r="R212" s="4"/>
      <c r="S212" s="4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"/>
      <c r="R213" s="4"/>
      <c r="S213" s="4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"/>
      <c r="R214" s="4"/>
      <c r="S214" s="4"/>
    </row>
    <row r="215" spans="1:16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T219" s="66"/>
    </row>
    <row r="220" spans="1:16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</row>
    <row r="221" spans="1:16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</row>
    <row r="222" spans="1:16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</row>
    <row r="223" spans="1:16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</row>
    <row r="224" spans="1:16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</row>
    <row r="225" spans="1:16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</row>
    <row r="226" spans="1:16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</row>
    <row r="227" spans="1:16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</row>
    <row r="228" spans="1:16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</row>
    <row r="229" spans="1:16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</row>
    <row r="230" spans="1:16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</row>
    <row r="231" ht="24.75" spans="1:16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</row>
    <row r="232" spans="16:16">
      <c r="P232" s="42"/>
    </row>
    <row r="233" s="2" customFormat="1" spans="1:19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  <c r="Q233" s="4"/>
      <c r="R233" s="4"/>
      <c r="S233" s="4"/>
    </row>
    <row r="234" s="2" customFormat="1" spans="1:19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  <c r="Q234" s="4"/>
      <c r="R234" s="4"/>
      <c r="S234" s="4"/>
    </row>
    <row r="235" s="2" customFormat="1" spans="1:19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  <c r="Q235" s="4"/>
      <c r="R235" s="4"/>
      <c r="S235" s="4"/>
    </row>
    <row r="236" s="2" customFormat="1" spans="1:19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>
        <v>658000</v>
      </c>
      <c r="K236" s="56">
        <v>43406</v>
      </c>
      <c r="L236" s="63"/>
      <c r="Q236" s="4"/>
      <c r="R236" s="4"/>
      <c r="S236" s="4"/>
    </row>
    <row r="237" s="2" customFormat="1" spans="1:19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  <c r="Q237" s="4"/>
      <c r="R237" s="4"/>
      <c r="S237" s="4"/>
    </row>
    <row r="238" s="2" customFormat="1" spans="1:19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2223376</v>
      </c>
      <c r="K238" s="55"/>
      <c r="L238" s="63"/>
      <c r="P238" s="42"/>
      <c r="Q238" s="4"/>
      <c r="R238" s="4"/>
      <c r="S238" s="4"/>
    </row>
    <row r="239" s="2" customFormat="1" spans="1:19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"/>
      <c r="R239" s="4"/>
      <c r="S239" s="4"/>
    </row>
    <row r="240" spans="1:16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2215326</v>
      </c>
      <c r="K240" s="48">
        <v>45497</v>
      </c>
      <c r="L240" s="24">
        <v>1358618</v>
      </c>
      <c r="P240" s="42"/>
    </row>
    <row r="241" spans="1:16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2195616</v>
      </c>
      <c r="K241" s="48">
        <v>45733</v>
      </c>
      <c r="L241" s="24">
        <v>1360455</v>
      </c>
      <c r="P241" s="42"/>
    </row>
    <row r="242" spans="1:16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2181126</v>
      </c>
      <c r="K242" s="48">
        <v>41159</v>
      </c>
      <c r="L242" s="24">
        <v>1340437</v>
      </c>
      <c r="P242" s="42"/>
    </row>
    <row r="243" spans="1:16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2167986</v>
      </c>
      <c r="K243" s="48">
        <v>42418</v>
      </c>
      <c r="L243" s="24">
        <v>1346507</v>
      </c>
      <c r="P243" s="42"/>
    </row>
    <row r="244" spans="1:16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2159936</v>
      </c>
      <c r="K244" s="48">
        <v>45812</v>
      </c>
      <c r="L244" s="24">
        <v>1361379</v>
      </c>
      <c r="P244" s="42"/>
    </row>
    <row r="245" spans="1:16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2145446</v>
      </c>
      <c r="K245" s="48">
        <v>42421</v>
      </c>
      <c r="L245" s="24">
        <v>1346504</v>
      </c>
      <c r="P245" s="42"/>
    </row>
    <row r="246" spans="1:16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2133002</v>
      </c>
      <c r="K246" s="48">
        <v>47565</v>
      </c>
      <c r="L246" s="24">
        <v>1366631</v>
      </c>
      <c r="P246" s="42"/>
    </row>
    <row r="247" spans="1:16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2108385</v>
      </c>
      <c r="K247" s="48">
        <v>40413</v>
      </c>
      <c r="L247" s="24">
        <v>1339713</v>
      </c>
      <c r="P247" s="42"/>
    </row>
    <row r="248" spans="1:16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2095245</v>
      </c>
      <c r="K248" s="48">
        <v>34235</v>
      </c>
      <c r="L248" s="24">
        <v>1318544</v>
      </c>
      <c r="P248" s="42"/>
    </row>
    <row r="249" spans="1:16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2045520</v>
      </c>
      <c r="K249" s="48">
        <v>34233</v>
      </c>
      <c r="L249" s="24">
        <v>1318463</v>
      </c>
      <c r="P249" s="42"/>
    </row>
    <row r="250" spans="1:16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2019240</v>
      </c>
      <c r="K250" s="48">
        <v>36656</v>
      </c>
      <c r="L250" s="24">
        <v>1325647</v>
      </c>
      <c r="P250" s="42"/>
    </row>
    <row r="251" spans="1:16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1999530</v>
      </c>
      <c r="K251" s="48">
        <v>35981</v>
      </c>
      <c r="L251" s="24">
        <v>1324046</v>
      </c>
      <c r="P251" s="42"/>
    </row>
    <row r="252" spans="1:16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1985040</v>
      </c>
      <c r="K252" s="48">
        <v>47183</v>
      </c>
      <c r="L252" s="24">
        <v>1365376</v>
      </c>
      <c r="P252" s="42"/>
    </row>
    <row r="253" spans="1:16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1971900</v>
      </c>
      <c r="K253" s="48">
        <v>45163</v>
      </c>
      <c r="L253" s="24">
        <v>1356599</v>
      </c>
      <c r="P253" s="42"/>
    </row>
    <row r="254" spans="1:16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1958760</v>
      </c>
      <c r="K254" s="48">
        <v>46952</v>
      </c>
      <c r="L254" s="24">
        <v>1364619</v>
      </c>
      <c r="P254" s="42"/>
    </row>
    <row r="255" spans="1:16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1937025</v>
      </c>
      <c r="K255" s="48">
        <v>45529</v>
      </c>
      <c r="L255" s="24">
        <v>1359144</v>
      </c>
      <c r="P255" s="42"/>
    </row>
    <row r="256" spans="1:16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1915290</v>
      </c>
      <c r="K256" s="48">
        <v>38328</v>
      </c>
      <c r="L256" s="24">
        <v>1333552</v>
      </c>
      <c r="P256" s="42"/>
    </row>
    <row r="257" spans="1:16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1895580</v>
      </c>
      <c r="K257" s="48">
        <v>45059</v>
      </c>
      <c r="L257" s="24">
        <v>1356419</v>
      </c>
      <c r="P257" s="42"/>
    </row>
    <row r="258" spans="1:16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1881090</v>
      </c>
      <c r="K258" s="48">
        <v>45774</v>
      </c>
      <c r="L258" s="24">
        <v>1360763</v>
      </c>
      <c r="P258" s="42"/>
    </row>
    <row r="259" spans="1:16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1861380</v>
      </c>
      <c r="K259" s="48">
        <v>44919</v>
      </c>
      <c r="L259" s="24">
        <v>1354228</v>
      </c>
      <c r="P259" s="42"/>
    </row>
    <row r="260" spans="1:16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1848240</v>
      </c>
      <c r="K260" s="48">
        <v>49755</v>
      </c>
      <c r="L260" s="24">
        <v>1375760</v>
      </c>
      <c r="P260" s="42"/>
    </row>
    <row r="261" spans="1:16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1833750</v>
      </c>
      <c r="K261" s="48">
        <v>45000</v>
      </c>
      <c r="L261" s="24">
        <v>1355476</v>
      </c>
      <c r="P261" s="42"/>
    </row>
    <row r="262" spans="1:16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1819260</v>
      </c>
      <c r="K262" s="48">
        <v>49669</v>
      </c>
      <c r="L262" s="24">
        <v>1374926</v>
      </c>
      <c r="P262" s="42"/>
    </row>
    <row r="263" spans="1:16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1806120</v>
      </c>
      <c r="K263" s="48">
        <v>47409</v>
      </c>
      <c r="L263" s="24">
        <v>1365597</v>
      </c>
      <c r="P263" s="4"/>
    </row>
    <row r="264" spans="1:16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1792980</v>
      </c>
      <c r="K264" s="48">
        <v>49704</v>
      </c>
      <c r="L264" s="24">
        <v>1375263</v>
      </c>
      <c r="P264" s="42"/>
    </row>
    <row r="265" spans="1:16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1778490</v>
      </c>
      <c r="K265" s="48">
        <v>49659</v>
      </c>
      <c r="L265" s="24">
        <v>1374635</v>
      </c>
      <c r="P265" s="42"/>
    </row>
    <row r="266" spans="1:16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1764000</v>
      </c>
      <c r="K266" s="48">
        <v>45848</v>
      </c>
      <c r="L266" s="24">
        <v>1361771</v>
      </c>
      <c r="P266" s="42"/>
    </row>
    <row r="267" spans="1:16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1749510</v>
      </c>
      <c r="K267" s="48">
        <v>45829</v>
      </c>
      <c r="L267" s="24">
        <v>1361498</v>
      </c>
      <c r="P267" s="42"/>
    </row>
    <row r="268" spans="1:16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1735020</v>
      </c>
      <c r="K268" s="48">
        <v>46152</v>
      </c>
      <c r="L268" s="24">
        <v>1363190</v>
      </c>
      <c r="P268" s="4"/>
    </row>
    <row r="269" spans="1:16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1720530</v>
      </c>
      <c r="K269" s="48">
        <v>50745</v>
      </c>
      <c r="L269" s="24">
        <v>1379278</v>
      </c>
      <c r="P269" s="42"/>
    </row>
    <row r="270" spans="1:16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1706040</v>
      </c>
      <c r="K270" s="48">
        <v>50678</v>
      </c>
      <c r="L270" s="24">
        <v>1378715</v>
      </c>
      <c r="P270" s="42"/>
    </row>
    <row r="271" spans="1:16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1673190</v>
      </c>
      <c r="K271" s="48">
        <v>45036</v>
      </c>
      <c r="L271" s="24">
        <v>1355609</v>
      </c>
      <c r="P271" s="4"/>
    </row>
    <row r="272" spans="1:16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1631700</v>
      </c>
      <c r="K272" s="48">
        <v>45037</v>
      </c>
      <c r="L272" s="24">
        <v>1355609</v>
      </c>
      <c r="P272" s="42"/>
    </row>
    <row r="273" spans="1:16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1617210</v>
      </c>
      <c r="K273" s="48">
        <v>42199</v>
      </c>
      <c r="L273" s="24">
        <v>1345820</v>
      </c>
      <c r="P273" s="42"/>
    </row>
    <row r="274" spans="1:16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1602720</v>
      </c>
      <c r="K274" s="48">
        <v>48167</v>
      </c>
      <c r="L274" s="24">
        <v>1370312</v>
      </c>
      <c r="P274" s="42"/>
    </row>
    <row r="275" spans="1:16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1589580</v>
      </c>
      <c r="K275" s="48">
        <v>49748</v>
      </c>
      <c r="L275" s="24">
        <v>1375411</v>
      </c>
      <c r="P275" s="4"/>
    </row>
    <row r="276" spans="1:16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1575090</v>
      </c>
      <c r="K276" s="48">
        <v>48918</v>
      </c>
      <c r="L276" s="24">
        <v>1373037</v>
      </c>
      <c r="P276" s="42"/>
    </row>
    <row r="277" spans="1:16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1560600</v>
      </c>
      <c r="K277" s="48">
        <v>48907</v>
      </c>
      <c r="L277" s="24">
        <v>1373015</v>
      </c>
      <c r="P277" s="42"/>
    </row>
    <row r="278" spans="1:16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1546110</v>
      </c>
      <c r="K278" s="48">
        <v>50737</v>
      </c>
      <c r="L278" s="24">
        <v>1379187</v>
      </c>
      <c r="P278" s="42"/>
    </row>
    <row r="279" spans="1:16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1532970</v>
      </c>
      <c r="K279" s="48">
        <v>48751</v>
      </c>
      <c r="L279" s="24">
        <v>1372144</v>
      </c>
      <c r="P279" s="42"/>
    </row>
    <row r="280" spans="1:16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1519830</v>
      </c>
      <c r="K280" s="48">
        <v>47904</v>
      </c>
      <c r="L280" s="24">
        <v>1369605</v>
      </c>
      <c r="P280" s="42"/>
    </row>
    <row r="281" spans="1:16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1506690</v>
      </c>
      <c r="K281" s="48">
        <v>50724</v>
      </c>
      <c r="L281" s="24">
        <v>1379091</v>
      </c>
      <c r="P281" s="42"/>
    </row>
    <row r="282" spans="1:16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1491382.5</v>
      </c>
      <c r="K282" s="48">
        <v>52185</v>
      </c>
      <c r="L282" s="24">
        <v>1383829</v>
      </c>
      <c r="P282" s="42"/>
    </row>
    <row r="283" spans="1:16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1476467.5</v>
      </c>
      <c r="K283" s="48">
        <v>31653</v>
      </c>
      <c r="L283" s="24">
        <v>1381705</v>
      </c>
      <c r="P283" s="42"/>
    </row>
    <row r="284" spans="1:16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1469417.5</v>
      </c>
      <c r="K284" s="48">
        <v>51999</v>
      </c>
      <c r="L284" s="24">
        <v>1383341</v>
      </c>
      <c r="P284" s="42"/>
    </row>
    <row r="285" spans="1:16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1462367.5</v>
      </c>
      <c r="K285" s="48">
        <v>52415</v>
      </c>
      <c r="L285" s="24">
        <v>1386034</v>
      </c>
      <c r="P285" s="42"/>
    </row>
    <row r="286" spans="1:16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1455317.5</v>
      </c>
      <c r="K286" s="48">
        <v>52416</v>
      </c>
      <c r="L286" s="24">
        <v>1386039</v>
      </c>
      <c r="P286" s="42"/>
    </row>
    <row r="287" spans="1:16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1448267.5</v>
      </c>
      <c r="K287" s="48">
        <v>52414</v>
      </c>
      <c r="L287" s="24">
        <v>1386033</v>
      </c>
      <c r="P287" s="42"/>
    </row>
    <row r="288" spans="1:16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1417630</v>
      </c>
      <c r="K288" s="48">
        <v>50684</v>
      </c>
      <c r="L288" s="24">
        <v>1378822</v>
      </c>
      <c r="P288" s="42"/>
    </row>
    <row r="289" spans="1:16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1402715</v>
      </c>
      <c r="K289" s="48">
        <v>52412</v>
      </c>
      <c r="L289" s="24">
        <v>1385623</v>
      </c>
      <c r="P289" s="42"/>
    </row>
    <row r="290" spans="1:16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1394865</v>
      </c>
      <c r="K290" s="48">
        <v>52539</v>
      </c>
      <c r="L290" s="24">
        <v>1386715</v>
      </c>
      <c r="P290" s="42"/>
    </row>
    <row r="291" spans="1:16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1379950</v>
      </c>
      <c r="K291" s="48">
        <v>51214</v>
      </c>
      <c r="L291" s="24">
        <v>1381329</v>
      </c>
      <c r="P291" s="42"/>
    </row>
    <row r="292" spans="1:16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1365035</v>
      </c>
      <c r="K292" s="48">
        <v>51410</v>
      </c>
      <c r="L292" s="24">
        <v>1381483</v>
      </c>
      <c r="P292" s="42"/>
    </row>
    <row r="293" spans="1:16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1349727.5</v>
      </c>
      <c r="K293" s="48">
        <v>51946</v>
      </c>
      <c r="L293" s="24">
        <v>1382616</v>
      </c>
      <c r="P293" s="42"/>
    </row>
    <row r="294" spans="1:16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1341877.5</v>
      </c>
      <c r="K294" s="48">
        <v>49923</v>
      </c>
      <c r="L294" s="24">
        <v>1376819</v>
      </c>
      <c r="P294" s="42"/>
    </row>
    <row r="295" spans="1:16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1334027.5</v>
      </c>
      <c r="K295" s="48">
        <v>49924</v>
      </c>
      <c r="L295" s="24">
        <v>1376819</v>
      </c>
      <c r="P295" s="42"/>
    </row>
    <row r="296" spans="1:16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1327330</v>
      </c>
      <c r="K296" s="48">
        <v>50906</v>
      </c>
      <c r="L296" s="24">
        <v>1379474</v>
      </c>
      <c r="P296" s="42"/>
    </row>
    <row r="297" spans="1:16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1319480</v>
      </c>
      <c r="K297" s="48">
        <v>50680</v>
      </c>
      <c r="L297" s="24">
        <v>1378783</v>
      </c>
      <c r="P297" s="42"/>
    </row>
    <row r="298" spans="1:16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1303780</v>
      </c>
      <c r="K298" s="48">
        <v>49676</v>
      </c>
      <c r="L298" s="24">
        <v>1374986</v>
      </c>
      <c r="P298" s="42"/>
    </row>
    <row r="299" spans="1:16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1295930</v>
      </c>
      <c r="K299" s="48">
        <v>52158</v>
      </c>
      <c r="L299" s="24">
        <v>1383861</v>
      </c>
      <c r="P299" s="42"/>
    </row>
    <row r="300" spans="1:16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1288080</v>
      </c>
      <c r="K300" s="48">
        <v>51941</v>
      </c>
      <c r="L300" s="24">
        <v>1382782</v>
      </c>
      <c r="P300" s="42"/>
    </row>
    <row r="301" spans="1:16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1280230</v>
      </c>
      <c r="K301" s="48">
        <v>53158</v>
      </c>
      <c r="L301" s="24">
        <v>1387305</v>
      </c>
      <c r="P301" s="42"/>
    </row>
    <row r="302" spans="1:16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1265315</v>
      </c>
      <c r="K302" s="48">
        <v>52259</v>
      </c>
      <c r="L302" s="24">
        <v>1384311</v>
      </c>
      <c r="P302" s="42"/>
    </row>
    <row r="303" spans="1:16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1250400</v>
      </c>
      <c r="K303" s="48">
        <v>52422</v>
      </c>
      <c r="L303" s="24">
        <v>1385479</v>
      </c>
      <c r="P303" s="42"/>
    </row>
    <row r="304" spans="1:16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1236300</v>
      </c>
      <c r="K304" s="48">
        <v>50471</v>
      </c>
      <c r="L304" s="24">
        <v>1378565</v>
      </c>
      <c r="P304" s="42"/>
    </row>
    <row r="305" spans="1:16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1222905</v>
      </c>
      <c r="K305" s="48">
        <v>51155</v>
      </c>
      <c r="L305" s="24">
        <v>1380819</v>
      </c>
      <c r="P305" s="42"/>
    </row>
    <row r="306" spans="1:16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1207990</v>
      </c>
      <c r="K306" s="48">
        <v>51153</v>
      </c>
      <c r="L306" s="24">
        <v>1380640</v>
      </c>
      <c r="P306" s="4"/>
    </row>
    <row r="307" spans="1:16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1194595</v>
      </c>
      <c r="K307" s="48">
        <v>52165</v>
      </c>
      <c r="L307" s="24">
        <v>1383881</v>
      </c>
      <c r="P307" s="42"/>
    </row>
    <row r="308" spans="1:16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1163957.5</v>
      </c>
      <c r="K308" s="48">
        <v>51154</v>
      </c>
      <c r="L308" s="24">
        <v>1380694</v>
      </c>
      <c r="P308" s="42"/>
    </row>
    <row r="309" spans="1:16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1120957.5</v>
      </c>
      <c r="K309" s="48">
        <v>50409</v>
      </c>
      <c r="L309" s="24">
        <v>1378262</v>
      </c>
      <c r="P309" s="42"/>
    </row>
    <row r="310" spans="1:16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1107562.5</v>
      </c>
      <c r="K310" s="48">
        <v>51662</v>
      </c>
      <c r="L310" s="24">
        <v>1381819</v>
      </c>
      <c r="P310" s="42"/>
    </row>
    <row r="311" spans="1:16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1099712.5</v>
      </c>
      <c r="K311" s="48">
        <v>50723</v>
      </c>
      <c r="L311" s="24">
        <v>1378953</v>
      </c>
      <c r="P311" s="42"/>
    </row>
    <row r="312" spans="1:16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1086317.5</v>
      </c>
      <c r="K312" s="48">
        <v>52260</v>
      </c>
      <c r="L312" s="24">
        <v>1384346</v>
      </c>
      <c r="P312" s="42"/>
    </row>
    <row r="313" spans="1:16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1071402.5</v>
      </c>
      <c r="K313" s="48">
        <v>51905</v>
      </c>
      <c r="L313" s="24">
        <v>1382133</v>
      </c>
      <c r="P313" s="42"/>
    </row>
    <row r="314" spans="1:16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1058007.5</v>
      </c>
      <c r="K314" s="48">
        <v>52040</v>
      </c>
      <c r="L314" s="24">
        <v>1383563</v>
      </c>
      <c r="P314" s="42"/>
    </row>
    <row r="315" spans="1:16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1043092.5</v>
      </c>
      <c r="K315" s="48">
        <v>52432</v>
      </c>
      <c r="L315" s="24">
        <v>1385692</v>
      </c>
      <c r="P315" s="42"/>
    </row>
    <row r="316" spans="1:16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1035242.5</v>
      </c>
      <c r="K316" s="48">
        <v>54908</v>
      </c>
      <c r="L316" s="24">
        <v>1395208</v>
      </c>
      <c r="P316" s="42"/>
    </row>
    <row r="317" spans="1:16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1027392.5</v>
      </c>
      <c r="K317" s="48">
        <v>54944</v>
      </c>
      <c r="L317" s="24">
        <v>1395967</v>
      </c>
      <c r="P317" s="42"/>
    </row>
    <row r="318" spans="1:16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1011692.5</v>
      </c>
      <c r="K318" s="48">
        <v>54015</v>
      </c>
      <c r="L318" s="24">
        <v>1390417</v>
      </c>
      <c r="P318" s="42"/>
    </row>
    <row r="319" spans="1:16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996777.5</v>
      </c>
      <c r="K319" s="48">
        <v>52525</v>
      </c>
      <c r="L319" s="24">
        <v>1386561</v>
      </c>
      <c r="P319" s="42"/>
    </row>
    <row r="320" spans="1:16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981862.5</v>
      </c>
      <c r="K320" s="48">
        <v>53420</v>
      </c>
      <c r="L320" s="24">
        <v>1388713</v>
      </c>
      <c r="P320" s="42"/>
    </row>
    <row r="321" spans="1:16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974012.5</v>
      </c>
      <c r="K321" s="48">
        <v>54035</v>
      </c>
      <c r="L321" s="24">
        <v>1390893</v>
      </c>
      <c r="P321" s="42"/>
    </row>
    <row r="322" spans="1:16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958312.5</v>
      </c>
      <c r="K322" s="48">
        <v>54242</v>
      </c>
      <c r="L322" s="24">
        <v>1392720</v>
      </c>
      <c r="P322" s="42"/>
    </row>
    <row r="323" spans="1:16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942612.5</v>
      </c>
      <c r="K323" s="48">
        <v>55423</v>
      </c>
      <c r="L323" s="24">
        <v>1398029</v>
      </c>
      <c r="P323" s="42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"/>
      <c r="R324" s="4"/>
      <c r="S324" s="4"/>
    </row>
    <row r="325" spans="12:16">
      <c r="L325" s="24"/>
      <c r="P325" s="42"/>
    </row>
    <row r="326" s="2" customFormat="1" spans="1:19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58">
        <v>988867.77</v>
      </c>
      <c r="K326" s="70">
        <v>43459</v>
      </c>
      <c r="L326" s="71" t="s">
        <v>297</v>
      </c>
      <c r="O326" s="42"/>
      <c r="P326" s="42"/>
      <c r="Q326" s="4"/>
      <c r="R326" s="4"/>
      <c r="S326" s="4"/>
    </row>
    <row r="327" spans="1:16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0">
        <f>J323+J326-I327</f>
        <v>1923630.27</v>
      </c>
      <c r="K327" s="72">
        <v>56159</v>
      </c>
      <c r="L327" s="24">
        <v>1402116</v>
      </c>
      <c r="O327" s="42"/>
      <c r="P327" s="42"/>
    </row>
    <row r="328" spans="1:16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0">
        <f t="shared" ref="J327:J336" si="42">J327-I328</f>
        <v>1912880.27</v>
      </c>
      <c r="K328" s="72">
        <v>53419</v>
      </c>
      <c r="L328" s="73">
        <v>1388621</v>
      </c>
      <c r="O328" s="42"/>
      <c r="P328" s="42"/>
    </row>
    <row r="329" spans="1:16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0">
        <f t="shared" si="42"/>
        <v>1902130.27</v>
      </c>
      <c r="K329" s="72">
        <v>53418</v>
      </c>
      <c r="L329" s="73">
        <v>1388621</v>
      </c>
      <c r="O329" s="42"/>
      <c r="P329" s="42"/>
    </row>
    <row r="330" spans="1:16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0">
        <f t="shared" si="42"/>
        <v>1879365.27</v>
      </c>
      <c r="K330" s="72">
        <v>56341</v>
      </c>
      <c r="L330" s="24">
        <v>1403739</v>
      </c>
      <c r="O330" s="42"/>
      <c r="P330" s="42"/>
    </row>
    <row r="331" spans="1:16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0">
        <f t="shared" si="42"/>
        <v>1852575.27</v>
      </c>
      <c r="K331" s="72">
        <v>50966</v>
      </c>
      <c r="L331" s="24">
        <v>1380193</v>
      </c>
      <c r="O331" s="42"/>
      <c r="P331" s="42"/>
    </row>
    <row r="332" spans="1:16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0">
        <f t="shared" si="42"/>
        <v>1837660.27</v>
      </c>
      <c r="K332" s="72">
        <v>52008</v>
      </c>
      <c r="L332" s="24">
        <v>1383396</v>
      </c>
      <c r="O332" s="42"/>
      <c r="P332" s="42"/>
    </row>
    <row r="333" spans="1:16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0">
        <f t="shared" si="42"/>
        <v>1822745.27</v>
      </c>
      <c r="K333" s="72">
        <v>53166</v>
      </c>
      <c r="L333" s="73">
        <v>1387524</v>
      </c>
      <c r="O333" s="42"/>
      <c r="P333" s="42"/>
    </row>
    <row r="334" spans="1:16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0">
        <f t="shared" si="42"/>
        <v>1807830.27</v>
      </c>
      <c r="K334" s="72">
        <v>53165</v>
      </c>
      <c r="L334" s="73">
        <v>1387524</v>
      </c>
      <c r="O334" s="42"/>
      <c r="P334" s="42"/>
    </row>
    <row r="335" spans="1:16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0">
        <f t="shared" si="42"/>
        <v>1775580.27</v>
      </c>
      <c r="K335" s="72">
        <v>49751</v>
      </c>
      <c r="L335" s="24">
        <v>1375683</v>
      </c>
      <c r="O335" s="42"/>
      <c r="P335" s="42"/>
    </row>
    <row r="336" spans="1:16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0">
        <f t="shared" si="42"/>
        <v>1753207.77</v>
      </c>
      <c r="K336" s="72">
        <v>53155</v>
      </c>
      <c r="L336" s="24">
        <v>1387096</v>
      </c>
      <c r="O336" s="42"/>
      <c r="P336" s="42"/>
    </row>
    <row r="337" spans="1:16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60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0">
        <f t="shared" ref="J337:J359" si="45">J336-I337</f>
        <v>1723398.04</v>
      </c>
      <c r="K337" s="72">
        <v>57827</v>
      </c>
      <c r="L337" s="24">
        <v>1412070</v>
      </c>
      <c r="O337" s="42"/>
      <c r="P337" s="42"/>
    </row>
    <row r="338" spans="1:16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0">
        <f t="shared" si="45"/>
        <v>1690480.54</v>
      </c>
      <c r="K338" s="72">
        <v>56394</v>
      </c>
      <c r="L338" s="24">
        <v>1404841</v>
      </c>
      <c r="O338" s="42"/>
      <c r="P338" s="42"/>
    </row>
    <row r="339" spans="1:16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0">
        <f t="shared" si="45"/>
        <v>1661125.54</v>
      </c>
      <c r="K339" s="72">
        <v>54657</v>
      </c>
      <c r="L339" s="24">
        <v>1394354</v>
      </c>
      <c r="O339" s="42"/>
      <c r="P339" s="42"/>
    </row>
    <row r="340" spans="1:16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0">
        <f t="shared" si="45"/>
        <v>1640055.54</v>
      </c>
      <c r="K340" s="72">
        <v>54658</v>
      </c>
      <c r="L340" s="74">
        <v>1394356</v>
      </c>
      <c r="O340" s="42"/>
      <c r="P340" s="42"/>
    </row>
    <row r="341" spans="1:16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0">
        <f t="shared" si="45"/>
        <v>1616955.54</v>
      </c>
      <c r="K341" s="72">
        <v>56352</v>
      </c>
      <c r="L341" s="24">
        <v>1404440</v>
      </c>
      <c r="O341" s="42"/>
      <c r="P341" s="42"/>
    </row>
    <row r="342" spans="1:16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0">
        <f t="shared" si="45"/>
        <v>1595010.54</v>
      </c>
      <c r="K342" s="72">
        <v>56168</v>
      </c>
      <c r="L342" s="24">
        <v>1402270</v>
      </c>
      <c r="O342" s="42"/>
      <c r="P342" s="42"/>
    </row>
    <row r="343" spans="1:16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0">
        <f t="shared" si="45"/>
        <v>1571910.54</v>
      </c>
      <c r="K343" s="72">
        <v>56697</v>
      </c>
      <c r="L343" s="24">
        <v>1403481</v>
      </c>
      <c r="O343" s="43"/>
      <c r="P343" s="42"/>
    </row>
    <row r="344" spans="1:16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0">
        <f t="shared" si="45"/>
        <v>1538993.04</v>
      </c>
      <c r="K344" s="72">
        <v>54235</v>
      </c>
      <c r="L344" s="24">
        <v>1392534</v>
      </c>
      <c r="O344" s="42"/>
      <c r="P344" s="42"/>
    </row>
    <row r="345" spans="1:16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0">
        <f t="shared" si="45"/>
        <v>1517048.04</v>
      </c>
      <c r="K345" s="72">
        <v>56286</v>
      </c>
      <c r="L345" s="24">
        <v>1403414</v>
      </c>
      <c r="O345" s="42"/>
      <c r="P345" s="42"/>
    </row>
    <row r="346" spans="1:16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0">
        <f t="shared" si="45"/>
        <v>1493948.04</v>
      </c>
      <c r="K346" s="72">
        <v>60786</v>
      </c>
      <c r="L346" s="24">
        <v>1421128</v>
      </c>
      <c r="O346" s="42"/>
      <c r="P346" s="42"/>
    </row>
    <row r="347" spans="1:16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0">
        <f t="shared" si="45"/>
        <v>1472003.04</v>
      </c>
      <c r="K347" s="72">
        <v>52523</v>
      </c>
      <c r="L347" s="24">
        <v>1386491</v>
      </c>
      <c r="O347" s="42"/>
      <c r="P347" s="42"/>
    </row>
    <row r="348" spans="1:16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0">
        <f t="shared" si="45"/>
        <v>1428113.04</v>
      </c>
      <c r="K348" s="72">
        <v>59907</v>
      </c>
      <c r="L348" s="24">
        <v>1418513</v>
      </c>
      <c r="O348" s="42"/>
      <c r="P348" s="42"/>
    </row>
    <row r="349" spans="1:16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0">
        <f t="shared" si="45"/>
        <v>1416563.04</v>
      </c>
      <c r="K349" s="72">
        <v>61406</v>
      </c>
      <c r="L349" s="24">
        <v>1427635</v>
      </c>
      <c r="O349" s="42"/>
      <c r="P349" s="42"/>
    </row>
    <row r="350" spans="1:16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0">
        <f t="shared" si="45"/>
        <v>1394618.04</v>
      </c>
      <c r="K350" s="72">
        <v>58947</v>
      </c>
      <c r="L350" s="24">
        <v>1415880</v>
      </c>
      <c r="O350" s="42"/>
      <c r="P350" s="42"/>
    </row>
    <row r="351" spans="1:16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0">
        <f t="shared" si="45"/>
        <v>1367718.04</v>
      </c>
      <c r="K351" s="72">
        <v>60455</v>
      </c>
      <c r="L351" s="73">
        <v>1422257</v>
      </c>
      <c r="O351" s="42"/>
      <c r="P351" s="42"/>
    </row>
    <row r="352" spans="1:16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0">
        <f t="shared" si="45"/>
        <v>1340818.04</v>
      </c>
      <c r="K352" s="72">
        <v>60456</v>
      </c>
      <c r="L352" s="73">
        <v>1422257</v>
      </c>
      <c r="O352" s="42"/>
      <c r="P352" s="42"/>
    </row>
    <row r="353" spans="1:16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0">
        <f t="shared" si="45"/>
        <v>1313363.04</v>
      </c>
      <c r="K353" s="72">
        <v>57789</v>
      </c>
      <c r="L353" s="24">
        <v>1411349</v>
      </c>
      <c r="O353" s="42"/>
      <c r="P353" s="42"/>
    </row>
    <row r="354" spans="1:16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0">
        <f t="shared" si="45"/>
        <v>1280445.54</v>
      </c>
      <c r="K354" s="72">
        <v>58903</v>
      </c>
      <c r="L354" s="24">
        <v>1415424</v>
      </c>
      <c r="O354" s="42"/>
      <c r="P354" s="42"/>
    </row>
    <row r="355" spans="1:16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0">
        <f t="shared" si="45"/>
        <v>1260875.54</v>
      </c>
      <c r="K355" s="72">
        <v>51925</v>
      </c>
      <c r="L355" s="24">
        <v>1382421</v>
      </c>
      <c r="O355" s="42"/>
      <c r="P355" s="42"/>
    </row>
    <row r="356" spans="1:16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0">
        <f t="shared" si="45"/>
        <v>1238930.54</v>
      </c>
      <c r="K356" s="72">
        <v>57763</v>
      </c>
      <c r="L356" s="24">
        <v>1410352</v>
      </c>
      <c r="O356" s="4"/>
      <c r="P356" s="42"/>
    </row>
    <row r="357" spans="1:16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0">
        <f t="shared" si="45"/>
        <v>1216985.54</v>
      </c>
      <c r="K357" s="72">
        <v>56702</v>
      </c>
      <c r="L357" s="24">
        <v>1406076</v>
      </c>
      <c r="O357" s="42"/>
      <c r="P357" s="42"/>
    </row>
    <row r="358" spans="1:16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0">
        <f t="shared" si="45"/>
        <v>1205435.54</v>
      </c>
      <c r="K358" s="72">
        <v>58652</v>
      </c>
      <c r="L358" s="24">
        <v>1409539</v>
      </c>
      <c r="O358" s="42"/>
      <c r="P358" s="42"/>
    </row>
    <row r="359" spans="1:16">
      <c r="A359" s="13">
        <v>23</v>
      </c>
      <c r="B359" s="46">
        <v>43491</v>
      </c>
      <c r="C359" s="47">
        <v>43493</v>
      </c>
      <c r="D359" s="16" t="s">
        <v>15</v>
      </c>
      <c r="E359" s="48">
        <f t="shared" si="43"/>
        <v>2</v>
      </c>
      <c r="F359" s="49" t="s">
        <v>329</v>
      </c>
      <c r="G359" s="50">
        <v>10972.5</v>
      </c>
      <c r="H359" s="20">
        <v>0</v>
      </c>
      <c r="I359" s="50">
        <f t="shared" si="44"/>
        <v>10972.5</v>
      </c>
      <c r="J359" s="60">
        <f t="shared" si="45"/>
        <v>1194463.04</v>
      </c>
      <c r="K359" s="48">
        <v>58652</v>
      </c>
      <c r="L359" s="24">
        <v>1409539</v>
      </c>
      <c r="O359" s="42"/>
      <c r="P359" s="42"/>
    </row>
    <row r="360" spans="1:16">
      <c r="A360" s="13">
        <v>23</v>
      </c>
      <c r="B360" s="46"/>
      <c r="C360" s="47"/>
      <c r="D360" s="16" t="s">
        <v>15</v>
      </c>
      <c r="E360" s="48">
        <f t="shared" si="43"/>
        <v>0</v>
      </c>
      <c r="F360" s="49"/>
      <c r="G360" s="50"/>
      <c r="H360" s="20">
        <v>0</v>
      </c>
      <c r="I360" s="50">
        <f>SUM(I327:I359)</f>
        <v>737017.23</v>
      </c>
      <c r="J360" s="60"/>
      <c r="K360" s="72" t="s">
        <v>330</v>
      </c>
      <c r="L360" s="24"/>
      <c r="O360" s="43"/>
      <c r="P360" s="42"/>
    </row>
    <row r="361" spans="15:16">
      <c r="O361" s="42"/>
      <c r="P361" s="42"/>
    </row>
    <row r="362" spans="1:16">
      <c r="A362" s="2"/>
      <c r="B362" s="67"/>
      <c r="C362" s="67"/>
      <c r="D362" s="2"/>
      <c r="E362" s="2"/>
      <c r="F362" s="2"/>
      <c r="G362" s="2"/>
      <c r="H362" s="2"/>
      <c r="I362" s="2"/>
      <c r="J362" s="2"/>
      <c r="K362" s="67"/>
      <c r="O362" s="42"/>
      <c r="P362" s="42"/>
    </row>
    <row r="363" spans="1:16">
      <c r="A363" s="5" t="s">
        <v>331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4"/>
      <c r="O363" s="42"/>
      <c r="P363" s="42"/>
    </row>
    <row r="364" spans="1:16">
      <c r="A364" s="44" t="s">
        <v>332</v>
      </c>
      <c r="B364" s="45"/>
      <c r="C364" s="45"/>
      <c r="D364" s="45"/>
      <c r="E364" s="45"/>
      <c r="F364" s="45"/>
      <c r="G364" s="45"/>
      <c r="H364" s="45"/>
      <c r="I364" s="53"/>
      <c r="J364" s="54">
        <f>J359</f>
        <v>1194463.04</v>
      </c>
      <c r="K364" s="55"/>
      <c r="L364" s="24"/>
      <c r="O364" s="42"/>
      <c r="P364" s="42"/>
    </row>
    <row r="365" spans="1:16">
      <c r="A365" s="44"/>
      <c r="B365" s="45"/>
      <c r="C365" s="45"/>
      <c r="D365" s="45"/>
      <c r="E365" s="45"/>
      <c r="F365" s="45"/>
      <c r="G365" s="45"/>
      <c r="H365" s="45"/>
      <c r="I365" s="53" t="s">
        <v>333</v>
      </c>
      <c r="J365" s="58">
        <v>1723859.46</v>
      </c>
      <c r="K365" s="56">
        <v>43509</v>
      </c>
      <c r="L365" s="24"/>
      <c r="O365" s="42"/>
      <c r="P365" s="42"/>
    </row>
    <row r="366" spans="1:16">
      <c r="A366" s="68"/>
      <c r="B366" s="69"/>
      <c r="C366" s="69"/>
      <c r="D366" s="69"/>
      <c r="E366" s="69"/>
      <c r="F366" s="69"/>
      <c r="G366" s="69"/>
      <c r="H366" s="69"/>
      <c r="I366" s="75" t="s">
        <v>333</v>
      </c>
      <c r="J366" s="76">
        <v>1000000</v>
      </c>
      <c r="K366" s="77" t="s">
        <v>334</v>
      </c>
      <c r="L366" s="78"/>
      <c r="O366" s="42"/>
      <c r="P366" s="42"/>
    </row>
    <row r="367" spans="1:16">
      <c r="A367" s="44"/>
      <c r="B367" s="45"/>
      <c r="C367" s="45"/>
      <c r="D367" s="45"/>
      <c r="E367" s="45"/>
      <c r="F367" s="45"/>
      <c r="G367" s="45"/>
      <c r="H367" s="45"/>
      <c r="I367" s="53"/>
      <c r="J367" s="59"/>
      <c r="K367" s="55"/>
      <c r="L367" s="24"/>
      <c r="O367" s="42"/>
      <c r="P367" s="42"/>
    </row>
    <row r="368" spans="1:16">
      <c r="A368" s="44" t="s">
        <v>21</v>
      </c>
      <c r="B368" s="45"/>
      <c r="C368" s="45"/>
      <c r="D368" s="45"/>
      <c r="E368" s="45"/>
      <c r="F368" s="45"/>
      <c r="G368" s="45"/>
      <c r="H368" s="45"/>
      <c r="I368" s="53"/>
      <c r="J368" s="57">
        <f>J364+J365+J366</f>
        <v>3918322.5</v>
      </c>
      <c r="K368" s="55"/>
      <c r="L368" s="24"/>
      <c r="O368" s="42"/>
      <c r="P368" s="42"/>
    </row>
    <row r="369" spans="1:16">
      <c r="A369" s="7" t="s">
        <v>3</v>
      </c>
      <c r="B369" s="8" t="s">
        <v>4</v>
      </c>
      <c r="C369" s="8" t="s">
        <v>5</v>
      </c>
      <c r="D369" s="9" t="s">
        <v>6</v>
      </c>
      <c r="E369" s="9" t="s">
        <v>7</v>
      </c>
      <c r="F369" s="9" t="s">
        <v>8</v>
      </c>
      <c r="G369" s="9" t="s">
        <v>9</v>
      </c>
      <c r="H369" s="10" t="s">
        <v>10</v>
      </c>
      <c r="I369" s="29" t="s">
        <v>11</v>
      </c>
      <c r="J369" s="29" t="s">
        <v>12</v>
      </c>
      <c r="K369" s="9" t="s">
        <v>13</v>
      </c>
      <c r="L369" s="24"/>
      <c r="O369" s="42"/>
      <c r="P369" s="42"/>
    </row>
    <row r="370" spans="1:16">
      <c r="A370" s="13">
        <v>24</v>
      </c>
      <c r="B370" s="46">
        <v>43488</v>
      </c>
      <c r="C370" s="47">
        <v>43493</v>
      </c>
      <c r="D370" s="16" t="s">
        <v>15</v>
      </c>
      <c r="E370" s="48">
        <f t="shared" ref="E369:E377" si="46">C370-B370</f>
        <v>5</v>
      </c>
      <c r="F370" s="49" t="s">
        <v>335</v>
      </c>
      <c r="G370" s="50">
        <v>54862.5</v>
      </c>
      <c r="H370" s="20">
        <v>0</v>
      </c>
      <c r="I370" s="50">
        <f t="shared" ref="I369:I377" si="47">+G370+H370</f>
        <v>54862.5</v>
      </c>
      <c r="J370" s="60">
        <f>J368-I370</f>
        <v>3863460</v>
      </c>
      <c r="K370" s="48">
        <v>57785</v>
      </c>
      <c r="L370" s="63">
        <v>1410814</v>
      </c>
      <c r="O370" s="42"/>
      <c r="P370" s="42"/>
    </row>
    <row r="371" spans="1:16">
      <c r="A371" s="13">
        <v>25</v>
      </c>
      <c r="B371" s="46">
        <v>43491</v>
      </c>
      <c r="C371" s="47">
        <v>43493</v>
      </c>
      <c r="D371" s="16" t="s">
        <v>15</v>
      </c>
      <c r="E371" s="48">
        <f t="shared" si="46"/>
        <v>2</v>
      </c>
      <c r="F371" s="49" t="s">
        <v>336</v>
      </c>
      <c r="G371" s="50">
        <v>20600</v>
      </c>
      <c r="H371" s="20">
        <v>0</v>
      </c>
      <c r="I371" s="50">
        <f t="shared" si="47"/>
        <v>20600</v>
      </c>
      <c r="J371" s="60">
        <f t="shared" ref="J371:J402" si="48">J370-I371</f>
        <v>3842860</v>
      </c>
      <c r="K371" s="48">
        <v>58165</v>
      </c>
      <c r="L371" s="63">
        <v>1414140</v>
      </c>
      <c r="O371" s="42"/>
      <c r="P371" s="42"/>
    </row>
    <row r="372" spans="1:16">
      <c r="A372" s="13">
        <v>26</v>
      </c>
      <c r="B372" s="46">
        <v>43490</v>
      </c>
      <c r="C372" s="47">
        <v>43493</v>
      </c>
      <c r="D372" s="16" t="s">
        <v>15</v>
      </c>
      <c r="E372" s="48">
        <f t="shared" si="46"/>
        <v>3</v>
      </c>
      <c r="F372" s="49" t="s">
        <v>337</v>
      </c>
      <c r="G372" s="50">
        <v>29355</v>
      </c>
      <c r="H372" s="20">
        <v>0</v>
      </c>
      <c r="I372" s="50">
        <f t="shared" si="47"/>
        <v>29355</v>
      </c>
      <c r="J372" s="60">
        <f t="shared" si="48"/>
        <v>3813505</v>
      </c>
      <c r="K372" s="48">
        <v>56247</v>
      </c>
      <c r="L372" s="63">
        <v>1402304</v>
      </c>
      <c r="O372" s="42"/>
      <c r="P372" s="42"/>
    </row>
    <row r="373" spans="1:16">
      <c r="A373" s="13">
        <v>27</v>
      </c>
      <c r="B373" s="46">
        <v>43491</v>
      </c>
      <c r="C373" s="47">
        <v>43493</v>
      </c>
      <c r="D373" s="16" t="s">
        <v>15</v>
      </c>
      <c r="E373" s="48">
        <f t="shared" si="46"/>
        <v>2</v>
      </c>
      <c r="F373" s="49" t="s">
        <v>338</v>
      </c>
      <c r="G373" s="50">
        <v>20600</v>
      </c>
      <c r="H373" s="20">
        <v>0</v>
      </c>
      <c r="I373" s="50">
        <f t="shared" si="47"/>
        <v>20600</v>
      </c>
      <c r="J373" s="60">
        <f t="shared" si="48"/>
        <v>3792905</v>
      </c>
      <c r="K373" s="48">
        <v>57903</v>
      </c>
      <c r="L373" s="63">
        <v>1413838</v>
      </c>
      <c r="O373" s="42"/>
      <c r="P373" s="42"/>
    </row>
    <row r="374" spans="1:16">
      <c r="A374" s="13">
        <v>28</v>
      </c>
      <c r="B374" s="46">
        <v>43493</v>
      </c>
      <c r="C374" s="47">
        <v>43495</v>
      </c>
      <c r="D374" s="16" t="s">
        <v>15</v>
      </c>
      <c r="E374" s="48">
        <f t="shared" si="46"/>
        <v>2</v>
      </c>
      <c r="F374" s="49" t="s">
        <v>339</v>
      </c>
      <c r="G374" s="50">
        <v>21945</v>
      </c>
      <c r="H374" s="20">
        <v>0</v>
      </c>
      <c r="I374" s="50">
        <f t="shared" si="47"/>
        <v>21945</v>
      </c>
      <c r="J374" s="60">
        <f t="shared" si="48"/>
        <v>3770960</v>
      </c>
      <c r="K374" s="48">
        <v>54258</v>
      </c>
      <c r="L374" s="63">
        <v>1393280</v>
      </c>
      <c r="O374" s="42"/>
      <c r="P374" s="42"/>
    </row>
    <row r="375" spans="1:16">
      <c r="A375" s="13">
        <v>29</v>
      </c>
      <c r="B375" s="46">
        <v>43493</v>
      </c>
      <c r="C375" s="47">
        <v>43496</v>
      </c>
      <c r="D375" s="16" t="s">
        <v>15</v>
      </c>
      <c r="E375" s="48">
        <f t="shared" si="46"/>
        <v>3</v>
      </c>
      <c r="F375" s="49" t="s">
        <v>340</v>
      </c>
      <c r="G375" s="50">
        <v>32917.5</v>
      </c>
      <c r="H375" s="20">
        <v>0</v>
      </c>
      <c r="I375" s="50">
        <f t="shared" si="47"/>
        <v>32917.5</v>
      </c>
      <c r="J375" s="60">
        <f t="shared" si="48"/>
        <v>3738042.5</v>
      </c>
      <c r="K375" s="48">
        <v>54241</v>
      </c>
      <c r="L375" s="63">
        <v>1392816</v>
      </c>
      <c r="O375" s="42"/>
      <c r="P375" s="42"/>
    </row>
    <row r="376" spans="1:16">
      <c r="A376" s="13">
        <v>30</v>
      </c>
      <c r="B376" s="46">
        <v>43494</v>
      </c>
      <c r="C376" s="47">
        <v>43496</v>
      </c>
      <c r="D376" s="16" t="s">
        <v>15</v>
      </c>
      <c r="E376" s="48">
        <f t="shared" si="46"/>
        <v>2</v>
      </c>
      <c r="F376" s="49" t="s">
        <v>341</v>
      </c>
      <c r="G376" s="50">
        <v>26400</v>
      </c>
      <c r="H376" s="20">
        <v>0</v>
      </c>
      <c r="I376" s="50">
        <f t="shared" si="47"/>
        <v>26400</v>
      </c>
      <c r="J376" s="60">
        <f t="shared" si="48"/>
        <v>3711642.5</v>
      </c>
      <c r="K376" s="48">
        <v>55680</v>
      </c>
      <c r="L376" s="63">
        <v>1400399</v>
      </c>
      <c r="O376" s="42"/>
      <c r="P376" s="42"/>
    </row>
    <row r="377" spans="1:16">
      <c r="A377" s="13">
        <v>31</v>
      </c>
      <c r="B377" s="46">
        <v>43493</v>
      </c>
      <c r="C377" s="47">
        <v>43496</v>
      </c>
      <c r="D377" s="16" t="s">
        <v>15</v>
      </c>
      <c r="E377" s="48">
        <f t="shared" si="46"/>
        <v>3</v>
      </c>
      <c r="F377" s="49" t="s">
        <v>342</v>
      </c>
      <c r="G377" s="50">
        <v>29355</v>
      </c>
      <c r="H377" s="20">
        <v>0</v>
      </c>
      <c r="I377" s="50">
        <f t="shared" si="47"/>
        <v>29355</v>
      </c>
      <c r="J377" s="60">
        <f t="shared" si="48"/>
        <v>3682287.5</v>
      </c>
      <c r="K377" s="48">
        <v>54240</v>
      </c>
      <c r="L377" s="63">
        <v>1392827</v>
      </c>
      <c r="O377" s="42"/>
      <c r="P377" s="42"/>
    </row>
    <row r="378" spans="1:16">
      <c r="A378" s="13">
        <v>1</v>
      </c>
      <c r="B378" s="46">
        <v>43495</v>
      </c>
      <c r="C378" s="47">
        <v>43497</v>
      </c>
      <c r="D378" s="16" t="s">
        <v>15</v>
      </c>
      <c r="E378" s="48">
        <f t="shared" ref="E378:E437" si="49">C378-B378</f>
        <v>2</v>
      </c>
      <c r="F378" s="49" t="s">
        <v>343</v>
      </c>
      <c r="G378" s="50">
        <v>27465</v>
      </c>
      <c r="H378" s="20">
        <v>0</v>
      </c>
      <c r="I378" s="50">
        <f t="shared" ref="I378:I438" si="50">+G378+H378</f>
        <v>27465</v>
      </c>
      <c r="J378" s="60">
        <f t="shared" si="48"/>
        <v>3654822.5</v>
      </c>
      <c r="K378" s="48">
        <v>57905</v>
      </c>
      <c r="L378" s="63">
        <v>1413786</v>
      </c>
      <c r="O378" s="42"/>
      <c r="P378" s="42"/>
    </row>
    <row r="379" spans="1:16">
      <c r="A379" s="13">
        <v>2</v>
      </c>
      <c r="B379" s="46">
        <v>43495</v>
      </c>
      <c r="C379" s="47">
        <v>43497</v>
      </c>
      <c r="D379" s="16" t="s">
        <v>15</v>
      </c>
      <c r="E379" s="48">
        <f t="shared" si="49"/>
        <v>2</v>
      </c>
      <c r="F379" s="49" t="s">
        <v>344</v>
      </c>
      <c r="G379" s="50">
        <v>21945</v>
      </c>
      <c r="H379" s="20">
        <v>0</v>
      </c>
      <c r="I379" s="50">
        <f t="shared" si="50"/>
        <v>21945</v>
      </c>
      <c r="J379" s="60">
        <f t="shared" si="48"/>
        <v>3632877.5</v>
      </c>
      <c r="K379" s="48">
        <v>53910</v>
      </c>
      <c r="L379" s="63">
        <v>1389714</v>
      </c>
      <c r="O379" s="42"/>
      <c r="P379" s="42"/>
    </row>
    <row r="380" spans="1:16">
      <c r="A380" s="13">
        <v>3</v>
      </c>
      <c r="B380" s="46">
        <v>43495</v>
      </c>
      <c r="C380" s="47">
        <v>43499</v>
      </c>
      <c r="D380" s="16" t="s">
        <v>15</v>
      </c>
      <c r="E380" s="48">
        <f t="shared" si="49"/>
        <v>4</v>
      </c>
      <c r="F380" s="49" t="s">
        <v>345</v>
      </c>
      <c r="G380" s="50">
        <v>54845</v>
      </c>
      <c r="H380" s="20">
        <v>0</v>
      </c>
      <c r="I380" s="50">
        <f t="shared" si="50"/>
        <v>54845</v>
      </c>
      <c r="J380" s="60">
        <f t="shared" si="48"/>
        <v>3578032.5</v>
      </c>
      <c r="K380" s="48">
        <v>56248</v>
      </c>
      <c r="L380" s="63">
        <v>1403291</v>
      </c>
      <c r="O380" s="42"/>
      <c r="P380" s="42"/>
    </row>
    <row r="381" spans="1:16">
      <c r="A381" s="13">
        <v>4</v>
      </c>
      <c r="B381" s="46">
        <v>43498</v>
      </c>
      <c r="C381" s="47">
        <v>43500</v>
      </c>
      <c r="D381" s="16" t="s">
        <v>15</v>
      </c>
      <c r="E381" s="48">
        <f t="shared" si="49"/>
        <v>2</v>
      </c>
      <c r="F381" s="49" t="s">
        <v>346</v>
      </c>
      <c r="G381" s="50">
        <v>32900</v>
      </c>
      <c r="H381" s="20">
        <v>0</v>
      </c>
      <c r="I381" s="50">
        <f t="shared" si="50"/>
        <v>32900</v>
      </c>
      <c r="J381" s="60">
        <f t="shared" si="48"/>
        <v>3545132.5</v>
      </c>
      <c r="K381" s="48">
        <v>60708</v>
      </c>
      <c r="L381" s="79">
        <v>1424406</v>
      </c>
      <c r="O381" s="42"/>
      <c r="P381" s="42"/>
    </row>
    <row r="382" spans="1:16">
      <c r="A382" s="13">
        <v>5</v>
      </c>
      <c r="B382" s="46">
        <v>43499</v>
      </c>
      <c r="C382" s="47">
        <v>43500</v>
      </c>
      <c r="D382" s="16" t="s">
        <v>15</v>
      </c>
      <c r="E382" s="48">
        <f t="shared" si="49"/>
        <v>1</v>
      </c>
      <c r="F382" s="49" t="s">
        <v>347</v>
      </c>
      <c r="G382" s="50">
        <v>16450</v>
      </c>
      <c r="H382" s="20">
        <v>0</v>
      </c>
      <c r="I382" s="50">
        <f t="shared" si="50"/>
        <v>16450</v>
      </c>
      <c r="J382" s="60">
        <f t="shared" si="48"/>
        <v>3528682.5</v>
      </c>
      <c r="K382" s="48">
        <v>60334</v>
      </c>
      <c r="L382" s="79">
        <v>1421936</v>
      </c>
      <c r="O382" s="42"/>
      <c r="P382" s="42"/>
    </row>
    <row r="383" spans="1:16">
      <c r="A383" s="13">
        <v>6</v>
      </c>
      <c r="B383" s="46">
        <v>43500</v>
      </c>
      <c r="C383" s="47">
        <v>43501</v>
      </c>
      <c r="D383" s="16" t="s">
        <v>15</v>
      </c>
      <c r="E383" s="48">
        <f t="shared" si="49"/>
        <v>1</v>
      </c>
      <c r="F383" s="49" t="s">
        <v>348</v>
      </c>
      <c r="G383" s="50">
        <v>14700</v>
      </c>
      <c r="H383" s="20">
        <v>0</v>
      </c>
      <c r="I383" s="50">
        <f t="shared" si="50"/>
        <v>14700</v>
      </c>
      <c r="J383" s="60">
        <f t="shared" si="48"/>
        <v>3513982.5</v>
      </c>
      <c r="K383" s="48">
        <v>47931</v>
      </c>
      <c r="L383" s="63">
        <v>1370141</v>
      </c>
      <c r="O383" s="42"/>
      <c r="P383" s="42"/>
    </row>
    <row r="384" spans="1:16">
      <c r="A384" s="13">
        <v>7</v>
      </c>
      <c r="B384" s="46">
        <v>43500</v>
      </c>
      <c r="C384" s="47">
        <v>43501</v>
      </c>
      <c r="D384" s="16" t="s">
        <v>15</v>
      </c>
      <c r="E384" s="48">
        <f t="shared" si="49"/>
        <v>1</v>
      </c>
      <c r="F384" s="49" t="s">
        <v>346</v>
      </c>
      <c r="G384" s="50">
        <v>16450</v>
      </c>
      <c r="H384" s="20">
        <v>0</v>
      </c>
      <c r="I384" s="50">
        <f t="shared" si="50"/>
        <v>16450</v>
      </c>
      <c r="J384" s="60">
        <f t="shared" si="48"/>
        <v>3497532.5</v>
      </c>
      <c r="K384" s="48">
        <v>47930</v>
      </c>
      <c r="L384" s="63">
        <v>1370135</v>
      </c>
      <c r="O384" s="42"/>
      <c r="P384" s="42"/>
    </row>
    <row r="385" spans="1:16">
      <c r="A385" s="13">
        <v>8</v>
      </c>
      <c r="B385" s="46">
        <v>43500</v>
      </c>
      <c r="C385" s="47">
        <v>43501</v>
      </c>
      <c r="D385" s="16" t="s">
        <v>15</v>
      </c>
      <c r="E385" s="48">
        <f t="shared" si="49"/>
        <v>1</v>
      </c>
      <c r="F385" s="49" t="s">
        <v>349</v>
      </c>
      <c r="G385" s="50">
        <v>16450</v>
      </c>
      <c r="H385" s="20">
        <v>0</v>
      </c>
      <c r="I385" s="50">
        <f t="shared" si="50"/>
        <v>16450</v>
      </c>
      <c r="J385" s="60">
        <f t="shared" si="48"/>
        <v>3481082.5</v>
      </c>
      <c r="K385" s="48">
        <v>47530</v>
      </c>
      <c r="L385" s="63">
        <v>1367663</v>
      </c>
      <c r="O385" s="42"/>
      <c r="P385" s="42"/>
    </row>
    <row r="386" spans="1:16">
      <c r="A386" s="13">
        <v>9</v>
      </c>
      <c r="B386" s="46">
        <v>43500</v>
      </c>
      <c r="C386" s="47">
        <v>43501</v>
      </c>
      <c r="D386" s="16" t="s">
        <v>15</v>
      </c>
      <c r="E386" s="48">
        <f t="shared" si="49"/>
        <v>1</v>
      </c>
      <c r="F386" s="49" t="s">
        <v>350</v>
      </c>
      <c r="G386" s="50">
        <v>16450</v>
      </c>
      <c r="H386" s="20">
        <v>0</v>
      </c>
      <c r="I386" s="50">
        <f t="shared" si="50"/>
        <v>16450</v>
      </c>
      <c r="J386" s="60">
        <f t="shared" si="48"/>
        <v>3464632.5</v>
      </c>
      <c r="K386" s="48">
        <v>56288</v>
      </c>
      <c r="L386" s="63">
        <v>1403055</v>
      </c>
      <c r="O386" s="42"/>
      <c r="P386" s="42"/>
    </row>
    <row r="387" spans="1:16">
      <c r="A387" s="13">
        <v>10</v>
      </c>
      <c r="B387" s="46">
        <v>43500</v>
      </c>
      <c r="C387" s="47">
        <v>43501</v>
      </c>
      <c r="D387" s="16" t="s">
        <v>15</v>
      </c>
      <c r="E387" s="48">
        <f t="shared" si="49"/>
        <v>1</v>
      </c>
      <c r="F387" s="49" t="s">
        <v>351</v>
      </c>
      <c r="G387" s="50">
        <v>14700</v>
      </c>
      <c r="H387" s="20">
        <v>0</v>
      </c>
      <c r="I387" s="50">
        <f t="shared" si="50"/>
        <v>14700</v>
      </c>
      <c r="J387" s="60">
        <f t="shared" si="48"/>
        <v>3449932.5</v>
      </c>
      <c r="K387" s="48">
        <v>47454</v>
      </c>
      <c r="L387" s="63">
        <v>1366270</v>
      </c>
      <c r="O387" s="42"/>
      <c r="P387" s="42"/>
    </row>
    <row r="388" spans="1:16">
      <c r="A388" s="13">
        <v>11</v>
      </c>
      <c r="B388" s="46">
        <v>43499</v>
      </c>
      <c r="C388" s="47">
        <v>43501</v>
      </c>
      <c r="D388" s="16" t="s">
        <v>15</v>
      </c>
      <c r="E388" s="48">
        <f t="shared" si="49"/>
        <v>2</v>
      </c>
      <c r="F388" s="49" t="s">
        <v>352</v>
      </c>
      <c r="G388" s="50">
        <v>32900</v>
      </c>
      <c r="H388" s="20">
        <v>0</v>
      </c>
      <c r="I388" s="50">
        <f t="shared" si="50"/>
        <v>32900</v>
      </c>
      <c r="J388" s="60">
        <f t="shared" si="48"/>
        <v>3417032.5</v>
      </c>
      <c r="K388" s="48">
        <v>57836</v>
      </c>
      <c r="L388" s="63">
        <v>1412382</v>
      </c>
      <c r="O388" s="42"/>
      <c r="P388" s="42"/>
    </row>
    <row r="389" spans="1:16">
      <c r="A389" s="13">
        <v>12</v>
      </c>
      <c r="B389" s="46">
        <v>43499</v>
      </c>
      <c r="C389" s="47">
        <v>43501</v>
      </c>
      <c r="D389" s="16" t="s">
        <v>15</v>
      </c>
      <c r="E389" s="48">
        <f t="shared" si="49"/>
        <v>2</v>
      </c>
      <c r="F389" s="49" t="s">
        <v>353</v>
      </c>
      <c r="G389" s="50">
        <v>38700</v>
      </c>
      <c r="H389" s="20">
        <v>0</v>
      </c>
      <c r="I389" s="50">
        <f t="shared" si="50"/>
        <v>38700</v>
      </c>
      <c r="J389" s="60">
        <f t="shared" si="48"/>
        <v>3378332.5</v>
      </c>
      <c r="K389" s="48">
        <v>57174</v>
      </c>
      <c r="L389" s="79">
        <v>1407968</v>
      </c>
      <c r="O389" s="42"/>
      <c r="P389" s="42"/>
    </row>
    <row r="390" spans="1:16">
      <c r="A390" s="13">
        <v>13</v>
      </c>
      <c r="B390" s="46">
        <v>43499</v>
      </c>
      <c r="C390" s="47">
        <v>43501</v>
      </c>
      <c r="D390" s="16" t="s">
        <v>15</v>
      </c>
      <c r="E390" s="48">
        <f t="shared" si="49"/>
        <v>2</v>
      </c>
      <c r="F390" s="49" t="s">
        <v>354</v>
      </c>
      <c r="G390" s="50">
        <v>38700</v>
      </c>
      <c r="H390" s="20">
        <v>0</v>
      </c>
      <c r="I390" s="50">
        <f t="shared" si="50"/>
        <v>38700</v>
      </c>
      <c r="J390" s="60">
        <f t="shared" si="48"/>
        <v>3339632.5</v>
      </c>
      <c r="K390" s="48">
        <v>57175</v>
      </c>
      <c r="L390" s="79">
        <v>1407968</v>
      </c>
      <c r="O390" s="42"/>
      <c r="P390" s="42"/>
    </row>
    <row r="391" spans="1:16">
      <c r="A391" s="13">
        <v>14</v>
      </c>
      <c r="B391" s="46">
        <v>43501</v>
      </c>
      <c r="C391" s="47">
        <v>43502</v>
      </c>
      <c r="D391" s="16" t="s">
        <v>15</v>
      </c>
      <c r="E391" s="48">
        <f t="shared" si="49"/>
        <v>1</v>
      </c>
      <c r="F391" s="49" t="s">
        <v>351</v>
      </c>
      <c r="G391" s="50">
        <v>14700</v>
      </c>
      <c r="H391" s="20">
        <v>0</v>
      </c>
      <c r="I391" s="50">
        <f t="shared" si="50"/>
        <v>14700</v>
      </c>
      <c r="J391" s="60">
        <f t="shared" si="48"/>
        <v>3324932.5</v>
      </c>
      <c r="K391" s="48">
        <v>47659</v>
      </c>
      <c r="L391" s="63">
        <v>1368542</v>
      </c>
      <c r="O391" s="42"/>
      <c r="P391" s="42"/>
    </row>
    <row r="392" spans="1:16">
      <c r="A392" s="13">
        <v>15</v>
      </c>
      <c r="B392" s="46">
        <v>43501</v>
      </c>
      <c r="C392" s="47">
        <v>43502</v>
      </c>
      <c r="D392" s="16" t="s">
        <v>15</v>
      </c>
      <c r="E392" s="48">
        <f t="shared" si="49"/>
        <v>1</v>
      </c>
      <c r="F392" s="49" t="s">
        <v>355</v>
      </c>
      <c r="G392" s="50">
        <v>19350</v>
      </c>
      <c r="H392" s="20">
        <v>0</v>
      </c>
      <c r="I392" s="50">
        <f t="shared" si="50"/>
        <v>19350</v>
      </c>
      <c r="J392" s="60">
        <f t="shared" si="48"/>
        <v>3305582.5</v>
      </c>
      <c r="K392" s="48">
        <v>60765</v>
      </c>
      <c r="L392" s="63">
        <v>1425084</v>
      </c>
      <c r="O392" s="42"/>
      <c r="P392" s="42"/>
    </row>
    <row r="393" spans="1:16">
      <c r="A393" s="13">
        <v>16</v>
      </c>
      <c r="B393" s="46">
        <v>43501</v>
      </c>
      <c r="C393" s="47">
        <v>43502</v>
      </c>
      <c r="D393" s="16" t="s">
        <v>15</v>
      </c>
      <c r="E393" s="48">
        <f t="shared" si="49"/>
        <v>1</v>
      </c>
      <c r="F393" s="49" t="s">
        <v>356</v>
      </c>
      <c r="G393" s="50">
        <v>16450</v>
      </c>
      <c r="H393" s="20">
        <v>0</v>
      </c>
      <c r="I393" s="50">
        <f t="shared" si="50"/>
        <v>16450</v>
      </c>
      <c r="J393" s="60">
        <f t="shared" si="48"/>
        <v>3289132.5</v>
      </c>
      <c r="K393" s="48">
        <v>60288</v>
      </c>
      <c r="L393" s="63">
        <v>1420857</v>
      </c>
      <c r="O393" s="42"/>
      <c r="P393" s="42"/>
    </row>
    <row r="394" spans="1:16">
      <c r="A394" s="13">
        <v>17</v>
      </c>
      <c r="B394" s="46">
        <v>43501</v>
      </c>
      <c r="C394" s="47">
        <v>43502</v>
      </c>
      <c r="D394" s="16" t="s">
        <v>15</v>
      </c>
      <c r="E394" s="48">
        <f t="shared" si="49"/>
        <v>1</v>
      </c>
      <c r="F394" s="49" t="s">
        <v>357</v>
      </c>
      <c r="G394" s="50">
        <v>16450</v>
      </c>
      <c r="H394" s="20">
        <v>0</v>
      </c>
      <c r="I394" s="50">
        <f t="shared" si="50"/>
        <v>16450</v>
      </c>
      <c r="J394" s="60">
        <f t="shared" si="48"/>
        <v>3272682.5</v>
      </c>
      <c r="K394" s="48">
        <v>60804</v>
      </c>
      <c r="L394" s="63">
        <v>1425992</v>
      </c>
      <c r="O394" s="42"/>
      <c r="P394" s="42"/>
    </row>
    <row r="395" spans="1:16">
      <c r="A395" s="13">
        <v>18</v>
      </c>
      <c r="B395" s="46">
        <v>43501</v>
      </c>
      <c r="C395" s="47">
        <v>43502</v>
      </c>
      <c r="D395" s="16" t="s">
        <v>15</v>
      </c>
      <c r="E395" s="48">
        <f t="shared" si="49"/>
        <v>1</v>
      </c>
      <c r="F395" s="49" t="s">
        <v>358</v>
      </c>
      <c r="G395" s="50">
        <v>16450</v>
      </c>
      <c r="H395" s="20">
        <v>0</v>
      </c>
      <c r="I395" s="50">
        <f t="shared" si="50"/>
        <v>16450</v>
      </c>
      <c r="J395" s="60">
        <f t="shared" si="48"/>
        <v>3256232.5</v>
      </c>
      <c r="K395" s="48">
        <v>50679</v>
      </c>
      <c r="L395" s="63">
        <v>1378740</v>
      </c>
      <c r="O395" s="42"/>
      <c r="P395" s="42"/>
    </row>
    <row r="396" spans="1:16">
      <c r="A396" s="13">
        <v>19</v>
      </c>
      <c r="B396" s="46">
        <v>43501</v>
      </c>
      <c r="C396" s="47">
        <v>43502</v>
      </c>
      <c r="D396" s="16" t="s">
        <v>15</v>
      </c>
      <c r="E396" s="48">
        <f t="shared" si="49"/>
        <v>1</v>
      </c>
      <c r="F396" s="49" t="s">
        <v>359</v>
      </c>
      <c r="G396" s="50">
        <v>16450</v>
      </c>
      <c r="H396" s="20">
        <v>0</v>
      </c>
      <c r="I396" s="50">
        <f t="shared" si="50"/>
        <v>16450</v>
      </c>
      <c r="J396" s="60">
        <f t="shared" si="48"/>
        <v>3239782.5</v>
      </c>
      <c r="K396" s="48">
        <v>60214</v>
      </c>
      <c r="L396" s="79">
        <v>1420058</v>
      </c>
      <c r="O396" s="42"/>
      <c r="P396" s="42"/>
    </row>
    <row r="397" spans="1:16">
      <c r="A397" s="13">
        <v>20</v>
      </c>
      <c r="B397" s="46">
        <v>43500</v>
      </c>
      <c r="C397" s="47">
        <v>43502</v>
      </c>
      <c r="D397" s="16" t="s">
        <v>15</v>
      </c>
      <c r="E397" s="48">
        <f t="shared" si="49"/>
        <v>2</v>
      </c>
      <c r="F397" s="49" t="s">
        <v>360</v>
      </c>
      <c r="G397" s="50">
        <v>32900</v>
      </c>
      <c r="H397" s="20">
        <v>0</v>
      </c>
      <c r="I397" s="50">
        <f t="shared" si="50"/>
        <v>32900</v>
      </c>
      <c r="J397" s="60">
        <f t="shared" si="48"/>
        <v>3206882.5</v>
      </c>
      <c r="K397" s="48">
        <v>58919</v>
      </c>
      <c r="L397" s="63">
        <v>1415649</v>
      </c>
      <c r="O397" s="42"/>
      <c r="P397" s="42"/>
    </row>
    <row r="398" spans="1:16">
      <c r="A398" s="13">
        <v>21</v>
      </c>
      <c r="B398" s="46">
        <v>43502</v>
      </c>
      <c r="C398" s="47">
        <v>43503</v>
      </c>
      <c r="D398" s="16" t="s">
        <v>15</v>
      </c>
      <c r="E398" s="48">
        <f t="shared" si="49"/>
        <v>1</v>
      </c>
      <c r="F398" s="49" t="s">
        <v>361</v>
      </c>
      <c r="G398" s="50">
        <v>16450</v>
      </c>
      <c r="H398" s="20">
        <v>0</v>
      </c>
      <c r="I398" s="50">
        <f t="shared" si="50"/>
        <v>16450</v>
      </c>
      <c r="J398" s="60">
        <f t="shared" si="48"/>
        <v>3190432.5</v>
      </c>
      <c r="K398" s="48">
        <v>50908</v>
      </c>
      <c r="L398" s="63">
        <v>1379750</v>
      </c>
      <c r="O398" s="42"/>
      <c r="P398" s="42"/>
    </row>
    <row r="399" spans="1:16">
      <c r="A399" s="13">
        <v>22</v>
      </c>
      <c r="B399" s="46">
        <v>43502</v>
      </c>
      <c r="C399" s="47">
        <v>43503</v>
      </c>
      <c r="D399" s="16" t="s">
        <v>15</v>
      </c>
      <c r="E399" s="48">
        <f t="shared" si="49"/>
        <v>1</v>
      </c>
      <c r="F399" s="49" t="s">
        <v>355</v>
      </c>
      <c r="G399" s="50">
        <v>19350</v>
      </c>
      <c r="H399" s="20">
        <v>0</v>
      </c>
      <c r="I399" s="50">
        <f t="shared" si="50"/>
        <v>19350</v>
      </c>
      <c r="J399" s="60">
        <f t="shared" si="48"/>
        <v>3171082.5</v>
      </c>
      <c r="K399" s="48">
        <v>47662</v>
      </c>
      <c r="L399" s="63">
        <v>1368554</v>
      </c>
      <c r="O399" s="42"/>
      <c r="P399" s="42"/>
    </row>
    <row r="400" spans="1:16">
      <c r="A400" s="13">
        <v>23</v>
      </c>
      <c r="B400" s="46">
        <v>43502</v>
      </c>
      <c r="C400" s="47">
        <v>43503</v>
      </c>
      <c r="D400" s="16" t="s">
        <v>15</v>
      </c>
      <c r="E400" s="48">
        <f t="shared" si="49"/>
        <v>1</v>
      </c>
      <c r="F400" s="49" t="s">
        <v>359</v>
      </c>
      <c r="G400" s="50">
        <v>16450</v>
      </c>
      <c r="H400" s="20">
        <v>0</v>
      </c>
      <c r="I400" s="50">
        <f t="shared" si="50"/>
        <v>16450</v>
      </c>
      <c r="J400" s="60">
        <f t="shared" si="48"/>
        <v>3154632.5</v>
      </c>
      <c r="K400" s="48">
        <v>50728</v>
      </c>
      <c r="L400" s="63">
        <v>1379134</v>
      </c>
      <c r="O400" s="42"/>
      <c r="P400" s="42"/>
    </row>
    <row r="401" spans="1:16">
      <c r="A401" s="13">
        <v>24</v>
      </c>
      <c r="B401" s="46">
        <v>43501</v>
      </c>
      <c r="C401" s="47">
        <v>43503</v>
      </c>
      <c r="D401" s="16" t="s">
        <v>15</v>
      </c>
      <c r="E401" s="48">
        <f t="shared" si="49"/>
        <v>2</v>
      </c>
      <c r="F401" s="49" t="s">
        <v>362</v>
      </c>
      <c r="G401" s="50">
        <v>29400</v>
      </c>
      <c r="H401" s="20">
        <v>0</v>
      </c>
      <c r="I401" s="50">
        <f t="shared" si="50"/>
        <v>29400</v>
      </c>
      <c r="J401" s="60">
        <f t="shared" si="48"/>
        <v>3125232.5</v>
      </c>
      <c r="K401" s="48">
        <v>47413</v>
      </c>
      <c r="L401" s="63">
        <v>1365952</v>
      </c>
      <c r="O401" s="42"/>
      <c r="P401" s="42"/>
    </row>
    <row r="402" spans="1:16">
      <c r="A402" s="13">
        <v>25</v>
      </c>
      <c r="B402" s="46">
        <v>43502</v>
      </c>
      <c r="C402" s="47">
        <v>43503</v>
      </c>
      <c r="D402" s="16" t="s">
        <v>15</v>
      </c>
      <c r="E402" s="48">
        <f t="shared" si="49"/>
        <v>1</v>
      </c>
      <c r="F402" s="49" t="s">
        <v>363</v>
      </c>
      <c r="G402" s="50">
        <v>14700</v>
      </c>
      <c r="H402" s="20">
        <v>0</v>
      </c>
      <c r="I402" s="50">
        <f t="shared" si="50"/>
        <v>14700</v>
      </c>
      <c r="J402" s="60">
        <f t="shared" si="48"/>
        <v>3110532.5</v>
      </c>
      <c r="K402" s="48">
        <v>47709</v>
      </c>
      <c r="L402" s="63">
        <v>1369110</v>
      </c>
      <c r="O402" s="42"/>
      <c r="P402" s="42"/>
    </row>
    <row r="403" spans="1:16">
      <c r="A403" s="13">
        <v>26</v>
      </c>
      <c r="B403" s="46">
        <v>43503</v>
      </c>
      <c r="C403" s="47">
        <v>43504</v>
      </c>
      <c r="D403" s="16" t="s">
        <v>15</v>
      </c>
      <c r="E403" s="48">
        <f t="shared" si="49"/>
        <v>1</v>
      </c>
      <c r="F403" s="49" t="s">
        <v>364</v>
      </c>
      <c r="G403" s="50">
        <v>16450</v>
      </c>
      <c r="H403" s="20">
        <v>0</v>
      </c>
      <c r="I403" s="50">
        <f t="shared" si="50"/>
        <v>16450</v>
      </c>
      <c r="J403" s="60">
        <f t="shared" ref="J403:J436" si="51">J402-I403</f>
        <v>3094082.5</v>
      </c>
      <c r="K403" s="48">
        <v>47455</v>
      </c>
      <c r="L403" s="63">
        <v>1366279</v>
      </c>
      <c r="O403" s="42"/>
      <c r="P403" s="42"/>
    </row>
    <row r="404" spans="1:16">
      <c r="A404" s="13">
        <v>27</v>
      </c>
      <c r="B404" s="46">
        <v>43503</v>
      </c>
      <c r="C404" s="47">
        <v>43504</v>
      </c>
      <c r="D404" s="16" t="s">
        <v>15</v>
      </c>
      <c r="E404" s="48">
        <f t="shared" si="49"/>
        <v>1</v>
      </c>
      <c r="F404" s="49" t="s">
        <v>358</v>
      </c>
      <c r="G404" s="50">
        <v>16450</v>
      </c>
      <c r="H404" s="20">
        <v>0</v>
      </c>
      <c r="I404" s="50">
        <f t="shared" si="50"/>
        <v>16450</v>
      </c>
      <c r="J404" s="60">
        <f t="shared" si="51"/>
        <v>3077632.5</v>
      </c>
      <c r="K404" s="48">
        <v>61537</v>
      </c>
      <c r="L404" s="63">
        <v>1425716</v>
      </c>
      <c r="O404" s="42"/>
      <c r="P404" s="42"/>
    </row>
    <row r="405" spans="1:16">
      <c r="A405" s="13">
        <v>28</v>
      </c>
      <c r="B405" s="46">
        <v>43503</v>
      </c>
      <c r="C405" s="47">
        <v>43504</v>
      </c>
      <c r="D405" s="16" t="s">
        <v>15</v>
      </c>
      <c r="E405" s="48">
        <f t="shared" si="49"/>
        <v>1</v>
      </c>
      <c r="F405" s="49" t="s">
        <v>361</v>
      </c>
      <c r="G405" s="50">
        <v>16450</v>
      </c>
      <c r="H405" s="20">
        <v>0</v>
      </c>
      <c r="I405" s="50">
        <f t="shared" si="50"/>
        <v>16450</v>
      </c>
      <c r="J405" s="60">
        <f t="shared" si="51"/>
        <v>3061182.5</v>
      </c>
      <c r="K405" s="48">
        <v>49657</v>
      </c>
      <c r="L405" s="63">
        <v>1374535</v>
      </c>
      <c r="O405" s="42"/>
      <c r="P405" s="42"/>
    </row>
    <row r="406" spans="1:16">
      <c r="A406" s="13">
        <v>29</v>
      </c>
      <c r="B406" s="46">
        <v>43502</v>
      </c>
      <c r="C406" s="47">
        <v>43504</v>
      </c>
      <c r="D406" s="16" t="s">
        <v>15</v>
      </c>
      <c r="E406" s="48">
        <f t="shared" si="49"/>
        <v>2</v>
      </c>
      <c r="F406" s="49" t="s">
        <v>365</v>
      </c>
      <c r="G406" s="50">
        <v>32900</v>
      </c>
      <c r="H406" s="20">
        <v>0</v>
      </c>
      <c r="I406" s="50">
        <f t="shared" si="50"/>
        <v>32900</v>
      </c>
      <c r="J406" s="60">
        <f t="shared" si="51"/>
        <v>3028282.5</v>
      </c>
      <c r="K406" s="48">
        <v>56736</v>
      </c>
      <c r="L406" s="63">
        <v>1406749</v>
      </c>
      <c r="O406" s="42"/>
      <c r="P406" s="42"/>
    </row>
    <row r="407" spans="1:16">
      <c r="A407" s="13">
        <v>30</v>
      </c>
      <c r="B407" s="46">
        <v>43503</v>
      </c>
      <c r="C407" s="47">
        <v>43505</v>
      </c>
      <c r="D407" s="16" t="s">
        <v>15</v>
      </c>
      <c r="E407" s="48">
        <f t="shared" si="49"/>
        <v>2</v>
      </c>
      <c r="F407" s="49" t="s">
        <v>366</v>
      </c>
      <c r="G407" s="50">
        <v>29400</v>
      </c>
      <c r="H407" s="20">
        <v>0</v>
      </c>
      <c r="I407" s="50">
        <f t="shared" si="50"/>
        <v>29400</v>
      </c>
      <c r="J407" s="60">
        <f t="shared" si="51"/>
        <v>2998882.5</v>
      </c>
      <c r="K407" s="48">
        <v>47528</v>
      </c>
      <c r="L407" s="63">
        <v>1367658</v>
      </c>
      <c r="O407" s="42"/>
      <c r="P407" s="42"/>
    </row>
    <row r="408" spans="1:16">
      <c r="A408" s="13">
        <v>31</v>
      </c>
      <c r="B408" s="46">
        <v>43504</v>
      </c>
      <c r="C408" s="47">
        <v>43505</v>
      </c>
      <c r="D408" s="16" t="s">
        <v>15</v>
      </c>
      <c r="E408" s="48">
        <f t="shared" si="49"/>
        <v>1</v>
      </c>
      <c r="F408" s="49" t="s">
        <v>361</v>
      </c>
      <c r="G408" s="50">
        <v>16450</v>
      </c>
      <c r="H408" s="20">
        <v>0</v>
      </c>
      <c r="I408" s="50">
        <f t="shared" si="50"/>
        <v>16450</v>
      </c>
      <c r="J408" s="60">
        <f t="shared" si="51"/>
        <v>2982432.5</v>
      </c>
      <c r="K408" s="48">
        <v>51943</v>
      </c>
      <c r="L408" s="63">
        <v>1382577</v>
      </c>
      <c r="O408" s="42"/>
      <c r="P408" s="42"/>
    </row>
    <row r="409" spans="1:16">
      <c r="A409" s="13">
        <v>32</v>
      </c>
      <c r="B409" s="46">
        <v>43504</v>
      </c>
      <c r="C409" s="47">
        <v>43505</v>
      </c>
      <c r="D409" s="16" t="s">
        <v>15</v>
      </c>
      <c r="E409" s="48">
        <f t="shared" si="49"/>
        <v>1</v>
      </c>
      <c r="F409" s="49" t="s">
        <v>367</v>
      </c>
      <c r="G409" s="50">
        <v>16450</v>
      </c>
      <c r="H409" s="20">
        <v>0</v>
      </c>
      <c r="I409" s="50">
        <f t="shared" si="50"/>
        <v>16450</v>
      </c>
      <c r="J409" s="60">
        <f t="shared" si="51"/>
        <v>2965982.5</v>
      </c>
      <c r="K409" s="48">
        <v>61538</v>
      </c>
      <c r="L409" s="79">
        <v>1430095</v>
      </c>
      <c r="O409" s="42"/>
      <c r="P409" s="42"/>
    </row>
    <row r="410" spans="1:16">
      <c r="A410" s="13">
        <v>33</v>
      </c>
      <c r="B410" s="46">
        <v>43503</v>
      </c>
      <c r="C410" s="47">
        <v>43505</v>
      </c>
      <c r="D410" s="16" t="s">
        <v>15</v>
      </c>
      <c r="E410" s="48">
        <f t="shared" si="49"/>
        <v>2</v>
      </c>
      <c r="F410" s="49" t="s">
        <v>359</v>
      </c>
      <c r="G410" s="50">
        <v>32900</v>
      </c>
      <c r="H410" s="20">
        <v>0</v>
      </c>
      <c r="I410" s="50">
        <f t="shared" si="50"/>
        <v>32900</v>
      </c>
      <c r="J410" s="60">
        <f t="shared" si="51"/>
        <v>2933082.5</v>
      </c>
      <c r="K410" s="48">
        <v>47932</v>
      </c>
      <c r="L410" s="63">
        <v>1370136</v>
      </c>
      <c r="O410" s="42"/>
      <c r="P410" s="42"/>
    </row>
    <row r="411" spans="1:16">
      <c r="A411" s="13">
        <v>34</v>
      </c>
      <c r="B411" s="46">
        <v>43504</v>
      </c>
      <c r="C411" s="47">
        <v>43505</v>
      </c>
      <c r="D411" s="16" t="s">
        <v>15</v>
      </c>
      <c r="E411" s="48">
        <f t="shared" si="49"/>
        <v>1</v>
      </c>
      <c r="F411" s="49" t="s">
        <v>368</v>
      </c>
      <c r="G411" s="50">
        <v>16450</v>
      </c>
      <c r="H411" s="20">
        <v>0</v>
      </c>
      <c r="I411" s="50">
        <f t="shared" si="50"/>
        <v>16450</v>
      </c>
      <c r="J411" s="60">
        <f t="shared" si="51"/>
        <v>2916632.5</v>
      </c>
      <c r="K411" s="48">
        <v>49442</v>
      </c>
      <c r="L411" s="63">
        <v>1373856</v>
      </c>
      <c r="O411" s="42"/>
      <c r="P411" s="42"/>
    </row>
    <row r="412" spans="1:16">
      <c r="A412" s="13">
        <v>35</v>
      </c>
      <c r="B412" s="46">
        <v>43502</v>
      </c>
      <c r="C412" s="47">
        <v>43505</v>
      </c>
      <c r="D412" s="16" t="s">
        <v>15</v>
      </c>
      <c r="E412" s="48">
        <f t="shared" si="49"/>
        <v>3</v>
      </c>
      <c r="F412" s="49" t="s">
        <v>369</v>
      </c>
      <c r="G412" s="50">
        <v>58050</v>
      </c>
      <c r="H412" s="20">
        <v>0</v>
      </c>
      <c r="I412" s="50">
        <f t="shared" si="50"/>
        <v>58050</v>
      </c>
      <c r="J412" s="60">
        <f t="shared" si="51"/>
        <v>2858582.5</v>
      </c>
      <c r="K412" s="48">
        <v>56690</v>
      </c>
      <c r="L412" s="63">
        <v>1405544</v>
      </c>
      <c r="O412" s="42"/>
      <c r="P412" s="42"/>
    </row>
    <row r="413" spans="1:16">
      <c r="A413" s="13">
        <v>36</v>
      </c>
      <c r="B413" s="46">
        <v>43502</v>
      </c>
      <c r="C413" s="47">
        <v>43505</v>
      </c>
      <c r="D413" s="16" t="s">
        <v>15</v>
      </c>
      <c r="E413" s="48">
        <f t="shared" si="49"/>
        <v>3</v>
      </c>
      <c r="F413" s="49" t="s">
        <v>370</v>
      </c>
      <c r="G413" s="50">
        <v>49350</v>
      </c>
      <c r="H413" s="20">
        <v>0</v>
      </c>
      <c r="I413" s="50">
        <f t="shared" si="50"/>
        <v>49350</v>
      </c>
      <c r="J413" s="60">
        <f t="shared" si="51"/>
        <v>2809232.5</v>
      </c>
      <c r="K413" s="48">
        <v>59170</v>
      </c>
      <c r="L413" s="79">
        <v>1416860</v>
      </c>
      <c r="O413" s="42"/>
      <c r="P413" s="42"/>
    </row>
    <row r="414" spans="1:16">
      <c r="A414" s="13">
        <v>37</v>
      </c>
      <c r="B414" s="46">
        <v>43502</v>
      </c>
      <c r="C414" s="47">
        <v>43505</v>
      </c>
      <c r="D414" s="16" t="s">
        <v>15</v>
      </c>
      <c r="E414" s="48">
        <f t="shared" si="49"/>
        <v>3</v>
      </c>
      <c r="F414" s="49" t="s">
        <v>371</v>
      </c>
      <c r="G414" s="50">
        <v>49350</v>
      </c>
      <c r="H414" s="20">
        <v>0</v>
      </c>
      <c r="I414" s="50">
        <f t="shared" si="50"/>
        <v>49350</v>
      </c>
      <c r="J414" s="60">
        <f t="shared" si="51"/>
        <v>2759882.5</v>
      </c>
      <c r="K414" s="48">
        <v>59211</v>
      </c>
      <c r="L414" s="79">
        <v>1416860</v>
      </c>
      <c r="O414" s="42"/>
      <c r="P414" s="42"/>
    </row>
    <row r="415" spans="1:16">
      <c r="A415" s="13">
        <v>38</v>
      </c>
      <c r="B415" s="46">
        <v>43502</v>
      </c>
      <c r="C415" s="47">
        <v>43506</v>
      </c>
      <c r="D415" s="16" t="s">
        <v>15</v>
      </c>
      <c r="E415" s="48">
        <f t="shared" si="49"/>
        <v>4</v>
      </c>
      <c r="F415" s="49" t="s">
        <v>372</v>
      </c>
      <c r="G415" s="50">
        <v>65800</v>
      </c>
      <c r="H415" s="20">
        <v>0</v>
      </c>
      <c r="I415" s="50">
        <f t="shared" si="50"/>
        <v>65800</v>
      </c>
      <c r="J415" s="60">
        <f t="shared" si="51"/>
        <v>2694082.5</v>
      </c>
      <c r="K415" s="48">
        <v>57690</v>
      </c>
      <c r="L415" s="63">
        <v>1409635</v>
      </c>
      <c r="O415" s="42"/>
      <c r="P415" s="42"/>
    </row>
    <row r="416" spans="1:16">
      <c r="A416" s="13">
        <v>39</v>
      </c>
      <c r="B416" s="46">
        <v>43505</v>
      </c>
      <c r="C416" s="47">
        <v>43506</v>
      </c>
      <c r="D416" s="16" t="s">
        <v>15</v>
      </c>
      <c r="E416" s="48">
        <f t="shared" si="49"/>
        <v>1</v>
      </c>
      <c r="F416" s="49" t="s">
        <v>367</v>
      </c>
      <c r="G416" s="50">
        <v>16450</v>
      </c>
      <c r="H416" s="20">
        <v>0</v>
      </c>
      <c r="I416" s="50">
        <f t="shared" si="50"/>
        <v>16450</v>
      </c>
      <c r="J416" s="60">
        <f t="shared" si="51"/>
        <v>2677632.5</v>
      </c>
      <c r="K416" s="48">
        <v>50913</v>
      </c>
      <c r="L416" s="63">
        <v>1379751</v>
      </c>
      <c r="O416" s="42"/>
      <c r="P416" s="42"/>
    </row>
    <row r="417" spans="1:16">
      <c r="A417" s="13">
        <v>40</v>
      </c>
      <c r="B417" s="46">
        <v>43505</v>
      </c>
      <c r="C417" s="47">
        <v>43506</v>
      </c>
      <c r="D417" s="16" t="s">
        <v>15</v>
      </c>
      <c r="E417" s="48">
        <f t="shared" si="49"/>
        <v>1</v>
      </c>
      <c r="F417" s="49" t="s">
        <v>359</v>
      </c>
      <c r="G417" s="50">
        <v>16450</v>
      </c>
      <c r="H417" s="20">
        <v>0</v>
      </c>
      <c r="I417" s="50">
        <f t="shared" si="50"/>
        <v>16450</v>
      </c>
      <c r="J417" s="60">
        <f t="shared" si="51"/>
        <v>2661182.5</v>
      </c>
      <c r="K417" s="48">
        <v>60215</v>
      </c>
      <c r="L417" s="79">
        <v>1420060</v>
      </c>
      <c r="O417" s="42"/>
      <c r="P417" s="42"/>
    </row>
    <row r="418" spans="1:16">
      <c r="A418" s="13">
        <v>41</v>
      </c>
      <c r="B418" s="46">
        <v>43504</v>
      </c>
      <c r="C418" s="47">
        <v>43506</v>
      </c>
      <c r="D418" s="16" t="s">
        <v>15</v>
      </c>
      <c r="E418" s="48">
        <f t="shared" si="49"/>
        <v>2</v>
      </c>
      <c r="F418" s="49" t="s">
        <v>373</v>
      </c>
      <c r="G418" s="50">
        <v>32900</v>
      </c>
      <c r="H418" s="20">
        <v>0</v>
      </c>
      <c r="I418" s="50">
        <f t="shared" si="50"/>
        <v>32900</v>
      </c>
      <c r="J418" s="60">
        <f t="shared" si="51"/>
        <v>2628282.5</v>
      </c>
      <c r="K418" s="48">
        <v>47708</v>
      </c>
      <c r="L418" s="63">
        <v>1369106</v>
      </c>
      <c r="O418" s="42"/>
      <c r="P418" s="42"/>
    </row>
    <row r="419" spans="1:16">
      <c r="A419" s="13">
        <v>42</v>
      </c>
      <c r="B419" s="46">
        <v>43505</v>
      </c>
      <c r="C419" s="47">
        <v>43506</v>
      </c>
      <c r="D419" s="16" t="s">
        <v>15</v>
      </c>
      <c r="E419" s="48">
        <f t="shared" si="49"/>
        <v>1</v>
      </c>
      <c r="F419" s="49" t="s">
        <v>368</v>
      </c>
      <c r="G419" s="50">
        <v>16450</v>
      </c>
      <c r="H419" s="20">
        <v>0</v>
      </c>
      <c r="I419" s="50">
        <f t="shared" si="50"/>
        <v>16450</v>
      </c>
      <c r="J419" s="60">
        <f t="shared" si="51"/>
        <v>2611832.5</v>
      </c>
      <c r="K419" s="48">
        <v>60760</v>
      </c>
      <c r="L419" s="79">
        <v>1425034</v>
      </c>
      <c r="O419" s="42"/>
      <c r="P419" s="42"/>
    </row>
    <row r="420" spans="1:16">
      <c r="A420" s="13">
        <v>43</v>
      </c>
      <c r="B420" s="46">
        <v>43504</v>
      </c>
      <c r="C420" s="47">
        <v>43506</v>
      </c>
      <c r="D420" s="16" t="s">
        <v>15</v>
      </c>
      <c r="E420" s="48">
        <f t="shared" si="49"/>
        <v>2</v>
      </c>
      <c r="F420" s="49" t="s">
        <v>374</v>
      </c>
      <c r="G420" s="50">
        <v>32900</v>
      </c>
      <c r="H420" s="20">
        <v>0</v>
      </c>
      <c r="I420" s="50">
        <f t="shared" si="50"/>
        <v>32900</v>
      </c>
      <c r="J420" s="60">
        <f t="shared" si="51"/>
        <v>2578932.5</v>
      </c>
      <c r="K420" s="48">
        <v>59154</v>
      </c>
      <c r="L420" s="63">
        <v>1416179</v>
      </c>
      <c r="O420" s="42"/>
      <c r="P420" s="42"/>
    </row>
    <row r="421" spans="1:16">
      <c r="A421" s="13">
        <v>44</v>
      </c>
      <c r="B421" s="46">
        <v>43506</v>
      </c>
      <c r="C421" s="47">
        <v>43507</v>
      </c>
      <c r="D421" s="16" t="s">
        <v>15</v>
      </c>
      <c r="E421" s="48">
        <f t="shared" si="49"/>
        <v>1</v>
      </c>
      <c r="F421" s="49" t="s">
        <v>375</v>
      </c>
      <c r="G421" s="50">
        <v>16450</v>
      </c>
      <c r="H421" s="20">
        <v>0</v>
      </c>
      <c r="I421" s="50">
        <f t="shared" si="50"/>
        <v>16450</v>
      </c>
      <c r="J421" s="60">
        <f t="shared" si="51"/>
        <v>2562482.5</v>
      </c>
      <c r="K421" s="48">
        <v>63713</v>
      </c>
      <c r="L421" s="63">
        <v>1438105</v>
      </c>
      <c r="O421" s="42"/>
      <c r="P421" s="42"/>
    </row>
    <row r="422" spans="1:16">
      <c r="A422" s="13">
        <v>45</v>
      </c>
      <c r="B422" s="46">
        <v>43506</v>
      </c>
      <c r="C422" s="47">
        <v>43507</v>
      </c>
      <c r="D422" s="16" t="s">
        <v>15</v>
      </c>
      <c r="E422" s="48">
        <f t="shared" si="49"/>
        <v>1</v>
      </c>
      <c r="F422" s="49" t="s">
        <v>376</v>
      </c>
      <c r="G422" s="50">
        <v>16450</v>
      </c>
      <c r="H422" s="20">
        <v>0</v>
      </c>
      <c r="I422" s="50">
        <f t="shared" si="50"/>
        <v>16450</v>
      </c>
      <c r="J422" s="60">
        <f t="shared" si="51"/>
        <v>2546032.5</v>
      </c>
      <c r="K422" s="48">
        <v>66336</v>
      </c>
      <c r="L422" s="63">
        <v>1443694</v>
      </c>
      <c r="O422" s="42"/>
      <c r="P422" s="42"/>
    </row>
    <row r="423" spans="1:16">
      <c r="A423" s="13">
        <v>46</v>
      </c>
      <c r="B423" s="46">
        <v>43505</v>
      </c>
      <c r="C423" s="47">
        <v>43507</v>
      </c>
      <c r="D423" s="16" t="s">
        <v>15</v>
      </c>
      <c r="E423" s="48">
        <f t="shared" si="49"/>
        <v>2</v>
      </c>
      <c r="F423" s="49" t="s">
        <v>377</v>
      </c>
      <c r="G423" s="50">
        <v>32900</v>
      </c>
      <c r="H423" s="20">
        <v>0</v>
      </c>
      <c r="I423" s="50">
        <f t="shared" si="50"/>
        <v>32900</v>
      </c>
      <c r="J423" s="60">
        <f t="shared" si="51"/>
        <v>2513132.5</v>
      </c>
      <c r="K423" s="48">
        <v>60405</v>
      </c>
      <c r="L423" s="63">
        <v>1422281</v>
      </c>
      <c r="O423" s="42"/>
      <c r="P423" s="42"/>
    </row>
    <row r="424" spans="1:16">
      <c r="A424" s="13">
        <v>47</v>
      </c>
      <c r="B424" s="46">
        <v>43506</v>
      </c>
      <c r="C424" s="47">
        <v>43508</v>
      </c>
      <c r="D424" s="16" t="s">
        <v>15</v>
      </c>
      <c r="E424" s="48">
        <f t="shared" si="49"/>
        <v>2</v>
      </c>
      <c r="F424" s="49" t="s">
        <v>378</v>
      </c>
      <c r="G424" s="50">
        <v>28000</v>
      </c>
      <c r="H424" s="20">
        <v>0</v>
      </c>
      <c r="I424" s="50">
        <f t="shared" si="50"/>
        <v>28000</v>
      </c>
      <c r="J424" s="60">
        <f t="shared" si="51"/>
        <v>2485132.5</v>
      </c>
      <c r="K424" s="48">
        <v>59905</v>
      </c>
      <c r="L424" s="63">
        <v>1418496</v>
      </c>
      <c r="O424" s="42"/>
      <c r="P424" s="42"/>
    </row>
    <row r="425" spans="1:16">
      <c r="A425" s="13">
        <v>48</v>
      </c>
      <c r="B425" s="46">
        <v>43506</v>
      </c>
      <c r="C425" s="47">
        <v>43508</v>
      </c>
      <c r="D425" s="16" t="s">
        <v>15</v>
      </c>
      <c r="E425" s="48">
        <f t="shared" si="49"/>
        <v>2</v>
      </c>
      <c r="F425" s="49" t="s">
        <v>379</v>
      </c>
      <c r="G425" s="50">
        <v>27422.5</v>
      </c>
      <c r="H425" s="20">
        <v>0</v>
      </c>
      <c r="I425" s="50">
        <f t="shared" si="50"/>
        <v>27422.5</v>
      </c>
      <c r="J425" s="60">
        <f t="shared" si="51"/>
        <v>2457710</v>
      </c>
      <c r="K425" s="48">
        <v>60703</v>
      </c>
      <c r="L425" s="63">
        <v>1424257</v>
      </c>
      <c r="O425" s="42"/>
      <c r="P425" s="42"/>
    </row>
    <row r="426" spans="1:16">
      <c r="A426" s="13">
        <v>49</v>
      </c>
      <c r="B426" s="46">
        <v>43508</v>
      </c>
      <c r="C426" s="47">
        <v>43512</v>
      </c>
      <c r="D426" s="16" t="s">
        <v>15</v>
      </c>
      <c r="E426" s="48">
        <f t="shared" si="49"/>
        <v>4</v>
      </c>
      <c r="F426" s="49" t="s">
        <v>380</v>
      </c>
      <c r="G426" s="50">
        <v>45390</v>
      </c>
      <c r="H426" s="20">
        <v>0</v>
      </c>
      <c r="I426" s="50">
        <f t="shared" si="50"/>
        <v>45390</v>
      </c>
      <c r="J426" s="60">
        <f t="shared" si="51"/>
        <v>2412320</v>
      </c>
      <c r="K426" s="48">
        <v>51955</v>
      </c>
      <c r="L426" s="63">
        <v>1382740</v>
      </c>
      <c r="O426" s="42"/>
      <c r="P426" s="42"/>
    </row>
    <row r="427" spans="1:16">
      <c r="A427" s="13">
        <v>50</v>
      </c>
      <c r="B427" s="46">
        <v>43508</v>
      </c>
      <c r="C427" s="47">
        <v>43510</v>
      </c>
      <c r="D427" s="16" t="s">
        <v>15</v>
      </c>
      <c r="E427" s="48">
        <f t="shared" si="49"/>
        <v>2</v>
      </c>
      <c r="F427" s="49" t="s">
        <v>381</v>
      </c>
      <c r="G427" s="50">
        <v>21945</v>
      </c>
      <c r="H427" s="20">
        <v>0</v>
      </c>
      <c r="I427" s="50">
        <f t="shared" si="50"/>
        <v>21945</v>
      </c>
      <c r="J427" s="60">
        <f t="shared" si="51"/>
        <v>2390375</v>
      </c>
      <c r="K427" s="48">
        <v>54238</v>
      </c>
      <c r="L427" s="63">
        <v>1392633</v>
      </c>
      <c r="O427" s="42"/>
      <c r="P427" s="42"/>
    </row>
    <row r="428" spans="1:16">
      <c r="A428" s="13">
        <v>51</v>
      </c>
      <c r="B428" s="46">
        <v>43509</v>
      </c>
      <c r="C428" s="47">
        <v>43511</v>
      </c>
      <c r="D428" s="16" t="s">
        <v>15</v>
      </c>
      <c r="E428" s="48">
        <f t="shared" si="49"/>
        <v>2</v>
      </c>
      <c r="F428" s="49" t="s">
        <v>382</v>
      </c>
      <c r="G428" s="50">
        <v>22522.5</v>
      </c>
      <c r="H428" s="20">
        <v>0</v>
      </c>
      <c r="I428" s="50">
        <f t="shared" si="50"/>
        <v>22522.5</v>
      </c>
      <c r="J428" s="60">
        <f t="shared" si="51"/>
        <v>2367852.5</v>
      </c>
      <c r="K428" s="48">
        <v>59654</v>
      </c>
      <c r="L428" s="79">
        <v>1418067</v>
      </c>
      <c r="O428" s="42"/>
      <c r="P428" s="42"/>
    </row>
    <row r="429" spans="1:16">
      <c r="A429" s="13">
        <v>52</v>
      </c>
      <c r="B429" s="46">
        <v>43510</v>
      </c>
      <c r="C429" s="47">
        <v>43511</v>
      </c>
      <c r="D429" s="16" t="s">
        <v>15</v>
      </c>
      <c r="E429" s="48">
        <f t="shared" si="49"/>
        <v>1</v>
      </c>
      <c r="F429" s="49" t="s">
        <v>253</v>
      </c>
      <c r="G429" s="50">
        <v>11550</v>
      </c>
      <c r="H429" s="20">
        <v>0</v>
      </c>
      <c r="I429" s="50">
        <f t="shared" si="50"/>
        <v>11550</v>
      </c>
      <c r="J429" s="60">
        <f t="shared" si="51"/>
        <v>2356302.5</v>
      </c>
      <c r="K429" s="48">
        <v>55525</v>
      </c>
      <c r="L429" s="63">
        <v>1398912</v>
      </c>
      <c r="O429" s="42"/>
      <c r="P429" s="42"/>
    </row>
    <row r="430" spans="1:16">
      <c r="A430" s="13">
        <v>53</v>
      </c>
      <c r="B430" s="46">
        <v>43510</v>
      </c>
      <c r="C430" s="47">
        <v>43513</v>
      </c>
      <c r="D430" s="16" t="s">
        <v>15</v>
      </c>
      <c r="E430" s="48">
        <f t="shared" si="49"/>
        <v>3</v>
      </c>
      <c r="F430" s="49" t="s">
        <v>383</v>
      </c>
      <c r="G430" s="50">
        <v>29355</v>
      </c>
      <c r="H430" s="20">
        <v>0</v>
      </c>
      <c r="I430" s="50">
        <f t="shared" si="50"/>
        <v>29355</v>
      </c>
      <c r="J430" s="60">
        <f t="shared" si="51"/>
        <v>2326947.5</v>
      </c>
      <c r="K430" s="48">
        <v>50923</v>
      </c>
      <c r="L430" s="79">
        <v>1379677</v>
      </c>
      <c r="O430" s="42"/>
      <c r="P430" s="42"/>
    </row>
    <row r="431" spans="1:16">
      <c r="A431" s="13">
        <v>54</v>
      </c>
      <c r="B431" s="46">
        <v>43510</v>
      </c>
      <c r="C431" s="47">
        <v>43513</v>
      </c>
      <c r="D431" s="16" t="s">
        <v>15</v>
      </c>
      <c r="E431" s="48">
        <f t="shared" si="49"/>
        <v>3</v>
      </c>
      <c r="F431" s="49" t="s">
        <v>384</v>
      </c>
      <c r="G431" s="50">
        <v>32025</v>
      </c>
      <c r="H431" s="20">
        <v>0</v>
      </c>
      <c r="I431" s="50">
        <f t="shared" si="50"/>
        <v>32025</v>
      </c>
      <c r="J431" s="60">
        <f t="shared" si="51"/>
        <v>2294922.5</v>
      </c>
      <c r="K431" s="48">
        <v>50924</v>
      </c>
      <c r="L431" s="79">
        <v>1379677</v>
      </c>
      <c r="O431" s="42"/>
      <c r="P431" s="42"/>
    </row>
    <row r="432" spans="1:16">
      <c r="A432" s="13">
        <v>55</v>
      </c>
      <c r="B432" s="46">
        <v>43510</v>
      </c>
      <c r="C432" s="47">
        <v>43513</v>
      </c>
      <c r="D432" s="16" t="s">
        <v>15</v>
      </c>
      <c r="E432" s="48">
        <f t="shared" si="49"/>
        <v>3</v>
      </c>
      <c r="F432" s="49" t="s">
        <v>385</v>
      </c>
      <c r="G432" s="50">
        <v>32025</v>
      </c>
      <c r="H432" s="20">
        <v>0</v>
      </c>
      <c r="I432" s="50">
        <f t="shared" si="50"/>
        <v>32025</v>
      </c>
      <c r="J432" s="60">
        <f t="shared" si="51"/>
        <v>2262897.5</v>
      </c>
      <c r="K432" s="48">
        <v>50921</v>
      </c>
      <c r="L432" s="79">
        <v>1379677</v>
      </c>
      <c r="O432" s="42"/>
      <c r="P432" s="42"/>
    </row>
    <row r="433" spans="1:16">
      <c r="A433" s="13">
        <v>56</v>
      </c>
      <c r="B433" s="46">
        <v>43511</v>
      </c>
      <c r="C433" s="47">
        <v>43513</v>
      </c>
      <c r="D433" s="16" t="s">
        <v>15</v>
      </c>
      <c r="E433" s="48">
        <f t="shared" si="49"/>
        <v>2</v>
      </c>
      <c r="F433" s="49" t="s">
        <v>386</v>
      </c>
      <c r="G433" s="50">
        <v>21945</v>
      </c>
      <c r="H433" s="20">
        <v>0</v>
      </c>
      <c r="I433" s="50">
        <f t="shared" si="50"/>
        <v>21945</v>
      </c>
      <c r="J433" s="60">
        <f t="shared" si="51"/>
        <v>2240952.5</v>
      </c>
      <c r="K433" s="48">
        <v>53411</v>
      </c>
      <c r="L433" s="63">
        <v>1388527</v>
      </c>
      <c r="O433" s="42"/>
      <c r="P433" s="42"/>
    </row>
    <row r="434" spans="1:16">
      <c r="A434" s="13">
        <v>57</v>
      </c>
      <c r="B434" s="46">
        <v>43511</v>
      </c>
      <c r="C434" s="47">
        <v>43513</v>
      </c>
      <c r="D434" s="16" t="s">
        <v>15</v>
      </c>
      <c r="E434" s="48">
        <f t="shared" si="49"/>
        <v>2</v>
      </c>
      <c r="F434" s="49" t="s">
        <v>387</v>
      </c>
      <c r="G434" s="50">
        <v>28900</v>
      </c>
      <c r="H434" s="20">
        <v>0</v>
      </c>
      <c r="I434" s="50">
        <f t="shared" si="50"/>
        <v>28900</v>
      </c>
      <c r="J434" s="60">
        <f t="shared" si="51"/>
        <v>2212052.5</v>
      </c>
      <c r="K434" s="48">
        <v>57782</v>
      </c>
      <c r="L434" s="63">
        <v>1411077</v>
      </c>
      <c r="O434" s="42"/>
      <c r="P434" s="42"/>
    </row>
    <row r="435" spans="1:16">
      <c r="A435" s="13">
        <v>58</v>
      </c>
      <c r="B435" s="46">
        <v>43513</v>
      </c>
      <c r="C435" s="47">
        <v>43514</v>
      </c>
      <c r="D435" s="16" t="s">
        <v>15</v>
      </c>
      <c r="E435" s="48">
        <f t="shared" si="49"/>
        <v>1</v>
      </c>
      <c r="F435" s="49" t="s">
        <v>388</v>
      </c>
      <c r="G435" s="50">
        <v>11550</v>
      </c>
      <c r="H435" s="20">
        <v>0</v>
      </c>
      <c r="I435" s="50">
        <f t="shared" si="50"/>
        <v>11550</v>
      </c>
      <c r="J435" s="60">
        <f t="shared" si="51"/>
        <v>2200502.5</v>
      </c>
      <c r="K435" s="48">
        <v>52226</v>
      </c>
      <c r="L435" s="63">
        <v>1384319</v>
      </c>
      <c r="O435" s="42"/>
      <c r="P435" s="42"/>
    </row>
    <row r="436" spans="1:16">
      <c r="A436" s="13">
        <v>59</v>
      </c>
      <c r="B436" s="46">
        <v>43513</v>
      </c>
      <c r="C436" s="47">
        <v>43515</v>
      </c>
      <c r="D436" s="16" t="s">
        <v>15</v>
      </c>
      <c r="E436" s="48">
        <f t="shared" si="49"/>
        <v>2</v>
      </c>
      <c r="F436" s="49" t="s">
        <v>389</v>
      </c>
      <c r="G436" s="50">
        <v>19570</v>
      </c>
      <c r="H436" s="20">
        <v>0</v>
      </c>
      <c r="I436" s="50">
        <f t="shared" si="50"/>
        <v>19570</v>
      </c>
      <c r="J436" s="60">
        <f t="shared" si="51"/>
        <v>2180932.5</v>
      </c>
      <c r="K436" s="48">
        <v>53201</v>
      </c>
      <c r="L436" s="63">
        <v>1387787</v>
      </c>
      <c r="O436" s="42"/>
      <c r="P436" s="42"/>
    </row>
    <row r="437" spans="1:16">
      <c r="A437" s="13">
        <v>60</v>
      </c>
      <c r="B437" s="46"/>
      <c r="C437" s="47"/>
      <c r="D437" s="16" t="s">
        <v>15</v>
      </c>
      <c r="E437" s="48">
        <f t="shared" si="49"/>
        <v>0</v>
      </c>
      <c r="F437" s="49"/>
      <c r="G437" s="50"/>
      <c r="H437" s="20">
        <v>0</v>
      </c>
      <c r="I437" s="50">
        <f>SUM(I370:I436)</f>
        <v>1737390</v>
      </c>
      <c r="J437" s="60">
        <f>J436</f>
        <v>2180932.5</v>
      </c>
      <c r="K437" s="74" t="s">
        <v>390</v>
      </c>
      <c r="L437" s="63"/>
      <c r="O437" s="4"/>
      <c r="P437" s="42"/>
    </row>
    <row r="438" spans="12:16">
      <c r="L438" s="2"/>
      <c r="O438" s="4"/>
      <c r="P438" s="42"/>
    </row>
    <row r="439" spans="12:16">
      <c r="L439" s="2"/>
      <c r="O439" s="42"/>
      <c r="P439" s="42"/>
    </row>
    <row r="440" spans="1:16">
      <c r="A440" s="13">
        <v>60</v>
      </c>
      <c r="B440" s="46">
        <v>43512</v>
      </c>
      <c r="C440" s="47">
        <v>43516</v>
      </c>
      <c r="D440" s="16" t="s">
        <v>15</v>
      </c>
      <c r="E440" s="48">
        <f t="shared" ref="E440:E448" si="52">C440-B440</f>
        <v>4</v>
      </c>
      <c r="F440" s="49" t="s">
        <v>391</v>
      </c>
      <c r="G440" s="50">
        <v>43890</v>
      </c>
      <c r="H440" s="20">
        <v>0</v>
      </c>
      <c r="I440" s="50">
        <f t="shared" ref="I440:I448" si="53">+G440+H440</f>
        <v>43890</v>
      </c>
      <c r="J440" s="60">
        <f>J437-I440</f>
        <v>2137042.5</v>
      </c>
      <c r="K440" s="48">
        <v>56353</v>
      </c>
      <c r="L440" s="63">
        <v>1404489</v>
      </c>
      <c r="O440" s="80"/>
      <c r="P440" s="42"/>
    </row>
    <row r="441" spans="1:16">
      <c r="A441" s="13">
        <v>61</v>
      </c>
      <c r="B441" s="46">
        <v>43514</v>
      </c>
      <c r="C441" s="47">
        <v>43517</v>
      </c>
      <c r="D441" s="16" t="s">
        <v>15</v>
      </c>
      <c r="E441" s="48">
        <f t="shared" si="52"/>
        <v>3</v>
      </c>
      <c r="F441" s="49" t="s">
        <v>392</v>
      </c>
      <c r="G441" s="50">
        <v>32917.5</v>
      </c>
      <c r="H441" s="20">
        <v>0</v>
      </c>
      <c r="I441" s="50">
        <f t="shared" si="53"/>
        <v>32917.5</v>
      </c>
      <c r="J441" s="60">
        <f t="shared" ref="J440:J448" si="54">J440-I441</f>
        <v>2104125</v>
      </c>
      <c r="K441" s="48">
        <v>57889</v>
      </c>
      <c r="L441" s="63">
        <v>1413398</v>
      </c>
      <c r="O441" s="42"/>
      <c r="P441" s="42"/>
    </row>
    <row r="442" spans="1:16">
      <c r="A442" s="13">
        <v>62</v>
      </c>
      <c r="B442" s="46">
        <v>43516</v>
      </c>
      <c r="C442" s="47">
        <v>43518</v>
      </c>
      <c r="D442" s="16" t="s">
        <v>15</v>
      </c>
      <c r="E442" s="48">
        <f t="shared" si="52"/>
        <v>2</v>
      </c>
      <c r="F442" s="49" t="s">
        <v>393</v>
      </c>
      <c r="G442" s="50">
        <v>21945</v>
      </c>
      <c r="H442" s="20">
        <v>0</v>
      </c>
      <c r="I442" s="50">
        <f t="shared" si="53"/>
        <v>21945</v>
      </c>
      <c r="J442" s="60">
        <f t="shared" si="54"/>
        <v>2082180</v>
      </c>
      <c r="K442" s="48">
        <v>61418</v>
      </c>
      <c r="L442" s="63">
        <v>1427985</v>
      </c>
      <c r="O442" s="42"/>
      <c r="P442" s="42"/>
    </row>
    <row r="443" spans="1:16">
      <c r="A443" s="13">
        <v>63</v>
      </c>
      <c r="B443" s="46">
        <v>43518</v>
      </c>
      <c r="C443" s="47">
        <v>43519</v>
      </c>
      <c r="D443" s="16" t="s">
        <v>15</v>
      </c>
      <c r="E443" s="48">
        <f t="shared" si="52"/>
        <v>1</v>
      </c>
      <c r="F443" s="49" t="s">
        <v>394</v>
      </c>
      <c r="G443" s="50">
        <v>13200</v>
      </c>
      <c r="H443" s="20">
        <v>0</v>
      </c>
      <c r="I443" s="50">
        <f t="shared" si="53"/>
        <v>13200</v>
      </c>
      <c r="J443" s="60">
        <f t="shared" si="54"/>
        <v>2068980</v>
      </c>
      <c r="K443" s="48">
        <v>61403</v>
      </c>
      <c r="L443" s="63">
        <v>1427487</v>
      </c>
      <c r="P443" s="42"/>
    </row>
    <row r="444" spans="1:16">
      <c r="A444" s="13">
        <v>64</v>
      </c>
      <c r="B444" s="46">
        <v>43518</v>
      </c>
      <c r="C444" s="47">
        <v>43519</v>
      </c>
      <c r="D444" s="16" t="s">
        <v>15</v>
      </c>
      <c r="E444" s="48">
        <f t="shared" si="52"/>
        <v>1</v>
      </c>
      <c r="F444" s="49" t="s">
        <v>395</v>
      </c>
      <c r="G444" s="50">
        <v>14450</v>
      </c>
      <c r="H444" s="20">
        <v>0</v>
      </c>
      <c r="I444" s="50">
        <f t="shared" si="53"/>
        <v>14450</v>
      </c>
      <c r="J444" s="60">
        <f t="shared" si="54"/>
        <v>2054530</v>
      </c>
      <c r="K444" s="48">
        <v>62166</v>
      </c>
      <c r="L444" s="63">
        <v>1432977</v>
      </c>
      <c r="P444" s="42"/>
    </row>
    <row r="445" spans="1:16">
      <c r="A445" s="13">
        <v>65</v>
      </c>
      <c r="B445" s="46">
        <v>43518</v>
      </c>
      <c r="C445" s="47">
        <v>43520</v>
      </c>
      <c r="D445" s="16" t="s">
        <v>15</v>
      </c>
      <c r="E445" s="48">
        <f t="shared" si="52"/>
        <v>2</v>
      </c>
      <c r="F445" s="49" t="s">
        <v>396</v>
      </c>
      <c r="G445" s="50">
        <v>19570</v>
      </c>
      <c r="H445" s="20">
        <v>0</v>
      </c>
      <c r="I445" s="50">
        <f t="shared" si="53"/>
        <v>19570</v>
      </c>
      <c r="J445" s="60">
        <f t="shared" si="54"/>
        <v>2034960</v>
      </c>
      <c r="K445" s="48">
        <v>61665</v>
      </c>
      <c r="L445" s="63">
        <v>1430675</v>
      </c>
      <c r="P445" s="42"/>
    </row>
    <row r="446" spans="1:16">
      <c r="A446" s="13">
        <v>66</v>
      </c>
      <c r="B446" s="46">
        <v>43518</v>
      </c>
      <c r="C446" s="47">
        <v>43520</v>
      </c>
      <c r="D446" s="16" t="s">
        <v>15</v>
      </c>
      <c r="E446" s="48">
        <f t="shared" si="52"/>
        <v>2</v>
      </c>
      <c r="F446" s="49" t="s">
        <v>397</v>
      </c>
      <c r="G446" s="50">
        <v>28785</v>
      </c>
      <c r="H446" s="20">
        <v>0</v>
      </c>
      <c r="I446" s="50">
        <f t="shared" si="53"/>
        <v>28785</v>
      </c>
      <c r="J446" s="60">
        <f t="shared" si="54"/>
        <v>2006175</v>
      </c>
      <c r="K446" s="48">
        <v>62680</v>
      </c>
      <c r="L446" s="74">
        <v>1434144</v>
      </c>
      <c r="P446" s="42"/>
    </row>
    <row r="447" spans="1:16">
      <c r="A447" s="13">
        <v>67</v>
      </c>
      <c r="B447" s="46">
        <v>43518</v>
      </c>
      <c r="C447" s="47">
        <v>43520</v>
      </c>
      <c r="D447" s="16" t="s">
        <v>15</v>
      </c>
      <c r="E447" s="48">
        <f t="shared" si="52"/>
        <v>2</v>
      </c>
      <c r="F447" s="49" t="s">
        <v>398</v>
      </c>
      <c r="G447" s="50">
        <v>28785</v>
      </c>
      <c r="H447" s="20">
        <v>0</v>
      </c>
      <c r="I447" s="50">
        <f t="shared" si="53"/>
        <v>28785</v>
      </c>
      <c r="J447" s="60">
        <f t="shared" si="54"/>
        <v>1977390</v>
      </c>
      <c r="K447" s="48">
        <v>62681</v>
      </c>
      <c r="L447" s="74">
        <v>1434144</v>
      </c>
      <c r="P447" s="42"/>
    </row>
    <row r="448" spans="1:16">
      <c r="A448" s="13">
        <v>68</v>
      </c>
      <c r="B448" s="46">
        <v>43517</v>
      </c>
      <c r="C448" s="47">
        <v>43520</v>
      </c>
      <c r="D448" s="16" t="s">
        <v>15</v>
      </c>
      <c r="E448" s="48">
        <f t="shared" si="52"/>
        <v>3</v>
      </c>
      <c r="F448" s="49" t="s">
        <v>399</v>
      </c>
      <c r="G448" s="50">
        <v>32917.5</v>
      </c>
      <c r="H448" s="20">
        <v>0</v>
      </c>
      <c r="I448" s="50">
        <f t="shared" si="53"/>
        <v>32917.5</v>
      </c>
      <c r="J448" s="60">
        <f t="shared" si="54"/>
        <v>1944472.5</v>
      </c>
      <c r="K448" s="48">
        <v>58946</v>
      </c>
      <c r="L448" s="63">
        <v>1415878</v>
      </c>
      <c r="P448" s="42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5" t="s">
        <v>401</v>
      </c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2"/>
    </row>
    <row r="452" spans="1:12">
      <c r="A452" s="44" t="s">
        <v>402</v>
      </c>
      <c r="B452" s="45"/>
      <c r="C452" s="45"/>
      <c r="D452" s="45"/>
      <c r="E452" s="45"/>
      <c r="F452" s="45"/>
      <c r="G452" s="45"/>
      <c r="H452" s="45"/>
      <c r="I452" s="53"/>
      <c r="J452" s="54">
        <f>J448</f>
        <v>1944472.5</v>
      </c>
      <c r="K452" s="55"/>
      <c r="L452" s="2"/>
    </row>
    <row r="453" spans="1:12">
      <c r="A453" s="44"/>
      <c r="B453" s="45"/>
      <c r="C453" s="45"/>
      <c r="D453" s="45"/>
      <c r="E453" s="45"/>
      <c r="F453" s="45"/>
      <c r="G453" s="45"/>
      <c r="H453" s="45"/>
      <c r="I453" s="53" t="s">
        <v>403</v>
      </c>
      <c r="J453" s="58">
        <v>176411.78</v>
      </c>
      <c r="K453" s="56">
        <v>43532</v>
      </c>
      <c r="L453" s="2"/>
    </row>
    <row r="454" spans="1:12">
      <c r="A454" s="44"/>
      <c r="B454" s="45"/>
      <c r="C454" s="45"/>
      <c r="D454" s="45"/>
      <c r="E454" s="45"/>
      <c r="F454" s="45"/>
      <c r="G454" s="45"/>
      <c r="H454" s="45"/>
      <c r="I454" s="53" t="s">
        <v>403</v>
      </c>
      <c r="J454" s="93">
        <v>115232.37</v>
      </c>
      <c r="K454" s="94">
        <v>43552</v>
      </c>
      <c r="L454" s="95"/>
    </row>
    <row r="455" spans="1:12">
      <c r="A455" s="44"/>
      <c r="B455" s="45"/>
      <c r="C455" s="45"/>
      <c r="D455" s="45"/>
      <c r="E455" s="45"/>
      <c r="F455" s="45"/>
      <c r="G455" s="45"/>
      <c r="H455" s="45"/>
      <c r="I455" s="53"/>
      <c r="J455" s="59"/>
      <c r="K455" s="55"/>
      <c r="L455" s="2"/>
    </row>
    <row r="456" spans="1:12">
      <c r="A456" s="44" t="s">
        <v>21</v>
      </c>
      <c r="B456" s="45"/>
      <c r="C456" s="45"/>
      <c r="D456" s="45"/>
      <c r="E456" s="45"/>
      <c r="F456" s="45"/>
      <c r="G456" s="45"/>
      <c r="H456" s="45"/>
      <c r="I456" s="53"/>
      <c r="J456" s="57">
        <f>SUM(J452:J455)</f>
        <v>2236116.65</v>
      </c>
      <c r="K456" s="55"/>
      <c r="L456" s="95"/>
    </row>
    <row r="457" spans="1:12">
      <c r="A457" s="7" t="s">
        <v>3</v>
      </c>
      <c r="B457" s="8" t="s">
        <v>4</v>
      </c>
      <c r="C457" s="8" t="s">
        <v>5</v>
      </c>
      <c r="D457" s="9" t="s">
        <v>6</v>
      </c>
      <c r="E457" s="9" t="s">
        <v>7</v>
      </c>
      <c r="F457" s="9" t="s">
        <v>8</v>
      </c>
      <c r="G457" s="9" t="s">
        <v>9</v>
      </c>
      <c r="H457" s="10" t="s">
        <v>10</v>
      </c>
      <c r="I457" s="29" t="s">
        <v>11</v>
      </c>
      <c r="J457" s="29" t="s">
        <v>12</v>
      </c>
      <c r="K457" s="9" t="s">
        <v>13</v>
      </c>
      <c r="L457" s="95"/>
    </row>
    <row r="458" spans="1:18">
      <c r="A458" s="13">
        <v>69</v>
      </c>
      <c r="B458" s="46">
        <v>43518</v>
      </c>
      <c r="C458" s="47">
        <v>43522</v>
      </c>
      <c r="D458" s="16" t="s">
        <v>15</v>
      </c>
      <c r="E458" s="48">
        <f>C458-B458</f>
        <v>4</v>
      </c>
      <c r="F458" s="49" t="s">
        <v>404</v>
      </c>
      <c r="G458" s="50">
        <v>43890</v>
      </c>
      <c r="H458" s="20">
        <v>0</v>
      </c>
      <c r="I458" s="50">
        <f>+G458+H458</f>
        <v>43890</v>
      </c>
      <c r="J458" s="60">
        <f>J456-I458</f>
        <v>2192226.65</v>
      </c>
      <c r="K458" s="48">
        <v>60704</v>
      </c>
      <c r="L458" s="79">
        <v>1424373</v>
      </c>
      <c r="O458" s="42"/>
      <c r="P458" s="42"/>
      <c r="Q458" s="42"/>
      <c r="R458" s="105"/>
    </row>
    <row r="459" spans="1:17">
      <c r="A459" s="13">
        <v>70</v>
      </c>
      <c r="B459" s="46">
        <v>43517</v>
      </c>
      <c r="C459" s="47">
        <v>43522</v>
      </c>
      <c r="D459" s="16" t="s">
        <v>15</v>
      </c>
      <c r="E459" s="48">
        <f>C459-B459</f>
        <v>5</v>
      </c>
      <c r="F459" s="49" t="s">
        <v>405</v>
      </c>
      <c r="G459" s="50">
        <v>56595</v>
      </c>
      <c r="H459" s="20">
        <v>0</v>
      </c>
      <c r="I459" s="50">
        <f>+G459+H459</f>
        <v>56595</v>
      </c>
      <c r="J459" s="60">
        <f>J458-I459</f>
        <v>2135631.65</v>
      </c>
      <c r="K459" s="48">
        <v>62406</v>
      </c>
      <c r="L459" s="79">
        <v>1433302</v>
      </c>
      <c r="O459" s="43"/>
      <c r="P459" s="42"/>
      <c r="Q459" s="42"/>
    </row>
    <row r="460" spans="1:17">
      <c r="A460" s="13">
        <v>71</v>
      </c>
      <c r="B460" s="46">
        <v>43521</v>
      </c>
      <c r="C460" s="47">
        <v>43523</v>
      </c>
      <c r="D460" s="16" t="s">
        <v>15</v>
      </c>
      <c r="E460" s="48">
        <f>C460-B460</f>
        <v>2</v>
      </c>
      <c r="F460" s="49" t="s">
        <v>406</v>
      </c>
      <c r="G460" s="50">
        <v>30706.5</v>
      </c>
      <c r="H460" s="20">
        <v>0</v>
      </c>
      <c r="I460" s="50">
        <f>+G460+H460</f>
        <v>30706.5</v>
      </c>
      <c r="J460" s="60">
        <f>J459-I460</f>
        <v>2104925.15</v>
      </c>
      <c r="K460" s="48">
        <v>66228</v>
      </c>
      <c r="L460" s="79">
        <v>1442991</v>
      </c>
      <c r="O460" s="42"/>
      <c r="P460" s="42"/>
      <c r="Q460" s="42"/>
    </row>
    <row r="461" spans="1:17">
      <c r="A461" s="13">
        <v>1</v>
      </c>
      <c r="B461" s="46">
        <v>43523</v>
      </c>
      <c r="C461" s="47">
        <v>43525</v>
      </c>
      <c r="D461" s="16" t="s">
        <v>15</v>
      </c>
      <c r="E461" s="48">
        <f t="shared" ref="E461:E489" si="55">C461-B461</f>
        <v>2</v>
      </c>
      <c r="F461" s="49" t="s">
        <v>407</v>
      </c>
      <c r="G461" s="50">
        <v>28200</v>
      </c>
      <c r="H461" s="20">
        <v>0</v>
      </c>
      <c r="I461" s="50">
        <f t="shared" ref="I461:I489" si="56">+G461+H461</f>
        <v>28200</v>
      </c>
      <c r="J461" s="60">
        <f>J460-I461</f>
        <v>2076725.15</v>
      </c>
      <c r="K461" s="48">
        <v>67256</v>
      </c>
      <c r="L461" s="79">
        <v>1446547</v>
      </c>
      <c r="O461" s="42"/>
      <c r="P461" s="42"/>
      <c r="Q461" s="42"/>
    </row>
    <row r="462" spans="1:17">
      <c r="A462" s="13">
        <v>2</v>
      </c>
      <c r="B462" s="46">
        <v>43524</v>
      </c>
      <c r="C462" s="47">
        <v>43525</v>
      </c>
      <c r="D462" s="16" t="s">
        <v>15</v>
      </c>
      <c r="E462" s="48">
        <f t="shared" si="55"/>
        <v>1</v>
      </c>
      <c r="F462" s="49" t="s">
        <v>408</v>
      </c>
      <c r="G462" s="50">
        <v>10300</v>
      </c>
      <c r="H462" s="20">
        <v>0</v>
      </c>
      <c r="I462" s="50">
        <f t="shared" si="56"/>
        <v>10300</v>
      </c>
      <c r="J462" s="60">
        <f t="shared" ref="J462:J497" si="57">J461-I462</f>
        <v>2066425.15</v>
      </c>
      <c r="K462" s="48">
        <v>67252</v>
      </c>
      <c r="L462" s="79">
        <v>1446570</v>
      </c>
      <c r="O462" s="42"/>
      <c r="P462" s="42"/>
      <c r="Q462" s="42"/>
    </row>
    <row r="463" spans="1:17">
      <c r="A463" s="13">
        <v>3</v>
      </c>
      <c r="B463" s="46">
        <v>43523</v>
      </c>
      <c r="C463" s="47">
        <v>43525</v>
      </c>
      <c r="D463" s="16" t="s">
        <v>15</v>
      </c>
      <c r="E463" s="48">
        <f t="shared" si="55"/>
        <v>2</v>
      </c>
      <c r="F463" s="49" t="s">
        <v>409</v>
      </c>
      <c r="G463" s="50">
        <v>21945</v>
      </c>
      <c r="H463" s="20">
        <v>0</v>
      </c>
      <c r="I463" s="50">
        <f t="shared" si="56"/>
        <v>21945</v>
      </c>
      <c r="J463" s="60">
        <f t="shared" si="57"/>
        <v>2044480.15</v>
      </c>
      <c r="K463" s="48">
        <v>64157</v>
      </c>
      <c r="L463" s="79">
        <v>1438866</v>
      </c>
      <c r="O463" s="42"/>
      <c r="P463" s="42"/>
      <c r="Q463" s="42"/>
    </row>
    <row r="464" spans="1:17">
      <c r="A464" s="13">
        <v>4</v>
      </c>
      <c r="B464" s="46">
        <v>43525</v>
      </c>
      <c r="C464" s="47">
        <v>43526</v>
      </c>
      <c r="D464" s="16" t="s">
        <v>15</v>
      </c>
      <c r="E464" s="48">
        <f t="shared" si="55"/>
        <v>1</v>
      </c>
      <c r="F464" s="49" t="s">
        <v>410</v>
      </c>
      <c r="G464" s="50">
        <v>14352</v>
      </c>
      <c r="H464" s="20">
        <v>0</v>
      </c>
      <c r="I464" s="50">
        <f t="shared" si="56"/>
        <v>14352</v>
      </c>
      <c r="J464" s="60">
        <f t="shared" si="57"/>
        <v>2030128.15</v>
      </c>
      <c r="K464" s="48">
        <v>67721</v>
      </c>
      <c r="L464" s="79">
        <v>1448168</v>
      </c>
      <c r="O464" s="42"/>
      <c r="P464" s="42"/>
      <c r="Q464" s="42"/>
    </row>
    <row r="465" spans="1:17">
      <c r="A465" s="13">
        <v>5</v>
      </c>
      <c r="B465" s="46">
        <v>43525</v>
      </c>
      <c r="C465" s="47">
        <v>43526</v>
      </c>
      <c r="D465" s="16" t="s">
        <v>15</v>
      </c>
      <c r="E465" s="48">
        <f t="shared" si="55"/>
        <v>1</v>
      </c>
      <c r="F465" s="49" t="s">
        <v>411</v>
      </c>
      <c r="G465" s="50">
        <v>11550</v>
      </c>
      <c r="H465" s="20">
        <v>0</v>
      </c>
      <c r="I465" s="50">
        <f t="shared" si="56"/>
        <v>11550</v>
      </c>
      <c r="J465" s="60">
        <f t="shared" si="57"/>
        <v>2018578.15</v>
      </c>
      <c r="K465" s="48">
        <v>67528</v>
      </c>
      <c r="L465" s="79">
        <v>1448162</v>
      </c>
      <c r="O465" s="42"/>
      <c r="P465" s="42"/>
      <c r="Q465" s="42"/>
    </row>
    <row r="466" spans="1:17">
      <c r="A466" s="13">
        <v>6</v>
      </c>
      <c r="B466" s="46">
        <v>43525</v>
      </c>
      <c r="C466" s="47">
        <v>43527</v>
      </c>
      <c r="D466" s="16" t="s">
        <v>15</v>
      </c>
      <c r="E466" s="48">
        <f t="shared" si="55"/>
        <v>2</v>
      </c>
      <c r="F466" s="49" t="s">
        <v>412</v>
      </c>
      <c r="G466" s="50">
        <v>22522.5</v>
      </c>
      <c r="H466" s="20">
        <v>0</v>
      </c>
      <c r="I466" s="50">
        <f t="shared" si="56"/>
        <v>22522.5</v>
      </c>
      <c r="J466" s="60">
        <f t="shared" si="57"/>
        <v>1996055.65</v>
      </c>
      <c r="K466" s="48">
        <v>66171</v>
      </c>
      <c r="L466" s="79">
        <v>1442598</v>
      </c>
      <c r="O466" s="42"/>
      <c r="P466" s="42"/>
      <c r="Q466" s="42"/>
    </row>
    <row r="467" spans="1:17">
      <c r="A467" s="13">
        <v>7</v>
      </c>
      <c r="B467" s="46">
        <v>43527</v>
      </c>
      <c r="C467" s="47">
        <v>43528</v>
      </c>
      <c r="D467" s="16" t="s">
        <v>15</v>
      </c>
      <c r="E467" s="48">
        <f t="shared" si="55"/>
        <v>1</v>
      </c>
      <c r="F467" s="49" t="s">
        <v>413</v>
      </c>
      <c r="G467" s="50">
        <v>11550</v>
      </c>
      <c r="H467" s="20">
        <v>0</v>
      </c>
      <c r="I467" s="50">
        <f t="shared" si="56"/>
        <v>11550</v>
      </c>
      <c r="J467" s="60">
        <f t="shared" si="57"/>
        <v>1984505.65</v>
      </c>
      <c r="K467" s="48">
        <v>60905</v>
      </c>
      <c r="L467" s="79">
        <v>1426924</v>
      </c>
      <c r="O467" s="42"/>
      <c r="P467" s="42"/>
      <c r="Q467" s="42"/>
    </row>
    <row r="468" spans="1:17">
      <c r="A468" s="13">
        <v>8</v>
      </c>
      <c r="B468" s="46">
        <v>43526</v>
      </c>
      <c r="C468" s="47">
        <v>43528</v>
      </c>
      <c r="D468" s="16" t="s">
        <v>15</v>
      </c>
      <c r="E468" s="48">
        <f t="shared" si="55"/>
        <v>2</v>
      </c>
      <c r="F468" s="49" t="s">
        <v>414</v>
      </c>
      <c r="G468" s="50">
        <v>21945</v>
      </c>
      <c r="H468" s="20">
        <v>0</v>
      </c>
      <c r="I468" s="50">
        <f t="shared" si="56"/>
        <v>21945</v>
      </c>
      <c r="J468" s="60">
        <f t="shared" si="57"/>
        <v>1962560.65</v>
      </c>
      <c r="K468" s="48">
        <v>60803</v>
      </c>
      <c r="L468" s="79">
        <v>1426101</v>
      </c>
      <c r="O468" s="42"/>
      <c r="P468" s="42"/>
      <c r="Q468" s="42"/>
    </row>
    <row r="469" spans="1:17">
      <c r="A469" s="13">
        <v>9</v>
      </c>
      <c r="B469" s="46">
        <v>43525</v>
      </c>
      <c r="C469" s="47">
        <v>43528</v>
      </c>
      <c r="D469" s="16" t="s">
        <v>15</v>
      </c>
      <c r="E469" s="48">
        <f t="shared" si="55"/>
        <v>3</v>
      </c>
      <c r="F469" s="49" t="s">
        <v>415</v>
      </c>
      <c r="G469" s="50">
        <v>41617.5</v>
      </c>
      <c r="H469" s="20">
        <v>0</v>
      </c>
      <c r="I469" s="50">
        <f t="shared" si="56"/>
        <v>41617.5</v>
      </c>
      <c r="J469" s="60">
        <f t="shared" si="57"/>
        <v>1920943.15</v>
      </c>
      <c r="K469" s="48">
        <v>60742</v>
      </c>
      <c r="L469" s="79">
        <v>1424512</v>
      </c>
      <c r="O469" s="42"/>
      <c r="P469" s="42"/>
      <c r="Q469" s="42"/>
    </row>
    <row r="470" spans="1:17">
      <c r="A470" s="13">
        <v>10</v>
      </c>
      <c r="B470" s="46">
        <v>43524</v>
      </c>
      <c r="C470" s="47">
        <v>43528</v>
      </c>
      <c r="D470" s="16" t="s">
        <v>15</v>
      </c>
      <c r="E470" s="48">
        <f t="shared" si="55"/>
        <v>4</v>
      </c>
      <c r="F470" s="49" t="s">
        <v>416</v>
      </c>
      <c r="G470" s="50">
        <v>39140</v>
      </c>
      <c r="H470" s="20">
        <v>0</v>
      </c>
      <c r="I470" s="50">
        <f t="shared" si="56"/>
        <v>39140</v>
      </c>
      <c r="J470" s="60">
        <f t="shared" si="57"/>
        <v>1881803.15</v>
      </c>
      <c r="K470" s="48">
        <v>61912</v>
      </c>
      <c r="L470" s="79">
        <v>1431113</v>
      </c>
      <c r="O470" s="42"/>
      <c r="P470" s="42"/>
      <c r="Q470" s="42"/>
    </row>
    <row r="471" spans="1:17">
      <c r="A471" s="13">
        <v>11</v>
      </c>
      <c r="B471" s="46">
        <v>43528</v>
      </c>
      <c r="C471" s="47">
        <v>43530</v>
      </c>
      <c r="D471" s="16" t="s">
        <v>15</v>
      </c>
      <c r="E471" s="48">
        <f t="shared" si="55"/>
        <v>2</v>
      </c>
      <c r="F471" s="49" t="s">
        <v>417</v>
      </c>
      <c r="G471" s="50">
        <v>21945</v>
      </c>
      <c r="H471" s="20">
        <v>0</v>
      </c>
      <c r="I471" s="50">
        <f t="shared" si="56"/>
        <v>21945</v>
      </c>
      <c r="J471" s="60">
        <f t="shared" si="57"/>
        <v>1859858.15</v>
      </c>
      <c r="K471" s="48">
        <v>66295</v>
      </c>
      <c r="L471" s="79">
        <v>1443341</v>
      </c>
      <c r="O471" s="42"/>
      <c r="P471" s="42"/>
      <c r="Q471" s="42"/>
    </row>
    <row r="472" spans="1:17">
      <c r="A472" s="13">
        <v>12</v>
      </c>
      <c r="B472" s="46">
        <v>43528</v>
      </c>
      <c r="C472" s="47">
        <v>43530</v>
      </c>
      <c r="D472" s="16" t="s">
        <v>15</v>
      </c>
      <c r="E472" s="48">
        <f t="shared" si="55"/>
        <v>2</v>
      </c>
      <c r="F472" s="49" t="s">
        <v>413</v>
      </c>
      <c r="G472" s="50">
        <v>21945</v>
      </c>
      <c r="H472" s="20">
        <v>0</v>
      </c>
      <c r="I472" s="50">
        <f t="shared" si="56"/>
        <v>21945</v>
      </c>
      <c r="J472" s="60">
        <f t="shared" si="57"/>
        <v>1837913.15</v>
      </c>
      <c r="K472" s="48">
        <v>60907</v>
      </c>
      <c r="L472" s="79">
        <v>1426927</v>
      </c>
      <c r="O472" s="42"/>
      <c r="P472" s="42"/>
      <c r="Q472" s="42"/>
    </row>
    <row r="473" spans="1:17">
      <c r="A473" s="13">
        <v>13</v>
      </c>
      <c r="B473" s="46">
        <v>43528</v>
      </c>
      <c r="C473" s="47">
        <v>43531</v>
      </c>
      <c r="D473" s="16" t="s">
        <v>15</v>
      </c>
      <c r="E473" s="48">
        <f t="shared" si="55"/>
        <v>3</v>
      </c>
      <c r="F473" s="49" t="s">
        <v>418</v>
      </c>
      <c r="G473" s="50">
        <v>29355</v>
      </c>
      <c r="H473" s="20">
        <v>0</v>
      </c>
      <c r="I473" s="50">
        <f t="shared" si="56"/>
        <v>29355</v>
      </c>
      <c r="J473" s="60">
        <f t="shared" si="57"/>
        <v>1808558.15</v>
      </c>
      <c r="K473" s="48">
        <v>63430</v>
      </c>
      <c r="L473" s="79">
        <v>1437041</v>
      </c>
      <c r="O473" s="42"/>
      <c r="P473" s="42"/>
      <c r="Q473" s="42"/>
    </row>
    <row r="474" spans="1:17">
      <c r="A474" s="13">
        <v>14</v>
      </c>
      <c r="B474" s="46">
        <v>43530</v>
      </c>
      <c r="C474" s="47">
        <v>43532</v>
      </c>
      <c r="D474" s="16" t="s">
        <v>15</v>
      </c>
      <c r="E474" s="48">
        <f t="shared" si="55"/>
        <v>2</v>
      </c>
      <c r="F474" s="49" t="s">
        <v>419</v>
      </c>
      <c r="G474" s="50">
        <v>23100</v>
      </c>
      <c r="H474" s="20">
        <v>0</v>
      </c>
      <c r="I474" s="50">
        <f t="shared" si="56"/>
        <v>23100</v>
      </c>
      <c r="J474" s="60">
        <f t="shared" si="57"/>
        <v>1785458.15</v>
      </c>
      <c r="K474" s="48">
        <v>61417</v>
      </c>
      <c r="L474" s="79">
        <v>1427966</v>
      </c>
      <c r="O474" s="42"/>
      <c r="P474" s="42"/>
      <c r="Q474" s="42"/>
    </row>
    <row r="475" spans="1:17">
      <c r="A475" s="13">
        <v>15</v>
      </c>
      <c r="B475" s="46">
        <v>43531</v>
      </c>
      <c r="C475" s="47">
        <v>43533</v>
      </c>
      <c r="D475" s="16" t="s">
        <v>15</v>
      </c>
      <c r="E475" s="48">
        <f t="shared" si="55"/>
        <v>2</v>
      </c>
      <c r="F475" s="49" t="s">
        <v>420</v>
      </c>
      <c r="G475" s="50">
        <v>19570</v>
      </c>
      <c r="H475" s="20">
        <v>0</v>
      </c>
      <c r="I475" s="50">
        <f t="shared" si="56"/>
        <v>19570</v>
      </c>
      <c r="J475" s="60">
        <f t="shared" si="57"/>
        <v>1765888.15</v>
      </c>
      <c r="K475" s="48">
        <v>58161</v>
      </c>
      <c r="L475" s="79">
        <v>1414022</v>
      </c>
      <c r="O475" s="42"/>
      <c r="P475" s="42"/>
      <c r="Q475" s="42"/>
    </row>
    <row r="476" spans="1:17">
      <c r="A476" s="13">
        <v>16</v>
      </c>
      <c r="B476" s="46">
        <v>43531</v>
      </c>
      <c r="C476" s="47">
        <v>43533</v>
      </c>
      <c r="D476" s="16" t="s">
        <v>15</v>
      </c>
      <c r="E476" s="48">
        <f t="shared" si="55"/>
        <v>2</v>
      </c>
      <c r="F476" s="49" t="s">
        <v>421</v>
      </c>
      <c r="G476" s="50">
        <v>21945</v>
      </c>
      <c r="H476" s="20">
        <v>0</v>
      </c>
      <c r="I476" s="50">
        <f t="shared" si="56"/>
        <v>21945</v>
      </c>
      <c r="J476" s="60">
        <f t="shared" si="57"/>
        <v>1743943.15</v>
      </c>
      <c r="K476" s="48">
        <v>58160</v>
      </c>
      <c r="L476" s="79">
        <v>1414020</v>
      </c>
      <c r="O476" s="42"/>
      <c r="P476" s="42"/>
      <c r="Q476" s="42"/>
    </row>
    <row r="477" spans="1:17">
      <c r="A477" s="13">
        <v>17</v>
      </c>
      <c r="B477" s="46">
        <v>43531</v>
      </c>
      <c r="C477" s="47">
        <v>43533</v>
      </c>
      <c r="D477" s="16" t="s">
        <v>15</v>
      </c>
      <c r="E477" s="48">
        <f t="shared" si="55"/>
        <v>2</v>
      </c>
      <c r="F477" s="49" t="s">
        <v>422</v>
      </c>
      <c r="G477" s="50">
        <v>21945</v>
      </c>
      <c r="H477" s="20">
        <v>0</v>
      </c>
      <c r="I477" s="50">
        <f t="shared" si="56"/>
        <v>21945</v>
      </c>
      <c r="J477" s="60">
        <f t="shared" si="57"/>
        <v>1721998.15</v>
      </c>
      <c r="K477" s="48">
        <v>58159</v>
      </c>
      <c r="L477" s="79">
        <v>1414019</v>
      </c>
      <c r="O477" s="42"/>
      <c r="P477" s="42"/>
      <c r="Q477" s="42"/>
    </row>
    <row r="478" spans="1:17">
      <c r="A478" s="13">
        <v>18</v>
      </c>
      <c r="B478" s="46">
        <v>43531</v>
      </c>
      <c r="C478" s="47">
        <v>43534</v>
      </c>
      <c r="D478" s="16" t="s">
        <v>15</v>
      </c>
      <c r="E478" s="48">
        <f t="shared" si="55"/>
        <v>3</v>
      </c>
      <c r="F478" s="49" t="s">
        <v>423</v>
      </c>
      <c r="G478" s="50">
        <v>43350</v>
      </c>
      <c r="H478" s="20">
        <v>0</v>
      </c>
      <c r="I478" s="50">
        <f t="shared" si="56"/>
        <v>43350</v>
      </c>
      <c r="J478" s="60">
        <f t="shared" si="57"/>
        <v>1678648.15</v>
      </c>
      <c r="K478" s="48">
        <v>64152</v>
      </c>
      <c r="L478" s="79">
        <v>1439181</v>
      </c>
      <c r="O478" s="42"/>
      <c r="P478" s="42"/>
      <c r="Q478" s="42"/>
    </row>
    <row r="479" spans="1:17">
      <c r="A479" s="13">
        <v>19</v>
      </c>
      <c r="B479" s="46">
        <v>43534</v>
      </c>
      <c r="C479" s="47">
        <v>43536</v>
      </c>
      <c r="D479" s="16" t="s">
        <v>15</v>
      </c>
      <c r="E479" s="48">
        <f t="shared" si="55"/>
        <v>2</v>
      </c>
      <c r="F479" s="49" t="s">
        <v>424</v>
      </c>
      <c r="G479" s="50">
        <v>27745</v>
      </c>
      <c r="H479" s="20">
        <v>0</v>
      </c>
      <c r="I479" s="50">
        <f t="shared" si="56"/>
        <v>27745</v>
      </c>
      <c r="J479" s="60">
        <f t="shared" si="57"/>
        <v>1650903.15</v>
      </c>
      <c r="K479" s="48">
        <v>67087</v>
      </c>
      <c r="L479" s="79">
        <v>1445756</v>
      </c>
      <c r="O479" s="42"/>
      <c r="P479" s="42"/>
      <c r="Q479" s="42"/>
    </row>
    <row r="480" spans="1:17">
      <c r="A480" s="13">
        <v>20</v>
      </c>
      <c r="B480" s="46">
        <v>43534</v>
      </c>
      <c r="C480" s="47">
        <v>43536</v>
      </c>
      <c r="D480" s="16" t="s">
        <v>15</v>
      </c>
      <c r="E480" s="48">
        <f t="shared" si="55"/>
        <v>2</v>
      </c>
      <c r="F480" s="49" t="s">
        <v>425</v>
      </c>
      <c r="G480" s="50">
        <v>21945</v>
      </c>
      <c r="H480" s="20">
        <v>0</v>
      </c>
      <c r="I480" s="50">
        <f t="shared" si="56"/>
        <v>21945</v>
      </c>
      <c r="J480" s="60">
        <f t="shared" si="57"/>
        <v>1628958.15</v>
      </c>
      <c r="K480" s="48">
        <v>67085</v>
      </c>
      <c r="L480" s="79">
        <v>1445751</v>
      </c>
      <c r="O480" s="42"/>
      <c r="P480" s="42"/>
      <c r="Q480" s="42"/>
    </row>
    <row r="481" spans="1:17">
      <c r="A481" s="13">
        <v>21</v>
      </c>
      <c r="B481" s="46">
        <v>43535</v>
      </c>
      <c r="C481" s="47">
        <v>43537</v>
      </c>
      <c r="D481" s="16" t="s">
        <v>15</v>
      </c>
      <c r="E481" s="48">
        <f t="shared" si="55"/>
        <v>2</v>
      </c>
      <c r="F481" s="49" t="s">
        <v>426</v>
      </c>
      <c r="G481" s="50">
        <v>21945</v>
      </c>
      <c r="H481" s="20">
        <v>0</v>
      </c>
      <c r="I481" s="50">
        <f t="shared" si="56"/>
        <v>21945</v>
      </c>
      <c r="J481" s="60">
        <f t="shared" si="57"/>
        <v>1607013.15</v>
      </c>
      <c r="K481" s="48">
        <v>67318</v>
      </c>
      <c r="L481" s="79">
        <v>1446923</v>
      </c>
      <c r="O481" s="43"/>
      <c r="P481" s="42"/>
      <c r="Q481" s="42"/>
    </row>
    <row r="482" spans="1:17">
      <c r="A482" s="13">
        <v>22</v>
      </c>
      <c r="B482" s="46">
        <v>43536</v>
      </c>
      <c r="C482" s="47">
        <v>43538</v>
      </c>
      <c r="D482" s="16" t="s">
        <v>15</v>
      </c>
      <c r="E482" s="48">
        <f t="shared" si="55"/>
        <v>2</v>
      </c>
      <c r="F482" s="49" t="s">
        <v>427</v>
      </c>
      <c r="G482" s="50">
        <v>21945</v>
      </c>
      <c r="H482" s="20">
        <v>0</v>
      </c>
      <c r="I482" s="50">
        <f t="shared" si="56"/>
        <v>21945</v>
      </c>
      <c r="J482" s="60">
        <f t="shared" si="57"/>
        <v>1585068.15</v>
      </c>
      <c r="K482" s="48">
        <v>65915</v>
      </c>
      <c r="L482" s="79">
        <v>1442594</v>
      </c>
      <c r="O482" s="42"/>
      <c r="P482" s="42"/>
      <c r="Q482" s="42"/>
    </row>
    <row r="483" spans="1:17">
      <c r="A483" s="13">
        <v>23</v>
      </c>
      <c r="B483" s="46">
        <v>43538</v>
      </c>
      <c r="C483" s="47">
        <v>43539</v>
      </c>
      <c r="D483" s="16" t="s">
        <v>15</v>
      </c>
      <c r="E483" s="48">
        <f t="shared" si="55"/>
        <v>1</v>
      </c>
      <c r="F483" s="49" t="s">
        <v>428</v>
      </c>
      <c r="G483" s="50">
        <v>14900</v>
      </c>
      <c r="H483" s="20">
        <v>0</v>
      </c>
      <c r="I483" s="50">
        <f t="shared" si="56"/>
        <v>14900</v>
      </c>
      <c r="J483" s="60">
        <f t="shared" si="57"/>
        <v>1570168.15</v>
      </c>
      <c r="K483" s="48">
        <v>68720</v>
      </c>
      <c r="L483" s="79">
        <v>1451656</v>
      </c>
      <c r="O483" s="42"/>
      <c r="P483" s="42"/>
      <c r="Q483" s="42"/>
    </row>
    <row r="484" spans="1:17">
      <c r="A484" s="13">
        <v>24</v>
      </c>
      <c r="B484" s="46">
        <v>43537</v>
      </c>
      <c r="C484" s="47">
        <v>43539</v>
      </c>
      <c r="D484" s="16" t="s">
        <v>15</v>
      </c>
      <c r="E484" s="48">
        <f t="shared" si="55"/>
        <v>2</v>
      </c>
      <c r="F484" s="49" t="s">
        <v>429</v>
      </c>
      <c r="G484" s="50">
        <v>21945</v>
      </c>
      <c r="H484" s="20">
        <v>0</v>
      </c>
      <c r="I484" s="50">
        <f t="shared" si="56"/>
        <v>21945</v>
      </c>
      <c r="J484" s="60">
        <f t="shared" si="57"/>
        <v>1548223.15</v>
      </c>
      <c r="K484" s="48">
        <v>66782</v>
      </c>
      <c r="L484" s="79">
        <v>1444578</v>
      </c>
      <c r="O484" s="42"/>
      <c r="P484" s="42"/>
      <c r="Q484" s="42"/>
    </row>
    <row r="485" spans="1:17">
      <c r="A485" s="13">
        <v>25</v>
      </c>
      <c r="B485" s="46">
        <v>43538</v>
      </c>
      <c r="C485" s="47">
        <v>43540</v>
      </c>
      <c r="D485" s="16" t="s">
        <v>15</v>
      </c>
      <c r="E485" s="48">
        <f t="shared" si="55"/>
        <v>2</v>
      </c>
      <c r="F485" s="49" t="s">
        <v>430</v>
      </c>
      <c r="G485" s="50">
        <v>19570</v>
      </c>
      <c r="H485" s="20">
        <v>0</v>
      </c>
      <c r="I485" s="50">
        <f t="shared" si="56"/>
        <v>19570</v>
      </c>
      <c r="J485" s="60">
        <f t="shared" si="57"/>
        <v>1528653.15</v>
      </c>
      <c r="K485" s="48">
        <v>63688</v>
      </c>
      <c r="L485" s="79">
        <v>1437896</v>
      </c>
      <c r="O485" s="42"/>
      <c r="P485" s="42"/>
      <c r="Q485" s="42"/>
    </row>
    <row r="486" spans="1:17">
      <c r="A486" s="13">
        <v>26</v>
      </c>
      <c r="B486" s="46">
        <v>43538</v>
      </c>
      <c r="C486" s="47">
        <v>43540</v>
      </c>
      <c r="D486" s="16" t="s">
        <v>15</v>
      </c>
      <c r="E486" s="48">
        <f t="shared" si="55"/>
        <v>2</v>
      </c>
      <c r="F486" s="49" t="s">
        <v>431</v>
      </c>
      <c r="G486" s="50">
        <v>21945</v>
      </c>
      <c r="H486" s="20">
        <v>0</v>
      </c>
      <c r="I486" s="50">
        <f t="shared" si="56"/>
        <v>21945</v>
      </c>
      <c r="J486" s="60">
        <f t="shared" si="57"/>
        <v>1506708.15</v>
      </c>
      <c r="K486" s="48">
        <v>61913</v>
      </c>
      <c r="L486" s="79">
        <v>1431179</v>
      </c>
      <c r="O486" s="42"/>
      <c r="P486" s="42"/>
      <c r="Q486" s="42"/>
    </row>
    <row r="487" spans="1:17">
      <c r="A487" s="13">
        <v>27</v>
      </c>
      <c r="B487" s="46">
        <v>43540</v>
      </c>
      <c r="C487" s="47">
        <v>43542</v>
      </c>
      <c r="D487" s="16" t="s">
        <v>15</v>
      </c>
      <c r="E487" s="48">
        <f t="shared" si="55"/>
        <v>2</v>
      </c>
      <c r="F487" s="49" t="s">
        <v>432</v>
      </c>
      <c r="G487" s="50">
        <v>28900</v>
      </c>
      <c r="H487" s="20">
        <v>0</v>
      </c>
      <c r="I487" s="50">
        <f t="shared" si="56"/>
        <v>28900</v>
      </c>
      <c r="J487" s="60">
        <f t="shared" si="57"/>
        <v>1477808.15</v>
      </c>
      <c r="K487" s="48">
        <v>67509</v>
      </c>
      <c r="L487" s="79">
        <v>1448016</v>
      </c>
      <c r="O487" s="42"/>
      <c r="P487" s="42"/>
      <c r="Q487" s="42"/>
    </row>
    <row r="488" spans="1:17">
      <c r="A488" s="13">
        <v>28</v>
      </c>
      <c r="B488" s="46"/>
      <c r="C488" s="47"/>
      <c r="D488" s="16" t="s">
        <v>15</v>
      </c>
      <c r="E488" s="48">
        <f t="shared" si="55"/>
        <v>0</v>
      </c>
      <c r="F488" s="49"/>
      <c r="G488" s="50"/>
      <c r="H488" s="20">
        <v>0</v>
      </c>
      <c r="I488" s="50">
        <f>SUM(I458:I487)</f>
        <v>758308.5</v>
      </c>
      <c r="J488" s="60" t="s">
        <v>433</v>
      </c>
      <c r="K488" s="48"/>
      <c r="O488" s="42"/>
      <c r="P488" s="42"/>
      <c r="Q488" s="42"/>
    </row>
    <row r="489" spans="15:17">
      <c r="O489" s="42"/>
      <c r="P489" s="42"/>
      <c r="Q489" s="42"/>
    </row>
    <row r="490" spans="15:17">
      <c r="O490" s="42"/>
      <c r="P490" s="42"/>
      <c r="Q490" s="42"/>
    </row>
    <row r="491" spans="1:17">
      <c r="A491" s="81">
        <v>28</v>
      </c>
      <c r="B491" s="82">
        <v>43541</v>
      </c>
      <c r="C491" s="83">
        <v>43543</v>
      </c>
      <c r="D491" s="84" t="s">
        <v>15</v>
      </c>
      <c r="E491" s="85">
        <f t="shared" ref="E491:E500" si="58">C491-B491</f>
        <v>2</v>
      </c>
      <c r="F491" s="86" t="s">
        <v>434</v>
      </c>
      <c r="G491" s="87">
        <v>21945</v>
      </c>
      <c r="H491" s="88">
        <v>0</v>
      </c>
      <c r="I491" s="87">
        <f t="shared" ref="I491:I500" si="59">+G491+H491</f>
        <v>21945</v>
      </c>
      <c r="J491" s="96">
        <f>J487-I491</f>
        <v>1455863.15</v>
      </c>
      <c r="K491" s="85">
        <v>60802</v>
      </c>
      <c r="L491" s="97">
        <v>1426016</v>
      </c>
      <c r="O491" s="42"/>
      <c r="P491" s="42"/>
      <c r="Q491" s="42"/>
    </row>
    <row r="492" spans="1:18">
      <c r="A492" s="81">
        <v>29</v>
      </c>
      <c r="B492" s="82">
        <v>43542</v>
      </c>
      <c r="C492" s="83">
        <v>43545</v>
      </c>
      <c r="D492" s="84" t="s">
        <v>15</v>
      </c>
      <c r="E492" s="85">
        <f t="shared" si="58"/>
        <v>3</v>
      </c>
      <c r="F492" s="86" t="s">
        <v>435</v>
      </c>
      <c r="G492" s="87">
        <v>29870</v>
      </c>
      <c r="H492" s="88">
        <v>0</v>
      </c>
      <c r="I492" s="87">
        <f t="shared" si="59"/>
        <v>29870</v>
      </c>
      <c r="J492" s="96">
        <f t="shared" ref="J491:J501" si="60">J491-I492</f>
        <v>1425993.15</v>
      </c>
      <c r="K492" s="85">
        <v>67344</v>
      </c>
      <c r="L492" s="97">
        <v>1446299</v>
      </c>
      <c r="O492" s="42"/>
      <c r="P492" s="98"/>
      <c r="Q492" s="98"/>
      <c r="R492" s="98"/>
    </row>
    <row r="493" spans="1:18">
      <c r="A493" s="81">
        <v>30</v>
      </c>
      <c r="B493" s="82">
        <v>43544</v>
      </c>
      <c r="C493" s="83">
        <v>43546</v>
      </c>
      <c r="D493" s="84" t="s">
        <v>15</v>
      </c>
      <c r="E493" s="85">
        <f t="shared" si="58"/>
        <v>2</v>
      </c>
      <c r="F493" s="86" t="s">
        <v>436</v>
      </c>
      <c r="G493" s="87">
        <v>21945</v>
      </c>
      <c r="H493" s="88">
        <v>0</v>
      </c>
      <c r="I493" s="87">
        <f t="shared" si="59"/>
        <v>21945</v>
      </c>
      <c r="J493" s="96">
        <f t="shared" si="60"/>
        <v>1404048.15</v>
      </c>
      <c r="K493" s="85">
        <v>67316</v>
      </c>
      <c r="L493" s="97">
        <v>1446863</v>
      </c>
      <c r="O493" s="42"/>
      <c r="P493" s="98"/>
      <c r="Q493" s="98"/>
      <c r="R493" s="98"/>
    </row>
    <row r="494" spans="1:18">
      <c r="A494" s="81">
        <v>31</v>
      </c>
      <c r="B494" s="82">
        <v>43540</v>
      </c>
      <c r="C494" s="83">
        <v>43546</v>
      </c>
      <c r="D494" s="84" t="s">
        <v>15</v>
      </c>
      <c r="E494" s="85">
        <f t="shared" si="58"/>
        <v>6</v>
      </c>
      <c r="F494" s="86" t="s">
        <v>437</v>
      </c>
      <c r="G494" s="87">
        <v>65835</v>
      </c>
      <c r="H494" s="88">
        <v>0</v>
      </c>
      <c r="I494" s="87">
        <f t="shared" si="59"/>
        <v>65835</v>
      </c>
      <c r="J494" s="96">
        <f t="shared" si="60"/>
        <v>1338213.15</v>
      </c>
      <c r="K494" s="85">
        <v>67211</v>
      </c>
      <c r="L494" s="97">
        <v>1446236</v>
      </c>
      <c r="O494" s="42"/>
      <c r="P494" s="98"/>
      <c r="Q494" s="98"/>
      <c r="R494" s="98"/>
    </row>
    <row r="495" spans="1:18">
      <c r="A495" s="81">
        <v>32</v>
      </c>
      <c r="B495" s="82">
        <v>43544</v>
      </c>
      <c r="C495" s="83">
        <v>43547</v>
      </c>
      <c r="D495" s="84" t="s">
        <v>15</v>
      </c>
      <c r="E495" s="85">
        <f t="shared" si="58"/>
        <v>3</v>
      </c>
      <c r="F495" s="86" t="s">
        <v>438</v>
      </c>
      <c r="G495" s="87">
        <v>29355</v>
      </c>
      <c r="H495" s="88">
        <v>0</v>
      </c>
      <c r="I495" s="87">
        <f t="shared" si="59"/>
        <v>29355</v>
      </c>
      <c r="J495" s="96">
        <f t="shared" si="60"/>
        <v>1308858.15</v>
      </c>
      <c r="K495" s="85">
        <v>60401</v>
      </c>
      <c r="L495" s="97">
        <v>1422233</v>
      </c>
      <c r="O495" s="42"/>
      <c r="P495" s="98"/>
      <c r="Q495" s="98"/>
      <c r="R495" s="98"/>
    </row>
    <row r="496" spans="1:18">
      <c r="A496" s="81">
        <v>33</v>
      </c>
      <c r="B496" s="82">
        <v>43546</v>
      </c>
      <c r="C496" s="83">
        <v>43548</v>
      </c>
      <c r="D496" s="84" t="s">
        <v>15</v>
      </c>
      <c r="E496" s="85">
        <f t="shared" si="58"/>
        <v>2</v>
      </c>
      <c r="F496" s="86" t="s">
        <v>439</v>
      </c>
      <c r="G496" s="87">
        <v>21945</v>
      </c>
      <c r="H496" s="88">
        <v>0</v>
      </c>
      <c r="I496" s="87">
        <f t="shared" si="59"/>
        <v>21945</v>
      </c>
      <c r="J496" s="96">
        <f t="shared" si="60"/>
        <v>1286913.15</v>
      </c>
      <c r="K496" s="85">
        <v>67221</v>
      </c>
      <c r="L496" s="97">
        <v>1446300</v>
      </c>
      <c r="O496" s="42"/>
      <c r="P496" s="98"/>
      <c r="Q496" s="98"/>
      <c r="R496" s="98"/>
    </row>
    <row r="497" spans="1:18">
      <c r="A497" s="81">
        <v>34</v>
      </c>
      <c r="B497" s="82">
        <v>43546</v>
      </c>
      <c r="C497" s="83">
        <v>43548</v>
      </c>
      <c r="D497" s="84" t="s">
        <v>15</v>
      </c>
      <c r="E497" s="85">
        <f t="shared" si="58"/>
        <v>2</v>
      </c>
      <c r="F497" s="86" t="s">
        <v>440</v>
      </c>
      <c r="G497" s="87">
        <v>21945</v>
      </c>
      <c r="H497" s="88">
        <v>0</v>
      </c>
      <c r="I497" s="87">
        <f t="shared" si="59"/>
        <v>21945</v>
      </c>
      <c r="J497" s="96">
        <f t="shared" si="60"/>
        <v>1264968.15</v>
      </c>
      <c r="K497" s="85">
        <v>67222</v>
      </c>
      <c r="L497" s="97">
        <v>1446300</v>
      </c>
      <c r="O497" s="42"/>
      <c r="P497" s="99"/>
      <c r="Q497" s="98"/>
      <c r="R497" s="98"/>
    </row>
    <row r="498" spans="1:18">
      <c r="A498" s="81">
        <v>35</v>
      </c>
      <c r="B498" s="82">
        <v>43548</v>
      </c>
      <c r="C498" s="83">
        <v>43550</v>
      </c>
      <c r="D498" s="84" t="s">
        <v>15</v>
      </c>
      <c r="E498" s="85">
        <f t="shared" si="58"/>
        <v>2</v>
      </c>
      <c r="F498" s="86" t="s">
        <v>441</v>
      </c>
      <c r="G498" s="87">
        <v>21945</v>
      </c>
      <c r="H498" s="88">
        <v>0</v>
      </c>
      <c r="I498" s="87">
        <f t="shared" si="59"/>
        <v>21945</v>
      </c>
      <c r="J498" s="96">
        <f t="shared" si="60"/>
        <v>1243023.15</v>
      </c>
      <c r="K498" s="85">
        <v>69054</v>
      </c>
      <c r="L498" s="97">
        <v>1454528</v>
      </c>
      <c r="O498" s="42"/>
      <c r="P498" s="98"/>
      <c r="Q498" s="98"/>
      <c r="R498" s="98"/>
    </row>
    <row r="499" spans="1:18">
      <c r="A499" s="81">
        <v>36</v>
      </c>
      <c r="B499" s="82"/>
      <c r="C499" s="83"/>
      <c r="D499" s="84" t="s">
        <v>15</v>
      </c>
      <c r="E499" s="85">
        <f t="shared" si="58"/>
        <v>0</v>
      </c>
      <c r="F499" s="86"/>
      <c r="G499" s="87"/>
      <c r="H499" s="88">
        <v>0</v>
      </c>
      <c r="I499" s="87">
        <f>SUM(I491:I498)</f>
        <v>234785</v>
      </c>
      <c r="J499" s="100" t="s">
        <v>442</v>
      </c>
      <c r="K499" s="85"/>
      <c r="L499" s="97"/>
      <c r="O499" s="42"/>
      <c r="P499" s="99"/>
      <c r="Q499" s="98"/>
      <c r="R499" s="98"/>
    </row>
    <row r="500" spans="1:18">
      <c r="A500" s="81">
        <v>37</v>
      </c>
      <c r="B500" s="82"/>
      <c r="C500" s="83"/>
      <c r="D500" s="84" t="s">
        <v>15</v>
      </c>
      <c r="E500" s="85">
        <f t="shared" si="58"/>
        <v>0</v>
      </c>
      <c r="F500" s="86"/>
      <c r="G500" s="87"/>
      <c r="H500" s="88">
        <v>0</v>
      </c>
      <c r="I500" s="87">
        <f t="shared" si="59"/>
        <v>0</v>
      </c>
      <c r="J500" s="96"/>
      <c r="K500" s="85"/>
      <c r="L500" s="97"/>
      <c r="O500" s="42"/>
      <c r="P500" s="98"/>
      <c r="Q500" s="98"/>
      <c r="R500" s="98"/>
    </row>
    <row r="501" spans="1:18">
      <c r="A501" s="81">
        <v>38</v>
      </c>
      <c r="B501" s="89" t="s">
        <v>443</v>
      </c>
      <c r="C501" s="90"/>
      <c r="D501" s="90"/>
      <c r="E501" s="90"/>
      <c r="F501" s="90"/>
      <c r="G501" s="91"/>
      <c r="H501" s="88">
        <v>0</v>
      </c>
      <c r="I501" s="101">
        <v>2225051.16</v>
      </c>
      <c r="J501" s="96">
        <f>J498-I501</f>
        <v>-982028.01</v>
      </c>
      <c r="K501" s="85"/>
      <c r="L501" s="97"/>
      <c r="N501" s="102" t="s">
        <v>444</v>
      </c>
      <c r="O501" s="103"/>
      <c r="P501" s="104"/>
      <c r="Q501" s="104"/>
      <c r="R501" s="98"/>
    </row>
    <row r="502" spans="15:18">
      <c r="O502" s="42"/>
      <c r="P502" s="98"/>
      <c r="Q502" s="98"/>
      <c r="R502" s="98"/>
    </row>
    <row r="503" spans="15:18">
      <c r="O503" s="42"/>
      <c r="P503" s="98"/>
      <c r="Q503" s="98"/>
      <c r="R503" s="98"/>
    </row>
    <row r="504" spans="15:18">
      <c r="O504" s="42"/>
      <c r="P504" s="98"/>
      <c r="Q504" s="98"/>
      <c r="R504" s="98"/>
    </row>
    <row r="505" spans="15:18">
      <c r="O505" s="42"/>
      <c r="P505" s="98"/>
      <c r="Q505" s="98"/>
      <c r="R505" s="98"/>
    </row>
    <row r="506" spans="15:18">
      <c r="O506" s="42"/>
      <c r="P506" s="98"/>
      <c r="Q506" s="98"/>
      <c r="R506" s="98"/>
    </row>
    <row r="507" spans="15:18">
      <c r="O507" s="42"/>
      <c r="P507" s="98"/>
      <c r="Q507" s="98"/>
      <c r="R507" s="98"/>
    </row>
    <row r="508" spans="15:18">
      <c r="O508" s="42"/>
      <c r="P508" s="98"/>
      <c r="Q508" s="98"/>
      <c r="R508" s="98"/>
    </row>
    <row r="509" spans="15:18">
      <c r="O509" s="42"/>
      <c r="P509" s="98"/>
      <c r="Q509" s="98"/>
      <c r="R509" s="98"/>
    </row>
    <row r="510" spans="15:17">
      <c r="O510" s="42"/>
      <c r="P510" s="42"/>
      <c r="Q510" s="42"/>
    </row>
    <row r="511" spans="15:17">
      <c r="O511" s="42"/>
      <c r="P511" s="42"/>
      <c r="Q511" s="42"/>
    </row>
    <row r="512" spans="15:17">
      <c r="O512" s="42"/>
      <c r="P512" s="42"/>
      <c r="Q512" s="42"/>
    </row>
    <row r="513" spans="15:17">
      <c r="O513" s="43"/>
      <c r="P513" s="42"/>
      <c r="Q513" s="42"/>
    </row>
    <row r="514" spans="15:17">
      <c r="O514" s="42"/>
      <c r="P514" s="42"/>
      <c r="Q514" s="42"/>
    </row>
    <row r="515" spans="15:17">
      <c r="O515" s="42"/>
      <c r="P515" s="42"/>
      <c r="Q515" s="42"/>
    </row>
    <row r="516" spans="15:17">
      <c r="O516" s="42"/>
      <c r="P516" s="42"/>
      <c r="Q516" s="42"/>
    </row>
    <row r="517" spans="15:17">
      <c r="O517" s="42"/>
      <c r="P517" s="42"/>
      <c r="Q517" s="42"/>
    </row>
    <row r="518" spans="15:17">
      <c r="O518" s="42"/>
      <c r="P518" s="42"/>
      <c r="Q518" s="42"/>
    </row>
    <row r="519" spans="15:17">
      <c r="O519" s="42"/>
      <c r="P519" s="42"/>
      <c r="Q519" s="42"/>
    </row>
    <row r="520" spans="15:17">
      <c r="O520" s="42"/>
      <c r="P520" s="42"/>
      <c r="Q520" s="42"/>
    </row>
    <row r="521" spans="15:17">
      <c r="O521" s="42"/>
      <c r="P521" s="42"/>
      <c r="Q521" s="42"/>
    </row>
    <row r="522" spans="15:17">
      <c r="O522" s="42"/>
      <c r="P522" s="42"/>
      <c r="Q522" s="42"/>
    </row>
    <row r="523" spans="15:17">
      <c r="O523" s="42"/>
      <c r="P523" s="42"/>
      <c r="Q523" s="42"/>
    </row>
    <row r="524" spans="15:17">
      <c r="O524" s="42"/>
      <c r="P524" s="42"/>
      <c r="Q524" s="42"/>
    </row>
    <row r="525" spans="15:17">
      <c r="O525" s="42"/>
      <c r="P525" s="42"/>
      <c r="Q525" s="42"/>
    </row>
    <row r="526" spans="15:17">
      <c r="O526" s="42"/>
      <c r="P526" s="42"/>
      <c r="Q526" s="42"/>
    </row>
    <row r="527" spans="15:17">
      <c r="O527" s="42"/>
      <c r="P527" s="42"/>
      <c r="Q527" s="42"/>
    </row>
    <row r="528" spans="15:17">
      <c r="O528" s="42"/>
      <c r="P528" s="42"/>
      <c r="Q528" s="42"/>
    </row>
    <row r="529" spans="15:17">
      <c r="O529" s="42"/>
      <c r="P529" s="42"/>
      <c r="Q529" s="42"/>
    </row>
    <row r="530" spans="15:17">
      <c r="O530" s="42"/>
      <c r="P530" s="42"/>
      <c r="Q530" s="42"/>
    </row>
    <row r="531" spans="15:17">
      <c r="O531" s="42"/>
      <c r="P531" s="42"/>
      <c r="Q531" s="42"/>
    </row>
    <row r="532" spans="15:17">
      <c r="O532" s="42"/>
      <c r="P532" s="42"/>
      <c r="Q532" s="42"/>
    </row>
    <row r="533" spans="15:17">
      <c r="O533" s="42"/>
      <c r="P533" s="42"/>
      <c r="Q533" s="42"/>
    </row>
    <row r="534" spans="15:17">
      <c r="O534" s="42"/>
      <c r="P534" s="42"/>
      <c r="Q534" s="42"/>
    </row>
    <row r="535" spans="15:17">
      <c r="O535" s="42"/>
      <c r="P535" s="42"/>
      <c r="Q535" s="42"/>
    </row>
    <row r="536" spans="15:17">
      <c r="O536" s="42"/>
      <c r="P536" s="42"/>
      <c r="Q536" s="42"/>
    </row>
    <row r="537" spans="15:17">
      <c r="O537" s="42"/>
      <c r="P537" s="42"/>
      <c r="Q537" s="42"/>
    </row>
    <row r="538" spans="15:17">
      <c r="O538" s="42"/>
      <c r="P538" s="42"/>
      <c r="Q538" s="42"/>
    </row>
    <row r="539" spans="15:17">
      <c r="O539" s="42"/>
      <c r="P539" s="42"/>
      <c r="Q539" s="42"/>
    </row>
    <row r="540" spans="15:17">
      <c r="O540" s="42"/>
      <c r="P540" s="42"/>
      <c r="Q540" s="42"/>
    </row>
    <row r="541" spans="15:17">
      <c r="O541" s="42"/>
      <c r="P541" s="42"/>
      <c r="Q541" s="42"/>
    </row>
    <row r="542" spans="15:17">
      <c r="O542" s="42"/>
      <c r="P542" s="42"/>
      <c r="Q542" s="42"/>
    </row>
    <row r="543" spans="15:17">
      <c r="O543" s="43"/>
      <c r="P543" s="42"/>
      <c r="Q543" s="42"/>
    </row>
    <row r="544" spans="15:17">
      <c r="O544" s="4"/>
      <c r="P544" s="42"/>
      <c r="Q544" s="42"/>
    </row>
    <row r="545" spans="15:17">
      <c r="O545" s="42"/>
      <c r="P545" s="42"/>
      <c r="Q545" s="42"/>
    </row>
    <row r="546" spans="15:17">
      <c r="O546" s="42"/>
      <c r="P546" s="42"/>
      <c r="Q546" s="42"/>
    </row>
    <row r="547" spans="15:17">
      <c r="O547" s="42"/>
      <c r="P547" s="42"/>
      <c r="Q547" s="42"/>
    </row>
    <row r="548" spans="15:17">
      <c r="O548" s="42"/>
      <c r="P548" s="42"/>
      <c r="Q548" s="42"/>
    </row>
    <row r="549" spans="15:17">
      <c r="O549" s="42"/>
      <c r="P549" s="42"/>
      <c r="Q549" s="42"/>
    </row>
    <row r="550" spans="15:17">
      <c r="O550" s="42"/>
      <c r="P550" s="42"/>
      <c r="Q550" s="42"/>
    </row>
    <row r="551" spans="15:17">
      <c r="O551" s="42"/>
      <c r="P551" s="42"/>
      <c r="Q551" s="42"/>
    </row>
    <row r="552" spans="15:17">
      <c r="O552" s="42"/>
      <c r="P552" s="42"/>
      <c r="Q552" s="42"/>
    </row>
    <row r="553" spans="15:17">
      <c r="O553" s="42"/>
      <c r="P553" s="42"/>
      <c r="Q553" s="42"/>
    </row>
    <row r="554" spans="15:17">
      <c r="O554" s="42"/>
      <c r="P554" s="42"/>
      <c r="Q554" s="42"/>
    </row>
    <row r="555" spans="15:17">
      <c r="O555" s="42"/>
      <c r="P555" s="42"/>
      <c r="Q555" s="42"/>
    </row>
    <row r="556" spans="15:17">
      <c r="O556" s="42"/>
      <c r="P556" s="42"/>
      <c r="Q556" s="42"/>
    </row>
    <row r="557" spans="15:17">
      <c r="O557" s="42"/>
      <c r="P557" s="42"/>
      <c r="Q557" s="42"/>
    </row>
    <row r="558" spans="15:17">
      <c r="O558" s="42"/>
      <c r="P558" s="42"/>
      <c r="Q558" s="42"/>
    </row>
    <row r="559" spans="15:17">
      <c r="O559" s="42"/>
      <c r="P559" s="42"/>
      <c r="Q559" s="42"/>
    </row>
    <row r="560" spans="15:17">
      <c r="O560" s="42"/>
      <c r="P560" s="42"/>
      <c r="Q560" s="42"/>
    </row>
    <row r="561" spans="15:17">
      <c r="O561" s="42"/>
      <c r="P561" s="42"/>
      <c r="Q561" s="42"/>
    </row>
    <row r="562" spans="15:17">
      <c r="O562" s="42"/>
      <c r="P562" s="42"/>
      <c r="Q562" s="42"/>
    </row>
    <row r="563" spans="15:17">
      <c r="O563" s="42"/>
      <c r="P563" s="42"/>
      <c r="Q563" s="42"/>
    </row>
    <row r="564" spans="15:17">
      <c r="O564" s="42"/>
      <c r="P564" s="42"/>
      <c r="Q564" s="42"/>
    </row>
    <row r="565" spans="15:17">
      <c r="O565" s="42"/>
      <c r="P565" s="42"/>
      <c r="Q565" s="42"/>
    </row>
    <row r="566" spans="15:17">
      <c r="O566" s="42"/>
      <c r="P566" s="42"/>
      <c r="Q566" s="42"/>
    </row>
    <row r="567" spans="15:17">
      <c r="O567" s="42"/>
      <c r="P567" s="42"/>
      <c r="Q567" s="42"/>
    </row>
    <row r="568" spans="15:17">
      <c r="O568" s="42"/>
      <c r="P568" s="42"/>
      <c r="Q568" s="42"/>
    </row>
    <row r="569" spans="15:17">
      <c r="O569" s="42"/>
      <c r="P569" s="42"/>
      <c r="Q569" s="42"/>
    </row>
    <row r="570" spans="15:17">
      <c r="O570" s="42"/>
      <c r="P570" s="42"/>
      <c r="Q570" s="42"/>
    </row>
    <row r="571" spans="15:17">
      <c r="O571" s="42"/>
      <c r="P571" s="42"/>
      <c r="Q571" s="42"/>
    </row>
    <row r="572" spans="15:17">
      <c r="O572" s="42"/>
      <c r="P572" s="42"/>
      <c r="Q572" s="42"/>
    </row>
    <row r="573" spans="15:17">
      <c r="O573" s="42"/>
      <c r="P573" s="42"/>
      <c r="Q573" s="42"/>
    </row>
    <row r="574" spans="15:17">
      <c r="O574" s="42"/>
      <c r="P574" s="42"/>
      <c r="Q574" s="42"/>
    </row>
    <row r="575" spans="15:17">
      <c r="O575" s="42"/>
      <c r="P575" s="42"/>
      <c r="Q575" s="42"/>
    </row>
    <row r="576" spans="15:17">
      <c r="O576" s="42"/>
      <c r="P576" s="42"/>
      <c r="Q576" s="42"/>
    </row>
    <row r="577" spans="15:17">
      <c r="O577" s="42"/>
      <c r="P577" s="42"/>
      <c r="Q577" s="42"/>
    </row>
    <row r="578" spans="15:17">
      <c r="O578" s="42"/>
      <c r="P578" s="42"/>
      <c r="Q578" s="42"/>
    </row>
    <row r="579" spans="15:17">
      <c r="O579" s="42"/>
      <c r="P579" s="42"/>
      <c r="Q579" s="42"/>
    </row>
    <row r="580" spans="15:17">
      <c r="O580" s="42"/>
      <c r="P580" s="42"/>
      <c r="Q580" s="42"/>
    </row>
    <row r="581" spans="15:17">
      <c r="O581" s="43"/>
      <c r="P581" s="42"/>
      <c r="Q581" s="42"/>
    </row>
    <row r="582" spans="15:17">
      <c r="O582" s="42"/>
      <c r="P582" s="42"/>
      <c r="Q582" s="42"/>
    </row>
    <row r="583" spans="15:17">
      <c r="O583" s="42"/>
      <c r="P583" s="42"/>
      <c r="Q583" s="42"/>
    </row>
    <row r="584" spans="15:17">
      <c r="O584" s="42"/>
      <c r="P584" s="42"/>
      <c r="Q584" s="42"/>
    </row>
    <row r="585" spans="15:17">
      <c r="O585" s="42"/>
      <c r="P585" s="42"/>
      <c r="Q585" s="42"/>
    </row>
    <row r="586" spans="15:17">
      <c r="O586" s="42"/>
      <c r="P586" s="42"/>
      <c r="Q586" s="42"/>
    </row>
    <row r="587" spans="15:17">
      <c r="O587" s="42"/>
      <c r="P587" s="42"/>
      <c r="Q587" s="42"/>
    </row>
    <row r="588" spans="15:17">
      <c r="O588" s="42"/>
      <c r="P588" s="42"/>
      <c r="Q588" s="42"/>
    </row>
    <row r="589" spans="15:17">
      <c r="O589" s="42"/>
      <c r="P589" s="42"/>
      <c r="Q589" s="42"/>
    </row>
    <row r="590" spans="15:17">
      <c r="O590" s="42"/>
      <c r="P590" s="42"/>
      <c r="Q590" s="42"/>
    </row>
    <row r="591" spans="15:17">
      <c r="O591" s="42"/>
      <c r="P591" s="42"/>
      <c r="Q591" s="42"/>
    </row>
    <row r="592" spans="15:17">
      <c r="O592" s="42"/>
      <c r="P592" s="42"/>
      <c r="Q592" s="42"/>
    </row>
    <row r="593" spans="15:17">
      <c r="O593" s="42"/>
      <c r="P593" s="42"/>
      <c r="Q593" s="42"/>
    </row>
    <row r="594" spans="15:17">
      <c r="O594" s="42"/>
      <c r="P594" s="42"/>
      <c r="Q594" s="42"/>
    </row>
    <row r="595" spans="15:17">
      <c r="O595" s="42"/>
      <c r="P595" s="42"/>
      <c r="Q595" s="42"/>
    </row>
    <row r="596" spans="15:17">
      <c r="O596" s="42"/>
      <c r="P596" s="42"/>
      <c r="Q596" s="42"/>
    </row>
    <row r="597" spans="15:17">
      <c r="O597" s="42"/>
      <c r="P597" s="42"/>
      <c r="Q597" s="42"/>
    </row>
    <row r="598" spans="15:17">
      <c r="O598" s="42"/>
      <c r="P598" s="42"/>
      <c r="Q598" s="42"/>
    </row>
    <row r="599" spans="15:17">
      <c r="O599" s="42"/>
      <c r="P599" s="42"/>
      <c r="Q599" s="42"/>
    </row>
    <row r="600" spans="15:17">
      <c r="O600" s="42"/>
      <c r="P600" s="42"/>
      <c r="Q600" s="42"/>
    </row>
    <row r="601" spans="15:17">
      <c r="O601" s="42"/>
      <c r="P601" s="42"/>
      <c r="Q601" s="42"/>
    </row>
    <row r="602" spans="15:17">
      <c r="O602" s="43"/>
      <c r="P602" s="42"/>
      <c r="Q602" s="42"/>
    </row>
    <row r="603" spans="15:17">
      <c r="O603" s="42"/>
      <c r="P603" s="42"/>
      <c r="Q603" s="42"/>
    </row>
    <row r="604" spans="15:17">
      <c r="O604" s="42"/>
      <c r="P604" s="42"/>
      <c r="Q604" s="42"/>
    </row>
    <row r="605" spans="15:17">
      <c r="O605" s="42"/>
      <c r="P605" s="42"/>
      <c r="Q605" s="42"/>
    </row>
    <row r="606" spans="15:17">
      <c r="O606" s="42"/>
      <c r="P606" s="42"/>
      <c r="Q606" s="42"/>
    </row>
    <row r="607" spans="15:17">
      <c r="O607" s="42"/>
      <c r="P607" s="42"/>
      <c r="Q607" s="42"/>
    </row>
    <row r="608" spans="15:17">
      <c r="O608" s="42"/>
      <c r="P608" s="42"/>
      <c r="Q608" s="42"/>
    </row>
    <row r="609" spans="15:17">
      <c r="O609" s="42"/>
      <c r="P609" s="42"/>
      <c r="Q609" s="42"/>
    </row>
    <row r="610" spans="15:17">
      <c r="O610" s="42"/>
      <c r="P610" s="42"/>
      <c r="Q610" s="42"/>
    </row>
    <row r="611" spans="15:17">
      <c r="O611" s="42"/>
      <c r="P611" s="42"/>
      <c r="Q611" s="42"/>
    </row>
    <row r="612" spans="15:17">
      <c r="O612" s="42"/>
      <c r="P612" s="42"/>
      <c r="Q612" s="42"/>
    </row>
    <row r="613" spans="15:17">
      <c r="O613" s="42"/>
      <c r="P613" s="42"/>
      <c r="Q613" s="42"/>
    </row>
    <row r="614" spans="15:17">
      <c r="O614" s="42"/>
      <c r="P614" s="42"/>
      <c r="Q614" s="42"/>
    </row>
    <row r="615" spans="15:17">
      <c r="O615" s="42"/>
      <c r="P615" s="42"/>
      <c r="Q615" s="42"/>
    </row>
    <row r="616" spans="15:17">
      <c r="O616" s="42"/>
      <c r="P616" s="42"/>
      <c r="Q616" s="42"/>
    </row>
    <row r="617" spans="15:17">
      <c r="O617" s="42"/>
      <c r="P617" s="42"/>
      <c r="Q617" s="42"/>
    </row>
    <row r="618" spans="15:17">
      <c r="O618" s="42"/>
      <c r="P618" s="42"/>
      <c r="Q618" s="42"/>
    </row>
  </sheetData>
  <mergeCells count="54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B501:G501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2019-04-02T09:24:11Z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