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4"/>
  </bookViews>
  <sheets>
    <sheet name="2018.12-02" sheetId="1" r:id="rId1"/>
    <sheet name="2019.01-01" sheetId="2" r:id="rId2"/>
    <sheet name="2019.01-02" sheetId="4" r:id="rId3"/>
    <sheet name="2019.02" sheetId="5" r:id="rId4"/>
    <sheet name="3.19" sheetId="6" r:id="rId5"/>
    <sheet name="4.2" sheetId="7" r:id="rId6"/>
    <sheet name="Sheet1" sheetId="3" state="hidden" r:id="rId7"/>
  </sheets>
  <definedNames>
    <definedName name="_xlnm._FilterDatabase" localSheetId="1" hidden="1">'2019.01-01'!$A$10:$P$55</definedName>
  </definedNames>
  <calcPr calcId="144525"/>
</workbook>
</file>

<file path=xl/comments1.xml><?xml version="1.0" encoding="utf-8"?>
<comments xmlns="http://schemas.openxmlformats.org/spreadsheetml/2006/main">
  <authors>
    <author>Nguyen Phuong Nam</author>
  </authors>
  <commentList>
    <comment ref="M51" authorId="0">
      <text>
        <r>
          <rPr>
            <b/>
            <sz val="9"/>
            <rFont val="Tahoma"/>
            <charset val="134"/>
          </rPr>
          <t>Nguyen Phuong Nam:</t>
        </r>
        <r>
          <rPr>
            <sz val="9"/>
            <rFont val="Tahoma"/>
            <charset val="134"/>
          </rPr>
          <t xml:space="preserve">
EXTRA KID 8YRS
6$/N/R
</t>
        </r>
      </text>
    </comment>
  </commentList>
</comments>
</file>

<file path=xl/sharedStrings.xml><?xml version="1.0" encoding="utf-8"?>
<sst xmlns="http://schemas.openxmlformats.org/spreadsheetml/2006/main" count="1471" uniqueCount="561">
  <si>
    <t>FROM: THIEN TRUONG AN LIMITED COMPANY
7 TRAN QUANG KHAI STREET, NHA TRANG CITY, VIET NAM</t>
  </si>
  <si>
    <t>INVOICE</t>
  </si>
  <si>
    <t>Invoice No: 0000001</t>
  </si>
  <si>
    <t>TO:</t>
  </si>
  <si>
    <t>HONGKONG CONVERGENT</t>
  </si>
  <si>
    <t>Invoice Date: 31/12/2018</t>
  </si>
  <si>
    <t>Due Date: …………</t>
  </si>
  <si>
    <t>STT</t>
  </si>
  <si>
    <t>Tour
Code</t>
  </si>
  <si>
    <t>Res.No</t>
  </si>
  <si>
    <t>Name</t>
  </si>
  <si>
    <t>Check
in</t>
  </si>
  <si>
    <t>Check
out</t>
  </si>
  <si>
    <t>Kind of
room</t>
  </si>
  <si>
    <t>Night</t>
  </si>
  <si>
    <t>Number of 
rooms</t>
  </si>
  <si>
    <t>Unit
Rate (VND)</t>
  </si>
  <si>
    <t>Unit
Rate (USD)</t>
  </si>
  <si>
    <t>Amount 
(VND)</t>
  </si>
  <si>
    <t>Amount 
(USD)</t>
  </si>
  <si>
    <t>Remark</t>
  </si>
  <si>
    <t>Folio\</t>
  </si>
  <si>
    <t>LI QING</t>
  </si>
  <si>
    <t>SUPERIOR</t>
  </si>
  <si>
    <t>PREBUY</t>
  </si>
  <si>
    <t>GUI QUM</t>
  </si>
  <si>
    <t>Total</t>
  </si>
  <si>
    <t>P190117152202489</t>
  </si>
  <si>
    <t>Full Name</t>
  </si>
  <si>
    <t>NGUYEN TRUNG DUONG</t>
  </si>
  <si>
    <r>
      <rPr>
        <sz val="11"/>
        <color rgb="FF000000"/>
        <rFont val="Arial"/>
        <charset val="134"/>
      </rPr>
      <t xml:space="preserve">Account </t>
    </r>
    <r>
      <rPr>
        <b/>
        <sz val="11"/>
        <color rgb="FFFF0000"/>
        <rFont val="Arial"/>
        <charset val="134"/>
      </rPr>
      <t>USD</t>
    </r>
  </si>
  <si>
    <t>Bank</t>
  </si>
  <si>
    <t>Joint Stock Commercial Bank for Investment and Development of Viet Nam - Nha Trang branch</t>
  </si>
  <si>
    <t>Address</t>
  </si>
  <si>
    <t>11 Quang Trung Street, Van Thanh Ward, Nha Trang City, Khanh Hoa</t>
  </si>
  <si>
    <t>Swift Code</t>
  </si>
  <si>
    <t>BIDVVNVX602</t>
  </si>
  <si>
    <t>Invoice No: 0000002</t>
  </si>
  <si>
    <t>Invoice Date:15/01/2019</t>
  </si>
  <si>
    <t>PAN YANWEN</t>
  </si>
  <si>
    <t>DELUXE</t>
  </si>
  <si>
    <t>BIDV</t>
  </si>
  <si>
    <t>ZHU YUMEI</t>
  </si>
  <si>
    <t>LAN YUANJING</t>
  </si>
  <si>
    <t>LI CHUQIAO</t>
  </si>
  <si>
    <t>LI HUI</t>
  </si>
  <si>
    <t>CHEN LI</t>
  </si>
  <si>
    <t>FAMILY</t>
  </si>
  <si>
    <t>LI PANFENG</t>
  </si>
  <si>
    <t>YONG QIXIU</t>
  </si>
  <si>
    <t>0001</t>
  </si>
  <si>
    <t>GU MINGHUAI</t>
  </si>
  <si>
    <t>XU NA</t>
  </si>
  <si>
    <t>LIANG WEIBIN</t>
  </si>
  <si>
    <t>WANG JIE</t>
  </si>
  <si>
    <t>HE HUAJUN</t>
  </si>
  <si>
    <t>MEI XIUGANG</t>
  </si>
  <si>
    <t>YAO SHANXING</t>
  </si>
  <si>
    <t>YU FNGXIA</t>
  </si>
  <si>
    <t>GUAN ZHENPIAN</t>
  </si>
  <si>
    <t>YANG RUOYU</t>
  </si>
  <si>
    <t>MA GUORUI</t>
  </si>
  <si>
    <t>QIU CHEN</t>
  </si>
  <si>
    <t>CHU MINGANG</t>
  </si>
  <si>
    <t>WANG ZHAOLIANG</t>
  </si>
  <si>
    <t>YAP POO SIONG</t>
  </si>
  <si>
    <t>LIU SHIYAO</t>
  </si>
  <si>
    <t>GUO BIGANG</t>
  </si>
  <si>
    <t>WANG MINRONG</t>
  </si>
  <si>
    <t>HU TIANMING</t>
  </si>
  <si>
    <t>HUANG JIAHUA</t>
  </si>
  <si>
    <t>CHEN LE</t>
  </si>
  <si>
    <t>LIU GUANGLING</t>
  </si>
  <si>
    <t>MU REN</t>
  </si>
  <si>
    <t>JIANG ZHIMING</t>
  </si>
  <si>
    <t>he sixin</t>
  </si>
  <si>
    <t>ZHANG DAN</t>
  </si>
  <si>
    <t>TAN ZHENXIA</t>
  </si>
  <si>
    <t>ZHANG SHUYANG</t>
  </si>
  <si>
    <t>SONG ZHIKUN</t>
  </si>
  <si>
    <t>GUO LINYING</t>
  </si>
  <si>
    <t>WU YIFENG</t>
  </si>
  <si>
    <t>LU JINGJING</t>
  </si>
  <si>
    <t xml:space="preserve">MO HAO </t>
  </si>
  <si>
    <t>Invoice No: 0000003</t>
  </si>
  <si>
    <t>Invoice Date: 31/01/2019</t>
  </si>
  <si>
    <t>Bonus VND</t>
  </si>
  <si>
    <t>Bonus USD</t>
  </si>
  <si>
    <t>LIU JIA</t>
  </si>
  <si>
    <t>HUANG YICHENG</t>
  </si>
  <si>
    <t>DUAN YE</t>
  </si>
  <si>
    <t>WEI JIAHUI</t>
  </si>
  <si>
    <t>AN JIAYAN</t>
  </si>
  <si>
    <t>TSE FUNG LAI</t>
  </si>
  <si>
    <t>HE YINGXIANG</t>
  </si>
  <si>
    <t>CHEN ZIYE</t>
  </si>
  <si>
    <t>NIU YUEHUA</t>
  </si>
  <si>
    <t>DENG FANG</t>
  </si>
  <si>
    <t>WANG YU</t>
  </si>
  <si>
    <t>YAN YAN</t>
  </si>
  <si>
    <t>QIN LIQUN</t>
  </si>
  <si>
    <t>LOU SI</t>
  </si>
  <si>
    <t>WANG LAN</t>
  </si>
  <si>
    <t>LIU XINMAN</t>
  </si>
  <si>
    <t>ZHANG XUPENG</t>
  </si>
  <si>
    <t>CAI QIUKUN</t>
  </si>
  <si>
    <t>LIN MENGEN</t>
  </si>
  <si>
    <t>HE ZHENG</t>
  </si>
  <si>
    <t>YANG ZIYANG</t>
  </si>
  <si>
    <t>CHEN YING</t>
  </si>
  <si>
    <t>ZENG JINHUA</t>
  </si>
  <si>
    <t>XIE NING</t>
  </si>
  <si>
    <t>MENG LINGYU</t>
  </si>
  <si>
    <t>MIAO YING</t>
  </si>
  <si>
    <t>JI JIAN</t>
  </si>
  <si>
    <t>HOU JUNYI</t>
  </si>
  <si>
    <t>DONG LI</t>
  </si>
  <si>
    <t>PEI XIA</t>
  </si>
  <si>
    <t>LIU BING</t>
  </si>
  <si>
    <t>LU CHUNYAN</t>
  </si>
  <si>
    <t>YAN CHUNYAN</t>
  </si>
  <si>
    <t>SUITE</t>
  </si>
  <si>
    <t>LI YEZHEN</t>
  </si>
  <si>
    <t>LI LEI</t>
  </si>
  <si>
    <t>WANG QUANDIAN</t>
  </si>
  <si>
    <t>FANG PIN</t>
  </si>
  <si>
    <t>HAN SHUAI</t>
  </si>
  <si>
    <t>YAN SHUILIAN</t>
  </si>
  <si>
    <t>JIANG PING</t>
  </si>
  <si>
    <t>PIAO MEILAN</t>
  </si>
  <si>
    <t>MEN JIA</t>
  </si>
  <si>
    <t>DONG GUOMING</t>
  </si>
  <si>
    <t>LIANG ZEJIAN</t>
  </si>
  <si>
    <t>DING HEXIANG</t>
  </si>
  <si>
    <t>WU ZHANG</t>
  </si>
  <si>
    <t>GAO WEI</t>
  </si>
  <si>
    <t>KUANG YI</t>
  </si>
  <si>
    <t>XU JIAQI</t>
  </si>
  <si>
    <t>WANG YINGYING</t>
  </si>
  <si>
    <t>ZHENG RENHAO</t>
  </si>
  <si>
    <t>WEN WEN</t>
  </si>
  <si>
    <t>WANG YI</t>
  </si>
  <si>
    <t>LI CHENG</t>
  </si>
  <si>
    <t>WANG YUWEN</t>
  </si>
  <si>
    <t>LE PHUONG LINH</t>
  </si>
  <si>
    <t>SHI YUCHEN</t>
  </si>
  <si>
    <t>HOU CHAOFANG</t>
  </si>
  <si>
    <t>CHU XUZHONG</t>
  </si>
  <si>
    <t>CHEN GUIQING</t>
  </si>
  <si>
    <t>ZHAO JUAN</t>
  </si>
  <si>
    <t>KANG YIBING</t>
  </si>
  <si>
    <t xml:space="preserve">WANG YI </t>
  </si>
  <si>
    <t>ZHANG ZHIWEN</t>
  </si>
  <si>
    <t>LIN YANG YANG</t>
  </si>
  <si>
    <t>HUANG MINRUI</t>
  </si>
  <si>
    <t>GUO HUANG</t>
  </si>
  <si>
    <t>ZHAO LIJUAN</t>
  </si>
  <si>
    <t>ZHAO YAO</t>
  </si>
  <si>
    <t>ZHANG RUIFU</t>
  </si>
  <si>
    <t>ZHANG MAN</t>
  </si>
  <si>
    <t xml:space="preserve">GU YU </t>
  </si>
  <si>
    <t>SHI FEIFEI</t>
  </si>
  <si>
    <t>JIANG JINXIN</t>
  </si>
  <si>
    <t>WU SHANSHAN</t>
  </si>
  <si>
    <t>LIANG JING</t>
  </si>
  <si>
    <t>CHOU WANYING</t>
  </si>
  <si>
    <t>ZHAO YIZHI</t>
  </si>
  <si>
    <t>P190215001331489</t>
  </si>
  <si>
    <t>Account USD</t>
  </si>
  <si>
    <t>Invoice No: 0000004</t>
  </si>
  <si>
    <t>Invoice Date: 28/02/2019</t>
  </si>
  <si>
    <t>SHAO YIFENG</t>
  </si>
  <si>
    <t>NAN XIAOFANG</t>
  </si>
  <si>
    <t>OUYANG XIANGHONG</t>
  </si>
  <si>
    <t>QIN PING</t>
  </si>
  <si>
    <t>LI XINYU</t>
  </si>
  <si>
    <t xml:space="preserve">WU JIANG </t>
  </si>
  <si>
    <t>CHEN HUA</t>
  </si>
  <si>
    <t>CHEN JUN</t>
  </si>
  <si>
    <t>YUAN SHUNDA</t>
  </si>
  <si>
    <t>YANG SHUO</t>
  </si>
  <si>
    <t>YANG XIUYING</t>
  </si>
  <si>
    <t>HE SHA</t>
  </si>
  <si>
    <t>XU WENBIN</t>
  </si>
  <si>
    <t>CHEN MEI</t>
  </si>
  <si>
    <t>WANG CHAO</t>
  </si>
  <si>
    <t>GAN RONG</t>
  </si>
  <si>
    <t xml:space="preserve">LI TING </t>
  </si>
  <si>
    <t>HE JUN</t>
  </si>
  <si>
    <t>ZHANG YAN</t>
  </si>
  <si>
    <t>ZHANG JINYING</t>
  </si>
  <si>
    <t>XIAO HUI JIA</t>
  </si>
  <si>
    <t>KIM EUNJU</t>
  </si>
  <si>
    <t>WANG LE</t>
  </si>
  <si>
    <t>HUO YONGBIAO</t>
  </si>
  <si>
    <t>LI ZHENGLAN</t>
  </si>
  <si>
    <t>WU LINLAN</t>
  </si>
  <si>
    <t xml:space="preserve">LIU SHUI </t>
  </si>
  <si>
    <t>CHEN JIAJUN</t>
  </si>
  <si>
    <t>SU XI</t>
  </si>
  <si>
    <t>MENG HUIYUN</t>
  </si>
  <si>
    <t>HUANG XIN</t>
  </si>
  <si>
    <t>WANG KEFENG</t>
  </si>
  <si>
    <t>NIE TING</t>
  </si>
  <si>
    <t>ZHANG XUEQIN</t>
  </si>
  <si>
    <t>EXTRA BED</t>
  </si>
  <si>
    <t>MIAO RUI</t>
  </si>
  <si>
    <t>CUI RAN</t>
  </si>
  <si>
    <t>DAI XINGJUAN</t>
  </si>
  <si>
    <t>SHEN LUYI</t>
  </si>
  <si>
    <t>QIAN MENGJUAN</t>
  </si>
  <si>
    <t>WANG YUHAN</t>
  </si>
  <si>
    <t>ZENG QING</t>
  </si>
  <si>
    <t>SHI FENGJUN</t>
  </si>
  <si>
    <t>XU JIE</t>
  </si>
  <si>
    <t>LAO YUEJING</t>
  </si>
  <si>
    <t>XIAO CHAOYA</t>
  </si>
  <si>
    <t>MIAO YUEHONG</t>
  </si>
  <si>
    <t>XU WENYAN</t>
  </si>
  <si>
    <t>ZHOU JUNYU</t>
  </si>
  <si>
    <t>JIANG YAO</t>
  </si>
  <si>
    <t>JUNJIE LIAO</t>
  </si>
  <si>
    <t>BAI JINGWEN</t>
  </si>
  <si>
    <t>YUNYUN JANG</t>
  </si>
  <si>
    <t>KANG YUEFENG</t>
  </si>
  <si>
    <t>HU HENG</t>
  </si>
  <si>
    <t>CHEN XI</t>
  </si>
  <si>
    <t>YAN HUA</t>
  </si>
  <si>
    <t>LI YINGCHUN</t>
  </si>
  <si>
    <t>CHEN ZHOUYINGYING</t>
  </si>
  <si>
    <t>WANG WEI</t>
  </si>
  <si>
    <t>SONG HYEJU</t>
  </si>
  <si>
    <t>YE HAIMING</t>
  </si>
  <si>
    <t>XIE QINHAO</t>
  </si>
  <si>
    <t>DONG JIAN</t>
  </si>
  <si>
    <t>GUO YING</t>
  </si>
  <si>
    <t>LI LU</t>
  </si>
  <si>
    <t>PARK CHIYOUNG</t>
  </si>
  <si>
    <t>SUN JIPENG</t>
  </si>
  <si>
    <t>WU YEQING</t>
  </si>
  <si>
    <t>KE TIAN</t>
  </si>
  <si>
    <t>FENG CHUCHENG</t>
  </si>
  <si>
    <t>LYU JUN</t>
  </si>
  <si>
    <t>DENG TING</t>
  </si>
  <si>
    <t>JIANG TIANGQING</t>
  </si>
  <si>
    <t>YU JIE</t>
  </si>
  <si>
    <t>HE JINGJUN</t>
  </si>
  <si>
    <t>WU SHUANG</t>
  </si>
  <si>
    <t>PAN WENQIAN</t>
  </si>
  <si>
    <t>LIU XIXI</t>
  </si>
  <si>
    <t>WAN DANDAN</t>
  </si>
  <si>
    <t>ZHANG CHEN</t>
  </si>
  <si>
    <t>LEI TONG</t>
  </si>
  <si>
    <t>HUANG ZHIXIN</t>
  </si>
  <si>
    <t>CHEN HUICONG</t>
  </si>
  <si>
    <t>HUANG JINQI</t>
  </si>
  <si>
    <t>GUO HAO</t>
  </si>
  <si>
    <t>WANG YURUI</t>
  </si>
  <si>
    <t>XU JING</t>
  </si>
  <si>
    <t xml:space="preserve">CHEN MEI </t>
  </si>
  <si>
    <t>LI MING</t>
  </si>
  <si>
    <t>LUO YANGJIA</t>
  </si>
  <si>
    <t>LEE JUNG HEE</t>
  </si>
  <si>
    <t xml:space="preserve">YU JIANG </t>
  </si>
  <si>
    <t>ZHAO XIAOMIN</t>
  </si>
  <si>
    <t>ZHOU ZIYU</t>
  </si>
  <si>
    <t>GAO ZIWEI</t>
  </si>
  <si>
    <t>CHEN HAIYAN</t>
  </si>
  <si>
    <t>LIANG YINGYUN</t>
  </si>
  <si>
    <t>HONG MAN</t>
  </si>
  <si>
    <t>LU HANYUE</t>
  </si>
  <si>
    <t>JIANG HUIXIN</t>
  </si>
  <si>
    <t>LUO DAN</t>
  </si>
  <si>
    <t>LU SHICHEN</t>
  </si>
  <si>
    <t>CHENG LI</t>
  </si>
  <si>
    <t>LIU XINYI</t>
  </si>
  <si>
    <t>ZHANG JIA</t>
  </si>
  <si>
    <t>BAI YU</t>
  </si>
  <si>
    <t>QIAN HUA</t>
  </si>
  <si>
    <t>YANG YULIAN</t>
  </si>
  <si>
    <t>CHAU HEI TUNG</t>
  </si>
  <si>
    <t>LIU QI</t>
  </si>
  <si>
    <t>DU BOQING</t>
  </si>
  <si>
    <t>ZHANG LING</t>
  </si>
  <si>
    <t>AHN JEONGHWA</t>
  </si>
  <si>
    <t>LUO RUNCHENG</t>
  </si>
  <si>
    <t>LYU GUANGHUI</t>
  </si>
  <si>
    <t>JIN BIN</t>
  </si>
  <si>
    <t>KIM YOHAN</t>
  </si>
  <si>
    <t>P190302145115489</t>
  </si>
  <si>
    <t>Invoice No: 0000005</t>
  </si>
  <si>
    <t>Invoice Date: 15/03/2019</t>
  </si>
  <si>
    <t>YAO HUMIN</t>
  </si>
  <si>
    <t>WU JIAMING</t>
  </si>
  <si>
    <t>XIANG LIRONG</t>
  </si>
  <si>
    <t>ZHU LIPING</t>
  </si>
  <si>
    <t>MENG FANJUAN</t>
  </si>
  <si>
    <t>WAN LI</t>
  </si>
  <si>
    <t>WANG HAIXIA</t>
  </si>
  <si>
    <t>GU YUJIAO</t>
  </si>
  <si>
    <t>WANG YIJING</t>
  </si>
  <si>
    <t>YU XINGUO</t>
  </si>
  <si>
    <t xml:space="preserve">SHI YU </t>
  </si>
  <si>
    <t>GUO YUNXIA</t>
  </si>
  <si>
    <t>FAN GUANGKUN</t>
  </si>
  <si>
    <t xml:space="preserve">HE YANNI </t>
  </si>
  <si>
    <t>YAN YUAN</t>
  </si>
  <si>
    <t>MAO LINGFENG</t>
  </si>
  <si>
    <t>LIANG HAORAN</t>
  </si>
  <si>
    <t>LAMSAL KIRAN</t>
  </si>
  <si>
    <t>ZHANG XINPING</t>
  </si>
  <si>
    <t>ZHANG TINGWEI</t>
  </si>
  <si>
    <t>TAN JINGWEN</t>
  </si>
  <si>
    <t>LI JIANLIN</t>
  </si>
  <si>
    <t>GULABANI TARUN</t>
  </si>
  <si>
    <t>LIU ZEXING</t>
  </si>
  <si>
    <t>GU QIUYI</t>
  </si>
  <si>
    <t>HE DAN</t>
  </si>
  <si>
    <t>LI WEIDA</t>
  </si>
  <si>
    <t>KUAN KA SENG</t>
  </si>
  <si>
    <t>SHU PAN</t>
  </si>
  <si>
    <t>CHEN SHUTAO</t>
  </si>
  <si>
    <t>YIN QIN</t>
  </si>
  <si>
    <t>HUANG BOJIANG</t>
  </si>
  <si>
    <t>LI RENYA</t>
  </si>
  <si>
    <t>LEE GUNHO</t>
  </si>
  <si>
    <t>PARK EUNJEONG</t>
  </si>
  <si>
    <t>LIN XIAOHUI</t>
  </si>
  <si>
    <t>HE YONGHENG</t>
  </si>
  <si>
    <t>YU JIANI</t>
  </si>
  <si>
    <t>JIN LIANGLI</t>
  </si>
  <si>
    <t>TENG LING</t>
  </si>
  <si>
    <t>JIANG QIAYING</t>
  </si>
  <si>
    <t>LUO QINGCHUN</t>
  </si>
  <si>
    <t>LIOYD TAEGAN</t>
  </si>
  <si>
    <t>PENG HUI</t>
  </si>
  <si>
    <t>GAO SHANJUN</t>
  </si>
  <si>
    <t>HU NAIHUA</t>
  </si>
  <si>
    <t>REN WENQI</t>
  </si>
  <si>
    <t>ZHEN WEITING</t>
  </si>
  <si>
    <t>YAO QIANQIAN</t>
  </si>
  <si>
    <t>NOTENBOOM MADELINE KATE</t>
  </si>
  <si>
    <t>WANG JIAYING</t>
  </si>
  <si>
    <t>AI LIBING</t>
  </si>
  <si>
    <t>WANG HUIJUN</t>
  </si>
  <si>
    <t>ZHANG WEI</t>
  </si>
  <si>
    <t>GO QIYIIII</t>
  </si>
  <si>
    <t>KANG HYUNJUNG</t>
  </si>
  <si>
    <t>MA YINGNAN</t>
  </si>
  <si>
    <t>HU HUIJUAN</t>
  </si>
  <si>
    <t>HUANG QIJUN</t>
  </si>
  <si>
    <t>CHEN JIANCHENG</t>
  </si>
  <si>
    <t>YU WENYAN</t>
  </si>
  <si>
    <t>LI XUAN</t>
  </si>
  <si>
    <t>JIN XIANSHENG</t>
  </si>
  <si>
    <t>LI XIAOYING</t>
  </si>
  <si>
    <t>ZHANG XIAOQIAN</t>
  </si>
  <si>
    <t>SONG HUA</t>
  </si>
  <si>
    <t>ZHANG WEN</t>
  </si>
  <si>
    <t>ZHANG SHUNWEI</t>
  </si>
  <si>
    <t>QIN RUNAN</t>
  </si>
  <si>
    <t>XIE YING</t>
  </si>
  <si>
    <t>WANG CHEN</t>
  </si>
  <si>
    <t>KIM SANGYUN</t>
  </si>
  <si>
    <t>LI YANHONG</t>
  </si>
  <si>
    <t>DING QIN</t>
  </si>
  <si>
    <t>CHANG HONG</t>
  </si>
  <si>
    <t>GUAN KAICONG</t>
  </si>
  <si>
    <t>LI XINGPING</t>
  </si>
  <si>
    <t>GUO PENGWEI</t>
  </si>
  <si>
    <t>HUANG YUHANG</t>
  </si>
  <si>
    <t>CHU JUNG HUN</t>
  </si>
  <si>
    <t>JING YE</t>
  </si>
  <si>
    <t>KANG JOO SEONG</t>
  </si>
  <si>
    <t>ZHAO YANG</t>
  </si>
  <si>
    <t>XU BIN</t>
  </si>
  <si>
    <t>YAN XUEYUAN</t>
  </si>
  <si>
    <t>ZHANG RUI</t>
  </si>
  <si>
    <t>AN GUO LIN</t>
  </si>
  <si>
    <t>ZHANG QIN KAI</t>
  </si>
  <si>
    <t>XU YUE</t>
  </si>
  <si>
    <t>SHOU WANGEN</t>
  </si>
  <si>
    <t>LUO YUANLAN</t>
  </si>
  <si>
    <t>WEI CHENQIANG</t>
  </si>
  <si>
    <t>ZHU YUMING</t>
  </si>
  <si>
    <t>XU JUN</t>
  </si>
  <si>
    <t>CHEN LING</t>
  </si>
  <si>
    <t>YAO WEI</t>
  </si>
  <si>
    <t>GENG LI</t>
  </si>
  <si>
    <t>GU WEIJUN</t>
  </si>
  <si>
    <t>SHEN YUTING</t>
  </si>
  <si>
    <t>ZHANG CHENG</t>
  </si>
  <si>
    <t>CHEN HONGYUE</t>
  </si>
  <si>
    <t>JANG JEEEUN</t>
  </si>
  <si>
    <t>YANG TINGYU</t>
  </si>
  <si>
    <t>WANG XUEFANG</t>
  </si>
  <si>
    <t>LIN MEICHAO</t>
  </si>
  <si>
    <t>KIM JUNGHOON</t>
  </si>
  <si>
    <t>ZHU XIAOQIN</t>
  </si>
  <si>
    <t>YEOM JIHUN</t>
  </si>
  <si>
    <t>WANG FENG</t>
  </si>
  <si>
    <t>HU XIN</t>
  </si>
  <si>
    <t>ZHOU ZHIJING</t>
  </si>
  <si>
    <t>CAO QUNYI</t>
  </si>
  <si>
    <t>SUN LEI</t>
  </si>
  <si>
    <t>WANG ZHI</t>
  </si>
  <si>
    <t>WANG HUI</t>
  </si>
  <si>
    <t>DIAO HUIYUAN</t>
  </si>
  <si>
    <t>LIU XIAOJING</t>
  </si>
  <si>
    <t>WU SIYUAN</t>
  </si>
  <si>
    <t>YANG JILU</t>
  </si>
  <si>
    <t>YANG ZIJIAN</t>
  </si>
  <si>
    <t>QIN LICHUN</t>
  </si>
  <si>
    <t xml:space="preserve"> P190319110542489</t>
  </si>
  <si>
    <t>Invoice No: 0000006</t>
  </si>
  <si>
    <t>Invoice Date: 31/03/2019</t>
  </si>
  <si>
    <t>CHEN YOUHUA</t>
  </si>
  <si>
    <t>YANG JINLAN</t>
  </si>
  <si>
    <t>GUO MIN</t>
  </si>
  <si>
    <t>DU HUIFANG</t>
  </si>
  <si>
    <t>LUO KUN</t>
  </si>
  <si>
    <t>HU XINYI</t>
  </si>
  <si>
    <t>FAN YE</t>
  </si>
  <si>
    <t>LEI WEI</t>
  </si>
  <si>
    <t>LYU QIUFENG</t>
  </si>
  <si>
    <t>LU XINGCHI</t>
  </si>
  <si>
    <t>WANG BEIJING</t>
  </si>
  <si>
    <t>ZHOU ZISU</t>
  </si>
  <si>
    <t>TAN XIAOTONG</t>
  </si>
  <si>
    <t>GUO LIMING</t>
  </si>
  <si>
    <t>FAN LI</t>
  </si>
  <si>
    <t>TAN HANJIAN</t>
  </si>
  <si>
    <t>LIU JIALING</t>
  </si>
  <si>
    <t>WU LINGLING</t>
  </si>
  <si>
    <t>NONG LIYE</t>
  </si>
  <si>
    <t>CHEN YONGCHENG</t>
  </si>
  <si>
    <t>HE YINGYING</t>
  </si>
  <si>
    <t>TIAN JIALE</t>
  </si>
  <si>
    <t>AN KAIJIE</t>
  </si>
  <si>
    <t>LYU WENFEI</t>
  </si>
  <si>
    <t>WANG YING</t>
  </si>
  <si>
    <t>CHEN WENJIE</t>
  </si>
  <si>
    <t>LU YISONG</t>
  </si>
  <si>
    <t>JING DAN</t>
  </si>
  <si>
    <t>SHI ZHAN</t>
  </si>
  <si>
    <t>ZHAO HONGYAN</t>
  </si>
  <si>
    <t>LI TIANTIAN</t>
  </si>
  <si>
    <t>ZHU TING</t>
  </si>
  <si>
    <t>KIM JAEYOON</t>
  </si>
  <si>
    <t>ZHANG LONG</t>
  </si>
  <si>
    <t>ZHANG BAOYING</t>
  </si>
  <si>
    <t>CHEN MEILIANG</t>
  </si>
  <si>
    <t>TANG WEIJIA</t>
  </si>
  <si>
    <t>ZENG HUANHONG</t>
  </si>
  <si>
    <t>LI RUNLIU</t>
  </si>
  <si>
    <t>FEI YATIAN</t>
  </si>
  <si>
    <t>LIN HUI</t>
  </si>
  <si>
    <t>LIU FURONG</t>
  </si>
  <si>
    <t>ZHOU TING</t>
  </si>
  <si>
    <t>ZHAOQIUSHI</t>
  </si>
  <si>
    <t>YANG LIANGBIN</t>
  </si>
  <si>
    <t>FENG YONGSI</t>
  </si>
  <si>
    <t>LAI BINJIE</t>
  </si>
  <si>
    <t>ZHANG QI</t>
  </si>
  <si>
    <t>YAN JUN</t>
  </si>
  <si>
    <t>SONG CHENGGUO</t>
  </si>
  <si>
    <t>SUN MEILIAN</t>
  </si>
  <si>
    <t>CAO VIET</t>
  </si>
  <si>
    <t xml:space="preserve">JIA ZHEN </t>
  </si>
  <si>
    <t>ZHANG YATING</t>
  </si>
  <si>
    <t xml:space="preserve">LEE DAIN </t>
  </si>
  <si>
    <t>YU BIN</t>
  </si>
  <si>
    <t>XIA WENGUI</t>
  </si>
  <si>
    <t>SUN HUIYING</t>
  </si>
  <si>
    <t>FU YING</t>
  </si>
  <si>
    <t>ZHANG WEIMING</t>
  </si>
  <si>
    <t>ZHANG MIAOMIAO</t>
  </si>
  <si>
    <t>WANG BIN</t>
  </si>
  <si>
    <t>GAO ANGYUANYANG</t>
  </si>
  <si>
    <t>WANG YAN</t>
  </si>
  <si>
    <t>LI XIAOWEN</t>
  </si>
  <si>
    <t>KUANG DEEN</t>
  </si>
  <si>
    <t>LUO MINGYU</t>
  </si>
  <si>
    <t>HUANG WANG</t>
  </si>
  <si>
    <t>CAI SHENGWANG</t>
  </si>
  <si>
    <t>SUN WANYAN</t>
  </si>
  <si>
    <t>CUI XIAOLI</t>
  </si>
  <si>
    <t>LI SHUOGUO</t>
  </si>
  <si>
    <t>LIU TZUUN</t>
  </si>
  <si>
    <t>XING HUIWEI</t>
  </si>
  <si>
    <t>HONG XIAOFEI</t>
  </si>
  <si>
    <t>XIE BINGROU</t>
  </si>
  <si>
    <t>CHEN BIYAO</t>
  </si>
  <si>
    <t>LING WEIQIN</t>
  </si>
  <si>
    <t>SHEN RUYUN</t>
  </si>
  <si>
    <t>ZHONG YUBING</t>
  </si>
  <si>
    <t>YIN JUN</t>
  </si>
  <si>
    <t>GOUSHAI CHHAVI</t>
  </si>
  <si>
    <t>SHENG LIN</t>
  </si>
  <si>
    <t>LI LONG</t>
  </si>
  <si>
    <t>ZHUANG SHUNGE</t>
  </si>
  <si>
    <t>LIU TING</t>
  </si>
  <si>
    <t>LIU KUN</t>
  </si>
  <si>
    <t>CHEN JINLIAN</t>
  </si>
  <si>
    <t>SHEN JIANGTAO</t>
  </si>
  <si>
    <t>ZHANG XINZHU</t>
  </si>
  <si>
    <t>BUI THI KIM CUC</t>
  </si>
  <si>
    <t>ZHOU JINGJING</t>
  </si>
  <si>
    <t>LU YANLIN</t>
  </si>
  <si>
    <t>WANG QIANQIAN</t>
  </si>
  <si>
    <t>KIM JIHYE</t>
  </si>
  <si>
    <t>LIU LI HONG</t>
  </si>
  <si>
    <t>SHOU HANFEI</t>
  </si>
  <si>
    <t>MO SUMIN</t>
  </si>
  <si>
    <t>QIU QIANYI</t>
  </si>
  <si>
    <t>HAO TINGXIAN</t>
  </si>
  <si>
    <t>CHEN XUE</t>
  </si>
  <si>
    <t>FAN JIALIN</t>
  </si>
  <si>
    <t>CHEN WEN</t>
  </si>
  <si>
    <t>YUAN KUIHUA</t>
  </si>
  <si>
    <t>LU HEPU</t>
  </si>
  <si>
    <t>XIE TIAN</t>
  </si>
  <si>
    <t>WU WANJUN</t>
  </si>
  <si>
    <t>DU YANHONG</t>
  </si>
  <si>
    <t>LIANG ZHUOMING</t>
  </si>
  <si>
    <t>PARK CHEOLHYEON</t>
  </si>
  <si>
    <t>JIANG JUNCHENG</t>
  </si>
  <si>
    <t>CAO SHUBIN</t>
  </si>
  <si>
    <t>YANG QING</t>
  </si>
  <si>
    <t>YUAN DAOYAN</t>
  </si>
  <si>
    <t>YANG FANGFANG</t>
  </si>
  <si>
    <t>WANG JIALIN</t>
  </si>
  <si>
    <t>REN XING</t>
  </si>
  <si>
    <t>HUANG AIYING</t>
  </si>
  <si>
    <t>XU HAN</t>
  </si>
  <si>
    <t>ZHANG XUMO</t>
  </si>
  <si>
    <t>ZHANG SHAOJIE</t>
  </si>
  <si>
    <t>SUN YUNTAO</t>
  </si>
  <si>
    <t>ZHANG JIPENG</t>
  </si>
  <si>
    <t>DUFF ANDREWWEBER</t>
  </si>
  <si>
    <t>KAWAHARA MICHIO</t>
  </si>
  <si>
    <t>LIU XIANG</t>
  </si>
  <si>
    <t>JIANG XINYAN</t>
  </si>
  <si>
    <t>MO XIANI</t>
  </si>
  <si>
    <t>SONG JINA</t>
  </si>
  <si>
    <t>ZHENG XUE</t>
  </si>
  <si>
    <t>GU YUN</t>
  </si>
  <si>
    <t>XIAO JIEWEN</t>
  </si>
  <si>
    <t>HE TINGTING</t>
  </si>
  <si>
    <t>XU MEIJIA</t>
  </si>
  <si>
    <t>YU XIANMIN</t>
  </si>
  <si>
    <t xml:space="preserve">HUANG DONG </t>
  </si>
  <si>
    <t>SHI TIANYING</t>
  </si>
  <si>
    <t>ZHANG DEHUI</t>
  </si>
  <si>
    <t>LU HAIYIN</t>
  </si>
  <si>
    <t>TIAN TIAN</t>
  </si>
  <si>
    <t>LUO WAN</t>
  </si>
  <si>
    <t>CAI YITING</t>
  </si>
  <si>
    <t>P190403110520489</t>
  </si>
  <si>
    <t>an jiayan</t>
  </si>
  <si>
    <t xml:space="preserve">PREBUY 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</si>
</sst>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dd/mm/yyyy"/>
    <numFmt numFmtId="178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Calibri Bold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2"/>
      <color rgb="FFFF9A14"/>
      <name val="Tahoma"/>
      <charset val="134"/>
    </font>
    <font>
      <sz val="11"/>
      <name val="Times New Roman"/>
      <charset val="134"/>
    </font>
    <font>
      <sz val="11"/>
      <color rgb="FF000000"/>
      <name val="Arial"/>
      <charset val="134"/>
    </font>
    <font>
      <sz val="11"/>
      <name val="Arial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b/>
      <sz val="11"/>
      <color rgb="FF00000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F0000"/>
      <name val="Arial"/>
      <charset val="134"/>
    </font>
    <font>
      <b/>
      <sz val="9"/>
      <name val="Tahoma"/>
      <charset val="134"/>
    </font>
    <font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20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24" borderId="27" applyNumberFormat="0" applyAlignment="0" applyProtection="0">
      <alignment vertical="center"/>
    </xf>
    <xf numFmtId="0" fontId="31" fillId="24" borderId="23" applyNumberFormat="0" applyAlignment="0" applyProtection="0">
      <alignment vertical="center"/>
    </xf>
    <xf numFmtId="0" fontId="36" fillId="34" borderId="2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</cellStyleXfs>
  <cellXfs count="165">
    <xf numFmtId="0" fontId="0" fillId="0" borderId="0" xfId="0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2" borderId="5" xfId="0" applyFont="1" applyFill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49" fontId="4" fillId="2" borderId="1" xfId="0" applyNumberFormat="1" applyFont="1" applyFill="1" applyBorder="1" applyAlignment="1"/>
    <xf numFmtId="49" fontId="4" fillId="2" borderId="2" xfId="0" applyNumberFormat="1" applyFont="1" applyFill="1" applyBorder="1" applyAlignment="1"/>
    <xf numFmtId="49" fontId="4" fillId="3" borderId="4" xfId="0" applyNumberFormat="1" applyFont="1" applyFill="1" applyBorder="1" applyAlignment="1"/>
    <xf numFmtId="49" fontId="4" fillId="3" borderId="0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/>
    <xf numFmtId="49" fontId="4" fillId="2" borderId="4" xfId="0" applyNumberFormat="1" applyFont="1" applyFill="1" applyBorder="1" applyAlignment="1">
      <alignment vertical="center"/>
    </xf>
    <xf numFmtId="49" fontId="4" fillId="3" borderId="6" xfId="0" applyNumberFormat="1" applyFont="1" applyFill="1" applyBorder="1" applyAlignment="1"/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/>
    <xf numFmtId="49" fontId="4" fillId="3" borderId="8" xfId="0" applyNumberFormat="1" applyFont="1" applyFill="1" applyBorder="1" applyAlignment="1"/>
    <xf numFmtId="49" fontId="4" fillId="2" borderId="6" xfId="0" applyNumberFormat="1" applyFont="1" applyFill="1" applyBorder="1" applyAlignment="1"/>
    <xf numFmtId="49" fontId="4" fillId="2" borderId="7" xfId="0" applyNumberFormat="1" applyFont="1" applyFill="1" applyBorder="1" applyAlignment="1"/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77" fontId="6" fillId="2" borderId="13" xfId="0" applyNumberFormat="1" applyFont="1" applyFill="1" applyBorder="1" applyAlignment="1">
      <alignment horizontal="center" vertical="center"/>
    </xf>
    <xf numFmtId="0" fontId="6" fillId="2" borderId="13" xfId="0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76" fontId="8" fillId="4" borderId="13" xfId="8" applyNumberFormat="1" applyFont="1" applyFill="1" applyBorder="1" applyAlignment="1">
      <alignment horizontal="center"/>
    </xf>
    <xf numFmtId="0" fontId="9" fillId="2" borderId="0" xfId="10" applyFont="1" applyFill="1"/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3" fontId="6" fillId="2" borderId="13" xfId="0" applyNumberFormat="1" applyFont="1" applyFill="1" applyBorder="1" applyAlignment="1">
      <alignment horizontal="center" vertical="center"/>
    </xf>
    <xf numFmtId="176" fontId="6" fillId="2" borderId="13" xfId="8" applyNumberFormat="1" applyFont="1" applyFill="1" applyBorder="1" applyAlignment="1">
      <alignment horizontal="center" vertical="center"/>
    </xf>
    <xf numFmtId="178" fontId="6" fillId="2" borderId="13" xfId="8" applyFont="1" applyFill="1" applyBorder="1" applyAlignment="1">
      <alignment horizontal="center" vertical="center"/>
    </xf>
    <xf numFmtId="178" fontId="6" fillId="2" borderId="13" xfId="8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176" fontId="5" fillId="2" borderId="13" xfId="8" applyNumberFormat="1" applyFont="1" applyFill="1" applyBorder="1" applyAlignment="1">
      <alignment horizontal="center"/>
    </xf>
    <xf numFmtId="178" fontId="5" fillId="2" borderId="13" xfId="8" applyNumberFormat="1" applyFont="1" applyFill="1" applyBorder="1" applyAlignment="1">
      <alignment horizontal="center"/>
    </xf>
    <xf numFmtId="176" fontId="5" fillId="2" borderId="13" xfId="0" applyNumberFormat="1" applyFont="1" applyFill="1" applyBorder="1" applyAlignment="1">
      <alignment horizontal="right"/>
    </xf>
    <xf numFmtId="176" fontId="7" fillId="2" borderId="13" xfId="8" applyNumberFormat="1" applyFont="1" applyFill="1" applyBorder="1" applyAlignment="1">
      <alignment horizontal="center" vertical="center"/>
    </xf>
    <xf numFmtId="0" fontId="10" fillId="0" borderId="0" xfId="0" applyFont="1"/>
    <xf numFmtId="176" fontId="0" fillId="2" borderId="0" xfId="0" applyNumberFormat="1" applyFont="1" applyFill="1" applyAlignment="1">
      <alignment horizontal="center"/>
    </xf>
    <xf numFmtId="178" fontId="0" fillId="2" borderId="0" xfId="0" applyNumberFormat="1" applyFont="1" applyFill="1" applyAlignment="1">
      <alignment horizontal="center"/>
    </xf>
    <xf numFmtId="0" fontId="0" fillId="2" borderId="0" xfId="0" applyFont="1" applyFill="1" applyAlignme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/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176" fontId="6" fillId="2" borderId="11" xfId="8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vertical="center"/>
    </xf>
    <xf numFmtId="178" fontId="6" fillId="2" borderId="13" xfId="8" applyNumberFormat="1" applyFont="1" applyFill="1" applyBorder="1"/>
    <xf numFmtId="0" fontId="6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/>
    </xf>
    <xf numFmtId="177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3" fontId="6" fillId="3" borderId="13" xfId="0" applyNumberFormat="1" applyFont="1" applyFill="1" applyBorder="1" applyAlignment="1">
      <alignment horizontal="center" vertical="center"/>
    </xf>
    <xf numFmtId="176" fontId="6" fillId="3" borderId="11" xfId="8" applyNumberFormat="1" applyFont="1" applyFill="1" applyBorder="1" applyAlignment="1">
      <alignment horizontal="center" vertical="center"/>
    </xf>
    <xf numFmtId="178" fontId="6" fillId="3" borderId="13" xfId="8" applyFont="1" applyFill="1" applyBorder="1" applyAlignment="1">
      <alignment horizontal="center" vertical="center"/>
    </xf>
    <xf numFmtId="176" fontId="6" fillId="3" borderId="13" xfId="8" applyNumberFormat="1" applyFont="1" applyFill="1" applyBorder="1" applyAlignment="1">
      <alignment horizontal="center" vertical="center"/>
    </xf>
    <xf numFmtId="178" fontId="6" fillId="3" borderId="13" xfId="8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vertical="center"/>
    </xf>
    <xf numFmtId="178" fontId="6" fillId="3" borderId="13" xfId="8" applyNumberFormat="1" applyFont="1" applyFill="1" applyBorder="1"/>
    <xf numFmtId="0" fontId="5" fillId="2" borderId="18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76" fontId="5" fillId="2" borderId="19" xfId="8" applyNumberFormat="1" applyFont="1" applyFill="1" applyBorder="1" applyAlignment="1">
      <alignment horizontal="center"/>
    </xf>
    <xf numFmtId="178" fontId="5" fillId="2" borderId="19" xfId="8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right"/>
    </xf>
    <xf numFmtId="176" fontId="5" fillId="2" borderId="19" xfId="0" applyNumberFormat="1" applyFont="1" applyFill="1" applyBorder="1" applyAlignment="1"/>
    <xf numFmtId="178" fontId="5" fillId="2" borderId="20" xfId="8" applyFont="1" applyFill="1" applyBorder="1"/>
    <xf numFmtId="176" fontId="7" fillId="2" borderId="0" xfId="8" applyNumberFormat="1" applyFont="1" applyFill="1" applyBorder="1" applyAlignment="1">
      <alignment horizontal="center" vertical="center"/>
    </xf>
    <xf numFmtId="0" fontId="14" fillId="0" borderId="0" xfId="0" applyFont="1"/>
    <xf numFmtId="176" fontId="6" fillId="2" borderId="0" xfId="0" applyNumberFormat="1" applyFont="1" applyFill="1" applyAlignment="1"/>
    <xf numFmtId="178" fontId="6" fillId="2" borderId="0" xfId="8" applyFont="1" applyFill="1"/>
    <xf numFmtId="0" fontId="15" fillId="0" borderId="0" xfId="0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0" fontId="10" fillId="0" borderId="0" xfId="0" applyFont="1" applyFill="1" applyAlignment="1"/>
    <xf numFmtId="0" fontId="1" fillId="2" borderId="7" xfId="0" applyFont="1" applyFill="1" applyBorder="1" applyAlignment="1">
      <alignment vertical="center"/>
    </xf>
    <xf numFmtId="49" fontId="4" fillId="3" borderId="1" xfId="0" applyNumberFormat="1" applyFont="1" applyFill="1" applyBorder="1" applyAlignment="1"/>
    <xf numFmtId="0" fontId="0" fillId="2" borderId="10" xfId="0" applyFont="1" applyFill="1" applyBorder="1" applyAlignment="1"/>
    <xf numFmtId="0" fontId="14" fillId="0" borderId="0" xfId="0" applyFont="1"/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" fontId="17" fillId="0" borderId="14" xfId="0" applyNumberFormat="1" applyFont="1" applyBorder="1" applyAlignment="1">
      <alignment horizontal="left" vertical="center"/>
    </xf>
    <xf numFmtId="1" fontId="17" fillId="0" borderId="15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2" borderId="15" xfId="0" applyFont="1" applyFill="1" applyBorder="1"/>
    <xf numFmtId="0" fontId="6" fillId="0" borderId="14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" fontId="17" fillId="0" borderId="16" xfId="0" applyNumberFormat="1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/>
    <xf numFmtId="0" fontId="6" fillId="2" borderId="13" xfId="0" applyFont="1" applyFill="1" applyBorder="1" applyAlignment="1" quotePrefix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95250</xdr:rowOff>
    </xdr:from>
    <xdr:to>
      <xdr:col>1</xdr:col>
      <xdr:colOff>514349</xdr:colOff>
      <xdr:row>3</xdr:row>
      <xdr:rowOff>142874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0"/>
          <a:ext cx="830580" cy="608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M17" sqref="M17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4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2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6:16"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33.7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5">
      <c r="A12" s="48">
        <v>1</v>
      </c>
      <c r="B12" s="49">
        <v>1419665</v>
      </c>
      <c r="C12" s="49">
        <v>1035244</v>
      </c>
      <c r="D12" s="50" t="s">
        <v>22</v>
      </c>
      <c r="E12" s="51">
        <v>43462</v>
      </c>
      <c r="F12" s="51">
        <v>43464</v>
      </c>
      <c r="G12" s="52" t="s">
        <v>23</v>
      </c>
      <c r="H12" s="49">
        <f t="shared" ref="H12:H15" si="0">F12-E12</f>
        <v>2</v>
      </c>
      <c r="I12" s="65">
        <v>2</v>
      </c>
      <c r="J12" s="66">
        <v>1917300</v>
      </c>
      <c r="K12" s="67">
        <v>83</v>
      </c>
      <c r="L12" s="66">
        <f t="shared" ref="L12:L15" si="1">J12*I12*H12</f>
        <v>7669200</v>
      </c>
      <c r="M12" s="68">
        <f t="shared" ref="M12:M15" si="2">K12*I12*H12</f>
        <v>332</v>
      </c>
      <c r="N12" s="69">
        <v>4892</v>
      </c>
      <c r="O12" s="1" t="s">
        <v>24</v>
      </c>
    </row>
    <row r="13" ht="15" spans="1:15">
      <c r="A13" s="48">
        <v>2</v>
      </c>
      <c r="B13" s="49">
        <v>1416088</v>
      </c>
      <c r="C13" s="49">
        <v>1035078</v>
      </c>
      <c r="D13" s="50" t="s">
        <v>25</v>
      </c>
      <c r="E13" s="51">
        <v>43462</v>
      </c>
      <c r="F13" s="51">
        <v>43464</v>
      </c>
      <c r="G13" s="52" t="s">
        <v>23</v>
      </c>
      <c r="H13" s="49">
        <f t="shared" si="0"/>
        <v>2</v>
      </c>
      <c r="I13" s="65">
        <v>1</v>
      </c>
      <c r="J13" s="66">
        <v>1570800</v>
      </c>
      <c r="K13" s="67">
        <v>68</v>
      </c>
      <c r="L13" s="66">
        <f t="shared" si="1"/>
        <v>3141600</v>
      </c>
      <c r="M13" s="68">
        <f t="shared" si="2"/>
        <v>136</v>
      </c>
      <c r="N13" s="69">
        <v>4893</v>
      </c>
      <c r="O13" s="1" t="s">
        <v>24</v>
      </c>
    </row>
    <row r="14" ht="15" spans="1:14">
      <c r="A14" s="48">
        <v>3</v>
      </c>
      <c r="B14" s="49"/>
      <c r="C14" s="49"/>
      <c r="D14" s="50"/>
      <c r="E14" s="51"/>
      <c r="F14" s="51"/>
      <c r="G14" s="52"/>
      <c r="H14" s="49">
        <f t="shared" si="0"/>
        <v>0</v>
      </c>
      <c r="I14" s="65"/>
      <c r="J14" s="66"/>
      <c r="K14" s="67"/>
      <c r="L14" s="66">
        <f t="shared" si="1"/>
        <v>0</v>
      </c>
      <c r="M14" s="68">
        <f t="shared" si="2"/>
        <v>0</v>
      </c>
      <c r="N14" s="69"/>
    </row>
    <row r="15" ht="15" spans="1:14">
      <c r="A15" s="48">
        <v>4</v>
      </c>
      <c r="B15" s="49"/>
      <c r="C15" s="49"/>
      <c r="D15" s="50"/>
      <c r="E15" s="51"/>
      <c r="F15" s="51"/>
      <c r="G15" s="52"/>
      <c r="H15" s="49">
        <f t="shared" si="0"/>
        <v>0</v>
      </c>
      <c r="I15" s="65"/>
      <c r="J15" s="66"/>
      <c r="K15" s="67"/>
      <c r="L15" s="66">
        <f t="shared" si="1"/>
        <v>0</v>
      </c>
      <c r="M15" s="68">
        <f t="shared" si="2"/>
        <v>0</v>
      </c>
      <c r="N15" s="69"/>
    </row>
    <row r="16" ht="14.25" spans="1:14">
      <c r="A16" s="56" t="s">
        <v>26</v>
      </c>
      <c r="B16" s="57"/>
      <c r="C16" s="57"/>
      <c r="D16" s="57"/>
      <c r="E16" s="57"/>
      <c r="F16" s="57"/>
      <c r="G16" s="57"/>
      <c r="H16" s="57"/>
      <c r="I16" s="57"/>
      <c r="J16" s="72"/>
      <c r="K16" s="73"/>
      <c r="L16" s="74">
        <f>SUM(L12:L15)</f>
        <v>10810800</v>
      </c>
      <c r="M16" s="75">
        <f>SUM(M12:M15)</f>
        <v>468</v>
      </c>
      <c r="N16" s="76"/>
    </row>
    <row r="17" ht="15" spans="12:13">
      <c r="L17" s="139"/>
      <c r="M17" s="78" t="s">
        <v>27</v>
      </c>
    </row>
    <row r="18" ht="14.25" spans="1:13">
      <c r="A18" s="150" t="s">
        <v>28</v>
      </c>
      <c r="B18" s="150"/>
      <c r="C18" s="151" t="s">
        <v>29</v>
      </c>
      <c r="D18" s="152"/>
      <c r="E18" s="152"/>
      <c r="F18" s="152"/>
      <c r="G18" s="152"/>
      <c r="H18" s="152"/>
      <c r="I18" s="152"/>
      <c r="J18" s="159"/>
      <c r="L18" s="79"/>
      <c r="M18" s="80"/>
    </row>
    <row r="19" ht="15" spans="1:10">
      <c r="A19" s="150" t="s">
        <v>30</v>
      </c>
      <c r="B19" s="150"/>
      <c r="C19" s="153">
        <v>60210370001077</v>
      </c>
      <c r="D19" s="154"/>
      <c r="E19" s="154"/>
      <c r="F19" s="154"/>
      <c r="G19" s="154"/>
      <c r="H19" s="154"/>
      <c r="I19" s="154"/>
      <c r="J19" s="160"/>
    </row>
    <row r="20" ht="14.25" spans="1:13">
      <c r="A20" s="150" t="s">
        <v>31</v>
      </c>
      <c r="B20" s="150"/>
      <c r="C20" s="155" t="s">
        <v>32</v>
      </c>
      <c r="D20" s="156"/>
      <c r="E20" s="156"/>
      <c r="F20" s="156"/>
      <c r="G20" s="156"/>
      <c r="H20" s="156"/>
      <c r="I20" s="156"/>
      <c r="J20" s="161"/>
      <c r="M20" s="80"/>
    </row>
    <row r="21" ht="14.25" spans="1:10">
      <c r="A21" s="150" t="s">
        <v>33</v>
      </c>
      <c r="B21" s="150"/>
      <c r="C21" s="151" t="s">
        <v>34</v>
      </c>
      <c r="D21" s="157"/>
      <c r="E21" s="157"/>
      <c r="F21" s="157"/>
      <c r="G21" s="157"/>
      <c r="H21" s="157"/>
      <c r="I21" s="162"/>
      <c r="J21" s="163"/>
    </row>
    <row r="22" ht="15" spans="1:10">
      <c r="A22" s="150" t="s">
        <v>35</v>
      </c>
      <c r="B22" s="150"/>
      <c r="C22" s="158" t="s">
        <v>36</v>
      </c>
      <c r="D22" s="157"/>
      <c r="E22" s="157"/>
      <c r="F22" s="157"/>
      <c r="G22" s="157"/>
      <c r="H22" s="157"/>
      <c r="I22" s="162"/>
      <c r="J22" s="163"/>
    </row>
  </sheetData>
  <mergeCells count="26">
    <mergeCell ref="A5:H5"/>
    <mergeCell ref="B7:E7"/>
    <mergeCell ref="A16:J16"/>
    <mergeCell ref="A18:B18"/>
    <mergeCell ref="A19:B19"/>
    <mergeCell ref="C19:J19"/>
    <mergeCell ref="A20:B20"/>
    <mergeCell ref="C20:J20"/>
    <mergeCell ref="A21:B21"/>
    <mergeCell ref="A22:B22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"/>
  <sheetViews>
    <sheetView topLeftCell="D37" workbookViewId="0">
      <selection activeCell="T39" sqref="T39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hidden="1" customWidth="1"/>
    <col min="16" max="16" width="10.5666666666667" style="1" hidden="1" customWidth="1"/>
    <col min="17" max="17" width="11.2833333333333" style="1" customWidth="1"/>
    <col min="18" max="19" width="9.14166666666667" style="1"/>
    <col min="20" max="21" width="8" style="143"/>
    <col min="22" max="16384" width="9.14166666666667" style="1"/>
  </cols>
  <sheetData>
    <row r="1" ht="15" spans="1:21">
      <c r="A1" s="5"/>
      <c r="B1" s="6"/>
      <c r="C1" s="7"/>
      <c r="D1" s="8"/>
      <c r="E1" s="8"/>
      <c r="F1" s="8"/>
      <c r="G1" s="8"/>
      <c r="H1" s="9"/>
      <c r="I1" s="58"/>
      <c r="T1" s="144"/>
      <c r="U1" s="144"/>
    </row>
    <row r="2" ht="14.25" spans="1:21">
      <c r="A2" s="10"/>
      <c r="B2" s="11"/>
      <c r="C2" s="12"/>
      <c r="D2" s="13" t="s">
        <v>0</v>
      </c>
      <c r="E2" s="14"/>
      <c r="F2" s="14"/>
      <c r="G2" s="15"/>
      <c r="H2" s="16"/>
      <c r="I2" s="58"/>
      <c r="T2" s="164"/>
      <c r="U2" s="164"/>
    </row>
    <row r="3" ht="15" spans="1:21">
      <c r="A3" s="10"/>
      <c r="B3" s="11"/>
      <c r="C3" s="12"/>
      <c r="D3" s="17"/>
      <c r="E3" s="18"/>
      <c r="F3" s="18"/>
      <c r="G3" s="19"/>
      <c r="H3" s="16"/>
      <c r="I3" s="58"/>
      <c r="T3" s="164"/>
      <c r="U3" s="164"/>
    </row>
    <row r="4" ht="15" spans="1:21">
      <c r="A4" s="20"/>
      <c r="B4" s="21"/>
      <c r="C4" s="22"/>
      <c r="D4" s="21"/>
      <c r="E4" s="21"/>
      <c r="F4" s="23"/>
      <c r="G4" s="23"/>
      <c r="H4" s="16"/>
      <c r="I4" s="58"/>
      <c r="T4" s="164"/>
      <c r="U4" s="164"/>
    </row>
    <row r="5" ht="34.5" spans="1:21">
      <c r="A5" s="24" t="s">
        <v>1</v>
      </c>
      <c r="B5" s="25"/>
      <c r="C5" s="25"/>
      <c r="D5" s="25"/>
      <c r="E5" s="25"/>
      <c r="F5" s="25"/>
      <c r="G5" s="26"/>
      <c r="H5" s="27"/>
      <c r="I5" s="58"/>
      <c r="T5" s="164"/>
      <c r="U5" s="164"/>
    </row>
    <row r="6" ht="33.75" spans="1:21">
      <c r="A6" s="28"/>
      <c r="B6" s="29"/>
      <c r="C6" s="30"/>
      <c r="D6" s="30"/>
      <c r="E6" s="30"/>
      <c r="F6" s="30"/>
      <c r="G6" s="31" t="s">
        <v>37</v>
      </c>
      <c r="H6" s="32"/>
      <c r="I6" s="59"/>
      <c r="T6" s="164"/>
      <c r="U6" s="164"/>
    </row>
    <row r="7" ht="15.75" spans="1:21">
      <c r="A7" s="33" t="s">
        <v>3</v>
      </c>
      <c r="B7" s="34" t="s">
        <v>4</v>
      </c>
      <c r="C7" s="34"/>
      <c r="D7" s="34"/>
      <c r="E7" s="35"/>
      <c r="F7" s="36"/>
      <c r="G7" s="37" t="s">
        <v>38</v>
      </c>
      <c r="H7" s="36"/>
      <c r="I7" s="58"/>
      <c r="T7" s="164"/>
      <c r="U7" s="164"/>
    </row>
    <row r="8" ht="16.5" spans="1:21">
      <c r="A8" s="38"/>
      <c r="B8" s="39"/>
      <c r="C8" s="40"/>
      <c r="D8" s="40"/>
      <c r="E8" s="41"/>
      <c r="F8" s="36"/>
      <c r="G8" s="42" t="s">
        <v>6</v>
      </c>
      <c r="H8" s="43"/>
      <c r="I8" s="60"/>
      <c r="T8" s="164"/>
      <c r="U8" s="164"/>
    </row>
    <row r="9" spans="12:21">
      <c r="L9" s="61">
        <f>SUBTOTAL(9,L12:L53)</f>
        <v>177292500</v>
      </c>
      <c r="P9" s="62"/>
      <c r="T9" s="164"/>
      <c r="U9" s="164"/>
    </row>
    <row r="10" spans="1:21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  <c r="T10" s="164"/>
      <c r="U10" s="164"/>
    </row>
    <row r="11" ht="27.75" customHeight="1" spans="1:21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  <c r="T11" s="164"/>
      <c r="U11" s="164"/>
    </row>
    <row r="12" ht="15" spans="1:21">
      <c r="A12" s="48">
        <v>1</v>
      </c>
      <c r="B12" s="49">
        <v>1404201</v>
      </c>
      <c r="C12" s="49">
        <v>1034464</v>
      </c>
      <c r="D12" s="50" t="s">
        <v>39</v>
      </c>
      <c r="E12" s="51">
        <v>43466</v>
      </c>
      <c r="F12" s="51">
        <v>43467</v>
      </c>
      <c r="G12" s="52" t="s">
        <v>40</v>
      </c>
      <c r="H12" s="49">
        <f t="shared" ref="H12:H53" si="0">F12-E12</f>
        <v>1</v>
      </c>
      <c r="I12" s="65">
        <v>2</v>
      </c>
      <c r="J12" s="66">
        <v>1570800</v>
      </c>
      <c r="K12" s="67">
        <v>68</v>
      </c>
      <c r="L12" s="66">
        <f t="shared" ref="L12:L21" si="1">J12*I12*H12</f>
        <v>3141600</v>
      </c>
      <c r="M12" s="68">
        <f t="shared" ref="M12:M21" si="2">K12*I12*H12</f>
        <v>136</v>
      </c>
      <c r="N12" s="69"/>
      <c r="O12" s="1" t="s">
        <v>24</v>
      </c>
      <c r="P12" s="1" t="s">
        <v>41</v>
      </c>
      <c r="T12" s="164"/>
      <c r="U12" s="164"/>
    </row>
    <row r="13" ht="15" spans="1:21">
      <c r="A13" s="48">
        <v>2</v>
      </c>
      <c r="B13" s="49">
        <v>1415205</v>
      </c>
      <c r="C13" s="49">
        <v>1035039</v>
      </c>
      <c r="D13" s="50" t="s">
        <v>42</v>
      </c>
      <c r="E13" s="51">
        <v>43466</v>
      </c>
      <c r="F13" s="51">
        <v>43468</v>
      </c>
      <c r="G13" s="52" t="s">
        <v>23</v>
      </c>
      <c r="H13" s="49">
        <f t="shared" si="0"/>
        <v>2</v>
      </c>
      <c r="I13" s="65">
        <v>1</v>
      </c>
      <c r="J13" s="66">
        <v>1917300</v>
      </c>
      <c r="K13" s="67">
        <v>83</v>
      </c>
      <c r="L13" s="66">
        <f t="shared" si="1"/>
        <v>3834600</v>
      </c>
      <c r="M13" s="68">
        <f t="shared" si="2"/>
        <v>166</v>
      </c>
      <c r="N13" s="69"/>
      <c r="O13" s="1" t="s">
        <v>24</v>
      </c>
      <c r="P13" s="1" t="s">
        <v>41</v>
      </c>
      <c r="T13" s="164"/>
      <c r="U13" s="164"/>
    </row>
    <row r="14" ht="15" spans="1:21">
      <c r="A14" s="48">
        <v>3</v>
      </c>
      <c r="B14" s="49">
        <v>1418802</v>
      </c>
      <c r="C14" s="49">
        <v>1035209</v>
      </c>
      <c r="D14" s="50" t="s">
        <v>43</v>
      </c>
      <c r="E14" s="51">
        <v>43466</v>
      </c>
      <c r="F14" s="51">
        <v>43468</v>
      </c>
      <c r="G14" s="52" t="s">
        <v>23</v>
      </c>
      <c r="H14" s="49">
        <f t="shared" si="0"/>
        <v>2</v>
      </c>
      <c r="I14" s="65">
        <v>1</v>
      </c>
      <c r="J14" s="66">
        <v>1570800</v>
      </c>
      <c r="K14" s="67">
        <v>68</v>
      </c>
      <c r="L14" s="66">
        <f t="shared" si="1"/>
        <v>3141600</v>
      </c>
      <c r="M14" s="68">
        <f t="shared" si="2"/>
        <v>136</v>
      </c>
      <c r="N14" s="69"/>
      <c r="O14" s="1" t="s">
        <v>24</v>
      </c>
      <c r="P14" s="1" t="s">
        <v>41</v>
      </c>
      <c r="T14" s="164"/>
      <c r="U14" s="164"/>
    </row>
    <row r="15" ht="15" spans="1:21">
      <c r="A15" s="48">
        <v>4</v>
      </c>
      <c r="B15" s="49">
        <v>1416395</v>
      </c>
      <c r="C15" s="49">
        <v>1035107</v>
      </c>
      <c r="D15" s="50" t="s">
        <v>44</v>
      </c>
      <c r="E15" s="51">
        <v>43463</v>
      </c>
      <c r="F15" s="51">
        <v>43466</v>
      </c>
      <c r="G15" s="52" t="s">
        <v>23</v>
      </c>
      <c r="H15" s="49">
        <f t="shared" si="0"/>
        <v>3</v>
      </c>
      <c r="I15" s="65">
        <v>1</v>
      </c>
      <c r="J15" s="66">
        <v>1570800</v>
      </c>
      <c r="K15" s="67">
        <v>68</v>
      </c>
      <c r="L15" s="66">
        <f t="shared" si="1"/>
        <v>4712400</v>
      </c>
      <c r="M15" s="68">
        <f t="shared" si="2"/>
        <v>204</v>
      </c>
      <c r="N15" s="69">
        <v>4928</v>
      </c>
      <c r="O15" s="1" t="s">
        <v>24</v>
      </c>
      <c r="T15" s="164"/>
      <c r="U15" s="164"/>
    </row>
    <row r="16" ht="15" spans="1:21">
      <c r="A16" s="48">
        <v>5</v>
      </c>
      <c r="B16" s="49">
        <v>1412273</v>
      </c>
      <c r="C16" s="49">
        <v>1034894</v>
      </c>
      <c r="D16" s="50" t="s">
        <v>45</v>
      </c>
      <c r="E16" s="51">
        <v>43465</v>
      </c>
      <c r="F16" s="51">
        <v>43467</v>
      </c>
      <c r="G16" s="52" t="s">
        <v>23</v>
      </c>
      <c r="H16" s="49">
        <f t="shared" si="0"/>
        <v>2</v>
      </c>
      <c r="I16" s="65">
        <v>1</v>
      </c>
      <c r="J16" s="66">
        <v>1570800</v>
      </c>
      <c r="K16" s="67">
        <v>68</v>
      </c>
      <c r="L16" s="66">
        <f t="shared" si="1"/>
        <v>3141600</v>
      </c>
      <c r="M16" s="68">
        <f t="shared" si="2"/>
        <v>136</v>
      </c>
      <c r="N16" s="69">
        <v>4940</v>
      </c>
      <c r="O16" s="1" t="s">
        <v>24</v>
      </c>
      <c r="T16" s="164"/>
      <c r="U16" s="164"/>
    </row>
    <row r="17" ht="15" spans="1:21">
      <c r="A17" s="48">
        <v>6</v>
      </c>
      <c r="B17" s="49">
        <v>1414579</v>
      </c>
      <c r="C17" s="49">
        <v>1035015</v>
      </c>
      <c r="D17" s="50" t="s">
        <v>46</v>
      </c>
      <c r="E17" s="51">
        <v>43465</v>
      </c>
      <c r="F17" s="51">
        <v>43467</v>
      </c>
      <c r="G17" s="52" t="s">
        <v>47</v>
      </c>
      <c r="H17" s="49">
        <f t="shared" si="0"/>
        <v>2</v>
      </c>
      <c r="I17" s="65">
        <v>1</v>
      </c>
      <c r="J17" s="66">
        <v>2818200</v>
      </c>
      <c r="K17" s="67">
        <v>122</v>
      </c>
      <c r="L17" s="66">
        <f t="shared" si="1"/>
        <v>5636400</v>
      </c>
      <c r="M17" s="68">
        <f t="shared" si="2"/>
        <v>244</v>
      </c>
      <c r="N17" s="69">
        <v>4943</v>
      </c>
      <c r="O17" s="1" t="s">
        <v>24</v>
      </c>
      <c r="T17" s="164"/>
      <c r="U17" s="164"/>
    </row>
    <row r="18" ht="15" spans="1:21">
      <c r="A18" s="48">
        <v>7</v>
      </c>
      <c r="B18" s="49">
        <v>1410156</v>
      </c>
      <c r="C18" s="49">
        <v>1034761</v>
      </c>
      <c r="D18" s="50" t="s">
        <v>48</v>
      </c>
      <c r="E18" s="51">
        <v>43465</v>
      </c>
      <c r="F18" s="51">
        <v>43467</v>
      </c>
      <c r="G18" s="52" t="s">
        <v>23</v>
      </c>
      <c r="H18" s="49">
        <f t="shared" si="0"/>
        <v>2</v>
      </c>
      <c r="I18" s="65">
        <v>1</v>
      </c>
      <c r="J18" s="66">
        <v>1570800</v>
      </c>
      <c r="K18" s="67">
        <v>68</v>
      </c>
      <c r="L18" s="66">
        <f t="shared" si="1"/>
        <v>3141600</v>
      </c>
      <c r="M18" s="68">
        <f t="shared" si="2"/>
        <v>136</v>
      </c>
      <c r="N18" s="69">
        <v>4946</v>
      </c>
      <c r="O18" s="1" t="s">
        <v>24</v>
      </c>
      <c r="T18" s="164"/>
      <c r="U18" s="164"/>
    </row>
    <row r="19" ht="15" spans="1:21">
      <c r="A19" s="48">
        <v>8</v>
      </c>
      <c r="B19" s="49">
        <v>1419683</v>
      </c>
      <c r="C19" s="49">
        <v>1035250</v>
      </c>
      <c r="D19" s="50" t="s">
        <v>22</v>
      </c>
      <c r="E19" s="51">
        <v>43464</v>
      </c>
      <c r="F19" s="51">
        <v>43467</v>
      </c>
      <c r="G19" s="52" t="s">
        <v>23</v>
      </c>
      <c r="H19" s="49">
        <f t="shared" si="0"/>
        <v>3</v>
      </c>
      <c r="I19" s="65">
        <v>2</v>
      </c>
      <c r="J19" s="66">
        <v>1570800</v>
      </c>
      <c r="K19" s="67">
        <v>68</v>
      </c>
      <c r="L19" s="66">
        <f t="shared" si="1"/>
        <v>9424800</v>
      </c>
      <c r="M19" s="68">
        <f t="shared" si="2"/>
        <v>408</v>
      </c>
      <c r="N19" s="69">
        <v>4948</v>
      </c>
      <c r="O19" s="1" t="s">
        <v>24</v>
      </c>
      <c r="T19" s="164"/>
      <c r="U19" s="164"/>
    </row>
    <row r="20" ht="15" spans="1:21">
      <c r="A20" s="48">
        <v>9</v>
      </c>
      <c r="B20" s="49">
        <v>1420309</v>
      </c>
      <c r="C20" s="49">
        <v>1035275</v>
      </c>
      <c r="D20" s="50" t="s">
        <v>49</v>
      </c>
      <c r="E20" s="51">
        <v>43463</v>
      </c>
      <c r="F20" s="51">
        <v>43467</v>
      </c>
      <c r="G20" s="52" t="s">
        <v>23</v>
      </c>
      <c r="H20" s="49">
        <f t="shared" si="0"/>
        <v>4</v>
      </c>
      <c r="I20" s="65">
        <v>1</v>
      </c>
      <c r="J20" s="66">
        <v>1570800</v>
      </c>
      <c r="K20" s="67">
        <v>68</v>
      </c>
      <c r="L20" s="66">
        <f t="shared" si="1"/>
        <v>6283200</v>
      </c>
      <c r="M20" s="68">
        <f t="shared" si="2"/>
        <v>272</v>
      </c>
      <c r="N20" s="165" t="s">
        <v>50</v>
      </c>
      <c r="O20" s="1" t="s">
        <v>24</v>
      </c>
      <c r="T20" s="164"/>
      <c r="U20" s="164"/>
    </row>
    <row r="21" ht="15" spans="1:21">
      <c r="A21" s="48">
        <v>10</v>
      </c>
      <c r="B21" s="49">
        <v>1411763</v>
      </c>
      <c r="C21" s="49">
        <v>1034858</v>
      </c>
      <c r="D21" s="50" t="s">
        <v>51</v>
      </c>
      <c r="E21" s="51">
        <v>43467</v>
      </c>
      <c r="F21" s="51">
        <v>43469</v>
      </c>
      <c r="G21" s="52" t="s">
        <v>23</v>
      </c>
      <c r="H21" s="49">
        <f t="shared" si="0"/>
        <v>2</v>
      </c>
      <c r="I21" s="65">
        <v>1</v>
      </c>
      <c r="J21" s="66">
        <v>1570800</v>
      </c>
      <c r="K21" s="67">
        <v>68</v>
      </c>
      <c r="L21" s="66">
        <f t="shared" si="1"/>
        <v>3141600</v>
      </c>
      <c r="M21" s="68">
        <f t="shared" si="2"/>
        <v>136</v>
      </c>
      <c r="N21" s="69"/>
      <c r="O21" s="1" t="s">
        <v>24</v>
      </c>
      <c r="P21" s="1" t="s">
        <v>41</v>
      </c>
      <c r="T21" s="164"/>
      <c r="U21" s="164"/>
    </row>
    <row r="22" ht="15" spans="1:21">
      <c r="A22" s="48">
        <v>11</v>
      </c>
      <c r="B22" s="49">
        <v>1417189</v>
      </c>
      <c r="C22" s="49">
        <v>1035133</v>
      </c>
      <c r="D22" s="50" t="s">
        <v>52</v>
      </c>
      <c r="E22" s="51">
        <v>43468</v>
      </c>
      <c r="F22" s="51">
        <v>43470</v>
      </c>
      <c r="G22" s="52" t="s">
        <v>23</v>
      </c>
      <c r="H22" s="49">
        <f t="shared" si="0"/>
        <v>2</v>
      </c>
      <c r="I22" s="65">
        <v>1</v>
      </c>
      <c r="J22" s="66">
        <v>1570800</v>
      </c>
      <c r="K22" s="67">
        <v>68</v>
      </c>
      <c r="L22" s="66">
        <v>2679600</v>
      </c>
      <c r="M22" s="68">
        <v>116</v>
      </c>
      <c r="N22" s="69"/>
      <c r="O22" s="1" t="s">
        <v>24</v>
      </c>
      <c r="P22" s="1" t="s">
        <v>41</v>
      </c>
      <c r="T22" s="164"/>
      <c r="U22" s="164"/>
    </row>
    <row r="23" ht="15" spans="1:21">
      <c r="A23" s="48">
        <v>12</v>
      </c>
      <c r="B23" s="49">
        <v>1417141</v>
      </c>
      <c r="C23" s="49">
        <v>1035132</v>
      </c>
      <c r="D23" s="50" t="s">
        <v>53</v>
      </c>
      <c r="E23" s="51">
        <v>43468</v>
      </c>
      <c r="F23" s="51">
        <v>43470</v>
      </c>
      <c r="G23" s="52" t="s">
        <v>23</v>
      </c>
      <c r="H23" s="49">
        <f t="shared" si="0"/>
        <v>2</v>
      </c>
      <c r="I23" s="65">
        <v>1</v>
      </c>
      <c r="J23" s="66">
        <v>1570000</v>
      </c>
      <c r="K23" s="67">
        <v>68</v>
      </c>
      <c r="L23" s="66">
        <v>2679600</v>
      </c>
      <c r="M23" s="68">
        <v>116</v>
      </c>
      <c r="N23" s="69"/>
      <c r="O23" s="1" t="s">
        <v>24</v>
      </c>
      <c r="P23" s="1" t="s">
        <v>41</v>
      </c>
      <c r="T23" s="164"/>
      <c r="U23" s="164"/>
    </row>
    <row r="24" ht="15" spans="1:21">
      <c r="A24" s="48">
        <v>13</v>
      </c>
      <c r="B24" s="49">
        <v>1418690</v>
      </c>
      <c r="C24" s="49">
        <v>1035194</v>
      </c>
      <c r="D24" s="50" t="s">
        <v>54</v>
      </c>
      <c r="E24" s="51">
        <v>43469</v>
      </c>
      <c r="F24" s="51">
        <v>43470</v>
      </c>
      <c r="G24" s="52" t="s">
        <v>23</v>
      </c>
      <c r="H24" s="49">
        <f t="shared" si="0"/>
        <v>1</v>
      </c>
      <c r="I24" s="65">
        <v>1</v>
      </c>
      <c r="J24" s="66">
        <v>1108800</v>
      </c>
      <c r="K24" s="67">
        <v>48</v>
      </c>
      <c r="L24" s="66">
        <f t="shared" ref="L24:L53" si="3">J24*I24*H24</f>
        <v>1108800</v>
      </c>
      <c r="M24" s="68">
        <f t="shared" ref="M24:M53" si="4">K24*I24*H24</f>
        <v>48</v>
      </c>
      <c r="N24" s="69"/>
      <c r="O24" s="1" t="s">
        <v>24</v>
      </c>
      <c r="P24" s="1" t="s">
        <v>41</v>
      </c>
      <c r="T24" s="164"/>
      <c r="U24" s="164"/>
    </row>
    <row r="25" ht="15" spans="1:21">
      <c r="A25" s="48">
        <v>14</v>
      </c>
      <c r="B25" s="49">
        <v>1416269</v>
      </c>
      <c r="C25" s="49">
        <v>1035099</v>
      </c>
      <c r="D25" s="50" t="s">
        <v>55</v>
      </c>
      <c r="E25" s="51">
        <v>43470</v>
      </c>
      <c r="F25" s="51">
        <v>43471</v>
      </c>
      <c r="G25" s="52" t="s">
        <v>23</v>
      </c>
      <c r="H25" s="49">
        <f t="shared" si="0"/>
        <v>1</v>
      </c>
      <c r="I25" s="65">
        <v>4</v>
      </c>
      <c r="J25" s="66">
        <v>1108800</v>
      </c>
      <c r="K25" s="67">
        <v>48</v>
      </c>
      <c r="L25" s="66">
        <f t="shared" si="3"/>
        <v>4435200</v>
      </c>
      <c r="M25" s="68">
        <f t="shared" si="4"/>
        <v>192</v>
      </c>
      <c r="N25" s="69"/>
      <c r="O25" s="1" t="s">
        <v>24</v>
      </c>
      <c r="P25" s="1" t="s">
        <v>41</v>
      </c>
      <c r="T25" s="164"/>
      <c r="U25" s="164"/>
    </row>
    <row r="26" ht="15" spans="1:21">
      <c r="A26" s="48">
        <v>15</v>
      </c>
      <c r="B26" s="49">
        <v>1411698</v>
      </c>
      <c r="C26" s="49">
        <v>1034859</v>
      </c>
      <c r="D26" s="50" t="s">
        <v>56</v>
      </c>
      <c r="E26" s="51">
        <v>43470</v>
      </c>
      <c r="F26" s="51">
        <v>43471</v>
      </c>
      <c r="G26" s="52" t="s">
        <v>23</v>
      </c>
      <c r="H26" s="49">
        <f t="shared" si="0"/>
        <v>1</v>
      </c>
      <c r="I26" s="65">
        <v>1</v>
      </c>
      <c r="J26" s="66">
        <v>1108800</v>
      </c>
      <c r="K26" s="67">
        <v>48</v>
      </c>
      <c r="L26" s="66">
        <f t="shared" si="3"/>
        <v>1108800</v>
      </c>
      <c r="M26" s="68">
        <f t="shared" si="4"/>
        <v>48</v>
      </c>
      <c r="N26" s="69"/>
      <c r="O26" s="1" t="s">
        <v>24</v>
      </c>
      <c r="P26" s="1" t="s">
        <v>41</v>
      </c>
      <c r="T26" s="164"/>
      <c r="U26" s="164"/>
    </row>
    <row r="27" ht="15" spans="1:21">
      <c r="A27" s="48">
        <v>16</v>
      </c>
      <c r="B27" s="49">
        <v>1409612</v>
      </c>
      <c r="C27" s="49">
        <v>1034709</v>
      </c>
      <c r="D27" s="50" t="s">
        <v>57</v>
      </c>
      <c r="E27" s="51">
        <v>43470</v>
      </c>
      <c r="F27" s="51">
        <v>43472</v>
      </c>
      <c r="G27" s="52" t="s">
        <v>40</v>
      </c>
      <c r="H27" s="49">
        <f t="shared" si="0"/>
        <v>2</v>
      </c>
      <c r="I27" s="65">
        <v>1</v>
      </c>
      <c r="J27" s="66">
        <v>1362900</v>
      </c>
      <c r="K27" s="67">
        <v>59</v>
      </c>
      <c r="L27" s="66">
        <f t="shared" si="3"/>
        <v>2725800</v>
      </c>
      <c r="M27" s="68">
        <f t="shared" si="4"/>
        <v>118</v>
      </c>
      <c r="N27" s="69"/>
      <c r="O27" s="1" t="s">
        <v>24</v>
      </c>
      <c r="P27" s="1" t="s">
        <v>41</v>
      </c>
      <c r="T27" s="164"/>
      <c r="U27" s="164"/>
    </row>
    <row r="28" ht="15" spans="1:21">
      <c r="A28" s="48">
        <v>17</v>
      </c>
      <c r="B28" s="49">
        <v>1406676</v>
      </c>
      <c r="C28" s="49">
        <v>1034588</v>
      </c>
      <c r="D28" s="50" t="s">
        <v>58</v>
      </c>
      <c r="E28" s="51">
        <v>43471</v>
      </c>
      <c r="F28" s="51">
        <v>43472</v>
      </c>
      <c r="G28" s="52" t="s">
        <v>23</v>
      </c>
      <c r="H28" s="49">
        <f t="shared" si="0"/>
        <v>1</v>
      </c>
      <c r="I28" s="65">
        <v>1</v>
      </c>
      <c r="J28" s="66">
        <v>1108800</v>
      </c>
      <c r="K28" s="67">
        <v>48</v>
      </c>
      <c r="L28" s="66">
        <f t="shared" si="3"/>
        <v>1108800</v>
      </c>
      <c r="M28" s="68">
        <f t="shared" si="4"/>
        <v>48</v>
      </c>
      <c r="N28" s="69"/>
      <c r="O28" s="1" t="s">
        <v>24</v>
      </c>
      <c r="P28" s="1" t="s">
        <v>41</v>
      </c>
      <c r="T28" s="164"/>
      <c r="U28" s="164"/>
    </row>
    <row r="29" ht="15" spans="1:21">
      <c r="A29" s="48">
        <v>18</v>
      </c>
      <c r="B29" s="49">
        <v>1403045</v>
      </c>
      <c r="C29" s="49">
        <v>1034416</v>
      </c>
      <c r="D29" s="50" t="s">
        <v>59</v>
      </c>
      <c r="E29" s="51">
        <v>43470</v>
      </c>
      <c r="F29" s="51">
        <v>43472</v>
      </c>
      <c r="G29" s="52" t="s">
        <v>23</v>
      </c>
      <c r="H29" s="49">
        <f t="shared" si="0"/>
        <v>2</v>
      </c>
      <c r="I29" s="65">
        <v>1</v>
      </c>
      <c r="J29" s="66">
        <v>1108800</v>
      </c>
      <c r="K29" s="67">
        <v>48</v>
      </c>
      <c r="L29" s="66">
        <f t="shared" si="3"/>
        <v>2217600</v>
      </c>
      <c r="M29" s="68">
        <f t="shared" si="4"/>
        <v>96</v>
      </c>
      <c r="N29" s="69"/>
      <c r="O29" s="1" t="s">
        <v>24</v>
      </c>
      <c r="P29" s="1" t="s">
        <v>41</v>
      </c>
      <c r="T29" s="164"/>
      <c r="U29" s="164"/>
    </row>
    <row r="30" ht="15" spans="1:21">
      <c r="A30" s="48">
        <v>19</v>
      </c>
      <c r="B30" s="49">
        <v>1416436</v>
      </c>
      <c r="C30" s="49">
        <v>1035104</v>
      </c>
      <c r="D30" s="50" t="s">
        <v>60</v>
      </c>
      <c r="E30" s="51">
        <v>43471</v>
      </c>
      <c r="F30" s="51">
        <v>43473</v>
      </c>
      <c r="G30" s="52" t="s">
        <v>23</v>
      </c>
      <c r="H30" s="49">
        <f t="shared" si="0"/>
        <v>2</v>
      </c>
      <c r="I30" s="65">
        <v>1</v>
      </c>
      <c r="J30" s="66">
        <v>1108800</v>
      </c>
      <c r="K30" s="67">
        <v>48</v>
      </c>
      <c r="L30" s="66">
        <f t="shared" si="3"/>
        <v>2217600</v>
      </c>
      <c r="M30" s="68">
        <f t="shared" si="4"/>
        <v>96</v>
      </c>
      <c r="N30" s="69"/>
      <c r="O30" s="1" t="s">
        <v>24</v>
      </c>
      <c r="P30" s="1" t="s">
        <v>41</v>
      </c>
      <c r="T30" s="164"/>
      <c r="U30" s="164"/>
    </row>
    <row r="31" ht="15" spans="1:21">
      <c r="A31" s="48">
        <v>20</v>
      </c>
      <c r="B31" s="49">
        <v>1407227</v>
      </c>
      <c r="C31" s="49">
        <v>1034617</v>
      </c>
      <c r="D31" s="50" t="s">
        <v>61</v>
      </c>
      <c r="E31" s="51">
        <v>43471</v>
      </c>
      <c r="F31" s="51">
        <v>43474</v>
      </c>
      <c r="G31" s="52" t="s">
        <v>40</v>
      </c>
      <c r="H31" s="49">
        <f t="shared" si="0"/>
        <v>3</v>
      </c>
      <c r="I31" s="65">
        <v>2</v>
      </c>
      <c r="J31" s="66">
        <v>1362900</v>
      </c>
      <c r="K31" s="67">
        <v>59</v>
      </c>
      <c r="L31" s="66">
        <f t="shared" si="3"/>
        <v>8177400</v>
      </c>
      <c r="M31" s="68">
        <f t="shared" si="4"/>
        <v>354</v>
      </c>
      <c r="N31" s="69"/>
      <c r="O31" s="1" t="s">
        <v>24</v>
      </c>
      <c r="P31" s="1" t="s">
        <v>41</v>
      </c>
      <c r="T31" s="164"/>
      <c r="U31" s="164"/>
    </row>
    <row r="32" ht="15" spans="1:21">
      <c r="A32" s="48">
        <v>21</v>
      </c>
      <c r="B32" s="49">
        <v>1415470</v>
      </c>
      <c r="C32" s="49">
        <v>1035045</v>
      </c>
      <c r="D32" s="50" t="s">
        <v>62</v>
      </c>
      <c r="E32" s="51">
        <v>43469</v>
      </c>
      <c r="F32" s="51">
        <v>43474</v>
      </c>
      <c r="G32" s="52" t="s">
        <v>23</v>
      </c>
      <c r="H32" s="49">
        <f t="shared" si="0"/>
        <v>5</v>
      </c>
      <c r="I32" s="65">
        <v>3</v>
      </c>
      <c r="J32" s="66">
        <v>1108800</v>
      </c>
      <c r="K32" s="67">
        <v>48</v>
      </c>
      <c r="L32" s="66">
        <f t="shared" si="3"/>
        <v>16632000</v>
      </c>
      <c r="M32" s="68">
        <f t="shared" si="4"/>
        <v>720</v>
      </c>
      <c r="N32" s="69"/>
      <c r="O32" s="1" t="s">
        <v>24</v>
      </c>
      <c r="P32" s="1" t="s">
        <v>41</v>
      </c>
      <c r="T32" s="164"/>
      <c r="U32" s="164"/>
    </row>
    <row r="33" ht="15" spans="1:21">
      <c r="A33" s="48">
        <v>22</v>
      </c>
      <c r="B33" s="49">
        <v>1418355</v>
      </c>
      <c r="C33" s="49">
        <v>1035170</v>
      </c>
      <c r="D33" s="50" t="s">
        <v>63</v>
      </c>
      <c r="E33" s="51">
        <v>43470</v>
      </c>
      <c r="F33" s="51">
        <v>43475</v>
      </c>
      <c r="G33" s="52" t="s">
        <v>40</v>
      </c>
      <c r="H33" s="49">
        <f t="shared" si="0"/>
        <v>5</v>
      </c>
      <c r="I33" s="65">
        <v>2</v>
      </c>
      <c r="J33" s="66">
        <v>1362900</v>
      </c>
      <c r="K33" s="67">
        <v>59</v>
      </c>
      <c r="L33" s="66">
        <f t="shared" si="3"/>
        <v>13629000</v>
      </c>
      <c r="M33" s="68">
        <f t="shared" si="4"/>
        <v>590</v>
      </c>
      <c r="N33" s="69"/>
      <c r="O33" s="1" t="s">
        <v>24</v>
      </c>
      <c r="P33" s="1" t="s">
        <v>41</v>
      </c>
      <c r="T33" s="164"/>
      <c r="U33" s="164"/>
    </row>
    <row r="34" ht="15" spans="1:21">
      <c r="A34" s="48">
        <v>23</v>
      </c>
      <c r="B34" s="49">
        <v>1415190</v>
      </c>
      <c r="C34" s="49">
        <v>1035040</v>
      </c>
      <c r="D34" s="50" t="s">
        <v>64</v>
      </c>
      <c r="E34" s="51">
        <v>43473</v>
      </c>
      <c r="F34" s="51">
        <v>43475</v>
      </c>
      <c r="G34" s="52" t="s">
        <v>23</v>
      </c>
      <c r="H34" s="49">
        <f t="shared" si="0"/>
        <v>2</v>
      </c>
      <c r="I34" s="65">
        <v>1</v>
      </c>
      <c r="J34" s="66">
        <v>1108800</v>
      </c>
      <c r="K34" s="67">
        <v>48</v>
      </c>
      <c r="L34" s="66">
        <f t="shared" si="3"/>
        <v>2217600</v>
      </c>
      <c r="M34" s="68">
        <f t="shared" si="4"/>
        <v>96</v>
      </c>
      <c r="N34" s="69"/>
      <c r="O34" s="1" t="s">
        <v>24</v>
      </c>
      <c r="P34" s="1" t="s">
        <v>41</v>
      </c>
      <c r="T34" s="164"/>
      <c r="U34" s="164"/>
    </row>
    <row r="35" ht="15" spans="1:21">
      <c r="A35" s="48">
        <v>24</v>
      </c>
      <c r="B35" s="49">
        <v>1428261</v>
      </c>
      <c r="C35" s="49">
        <v>1035606</v>
      </c>
      <c r="D35" s="50" t="s">
        <v>65</v>
      </c>
      <c r="E35" s="51">
        <v>43474</v>
      </c>
      <c r="F35" s="51">
        <v>43475</v>
      </c>
      <c r="G35" s="52" t="s">
        <v>40</v>
      </c>
      <c r="H35" s="49">
        <f t="shared" si="0"/>
        <v>1</v>
      </c>
      <c r="I35" s="65">
        <v>2</v>
      </c>
      <c r="J35" s="66">
        <v>1362900</v>
      </c>
      <c r="K35" s="67">
        <v>59</v>
      </c>
      <c r="L35" s="66">
        <f t="shared" si="3"/>
        <v>2725800</v>
      </c>
      <c r="M35" s="68">
        <f t="shared" si="4"/>
        <v>118</v>
      </c>
      <c r="N35" s="69"/>
      <c r="O35" s="1" t="s">
        <v>24</v>
      </c>
      <c r="P35" s="1" t="s">
        <v>41</v>
      </c>
      <c r="T35" s="164"/>
      <c r="U35" s="164"/>
    </row>
    <row r="36" ht="15" spans="1:21">
      <c r="A36" s="48">
        <v>25</v>
      </c>
      <c r="B36" s="49">
        <v>1399775</v>
      </c>
      <c r="C36" s="49">
        <v>1034255</v>
      </c>
      <c r="D36" s="50" t="s">
        <v>66</v>
      </c>
      <c r="E36" s="51">
        <v>43474</v>
      </c>
      <c r="F36" s="51">
        <v>43476</v>
      </c>
      <c r="G36" s="52" t="s">
        <v>47</v>
      </c>
      <c r="H36" s="49">
        <f t="shared" si="0"/>
        <v>2</v>
      </c>
      <c r="I36" s="65">
        <v>1</v>
      </c>
      <c r="J36" s="66">
        <v>2356200</v>
      </c>
      <c r="K36" s="67">
        <v>102</v>
      </c>
      <c r="L36" s="66">
        <f t="shared" ref="L36:L44" si="5">J36*I36*H36</f>
        <v>4712400</v>
      </c>
      <c r="M36" s="68">
        <f t="shared" ref="M36:M44" si="6">K36*I36*H36</f>
        <v>204</v>
      </c>
      <c r="N36" s="69"/>
      <c r="O36" s="1" t="s">
        <v>24</v>
      </c>
      <c r="P36" s="1" t="s">
        <v>41</v>
      </c>
      <c r="T36" s="164"/>
      <c r="U36" s="164"/>
    </row>
    <row r="37" ht="15" spans="1:21">
      <c r="A37" s="48">
        <v>26</v>
      </c>
      <c r="B37" s="96">
        <v>1415747</v>
      </c>
      <c r="C37" s="49">
        <v>1035063</v>
      </c>
      <c r="D37" s="50" t="s">
        <v>67</v>
      </c>
      <c r="E37" s="51">
        <v>43475</v>
      </c>
      <c r="F37" s="51">
        <v>43476</v>
      </c>
      <c r="G37" s="52" t="s">
        <v>23</v>
      </c>
      <c r="H37" s="49">
        <f t="shared" si="0"/>
        <v>1</v>
      </c>
      <c r="I37" s="65">
        <v>4</v>
      </c>
      <c r="J37" s="66">
        <v>1108800</v>
      </c>
      <c r="K37" s="67">
        <v>48</v>
      </c>
      <c r="L37" s="66">
        <f t="shared" si="5"/>
        <v>4435200</v>
      </c>
      <c r="M37" s="68">
        <f t="shared" si="6"/>
        <v>192</v>
      </c>
      <c r="N37" s="69"/>
      <c r="O37" s="1" t="s">
        <v>24</v>
      </c>
      <c r="P37" s="1" t="s">
        <v>41</v>
      </c>
      <c r="T37" s="164"/>
      <c r="U37" s="164"/>
    </row>
    <row r="38" ht="15" spans="1:21">
      <c r="A38" s="48">
        <v>27</v>
      </c>
      <c r="B38" s="96">
        <v>1421379</v>
      </c>
      <c r="C38" s="49">
        <v>1035355</v>
      </c>
      <c r="D38" s="50" t="s">
        <v>68</v>
      </c>
      <c r="E38" s="51">
        <v>43475</v>
      </c>
      <c r="F38" s="51">
        <v>43477</v>
      </c>
      <c r="G38" s="52" t="s">
        <v>23</v>
      </c>
      <c r="H38" s="49">
        <f t="shared" si="0"/>
        <v>2</v>
      </c>
      <c r="I38" s="65">
        <v>1</v>
      </c>
      <c r="J38" s="66">
        <v>1455300</v>
      </c>
      <c r="K38" s="67">
        <v>63</v>
      </c>
      <c r="L38" s="66">
        <f t="shared" si="5"/>
        <v>2910600</v>
      </c>
      <c r="M38" s="68">
        <f t="shared" si="6"/>
        <v>126</v>
      </c>
      <c r="N38" s="69"/>
      <c r="O38" s="1" t="s">
        <v>24</v>
      </c>
      <c r="P38" s="1" t="s">
        <v>41</v>
      </c>
      <c r="T38" s="164"/>
      <c r="U38" s="164"/>
    </row>
    <row r="39" ht="15" spans="1:21">
      <c r="A39" s="48">
        <v>28</v>
      </c>
      <c r="B39" s="96">
        <v>1418430</v>
      </c>
      <c r="C39" s="49">
        <v>1035171</v>
      </c>
      <c r="D39" s="50" t="s">
        <v>69</v>
      </c>
      <c r="E39" s="51">
        <v>43476</v>
      </c>
      <c r="F39" s="51">
        <v>43477</v>
      </c>
      <c r="G39" s="52" t="s">
        <v>23</v>
      </c>
      <c r="H39" s="49">
        <f t="shared" si="0"/>
        <v>1</v>
      </c>
      <c r="I39" s="65">
        <v>1</v>
      </c>
      <c r="J39" s="66">
        <v>1108800</v>
      </c>
      <c r="K39" s="67">
        <v>48</v>
      </c>
      <c r="L39" s="66">
        <f t="shared" si="5"/>
        <v>1108800</v>
      </c>
      <c r="M39" s="68">
        <f t="shared" si="6"/>
        <v>48</v>
      </c>
      <c r="N39" s="69"/>
      <c r="O39" s="1" t="s">
        <v>24</v>
      </c>
      <c r="P39" s="1" t="s">
        <v>41</v>
      </c>
      <c r="T39" s="164"/>
      <c r="U39" s="164"/>
    </row>
    <row r="40" ht="15" spans="1:21">
      <c r="A40" s="48">
        <v>29</v>
      </c>
      <c r="B40" s="96">
        <v>1408274</v>
      </c>
      <c r="C40" s="49">
        <v>1034656</v>
      </c>
      <c r="D40" s="50" t="s">
        <v>70</v>
      </c>
      <c r="E40" s="51">
        <v>43475</v>
      </c>
      <c r="F40" s="51">
        <v>43477</v>
      </c>
      <c r="G40" s="52" t="s">
        <v>40</v>
      </c>
      <c r="H40" s="49">
        <f t="shared" si="0"/>
        <v>2</v>
      </c>
      <c r="I40" s="65">
        <v>1</v>
      </c>
      <c r="J40" s="66">
        <v>1362900</v>
      </c>
      <c r="K40" s="67">
        <v>59</v>
      </c>
      <c r="L40" s="66">
        <f t="shared" si="5"/>
        <v>2725800</v>
      </c>
      <c r="M40" s="68">
        <f t="shared" si="6"/>
        <v>118</v>
      </c>
      <c r="N40" s="69"/>
      <c r="O40" s="1" t="s">
        <v>24</v>
      </c>
      <c r="P40" s="1" t="s">
        <v>41</v>
      </c>
      <c r="T40" s="164"/>
      <c r="U40" s="164"/>
    </row>
    <row r="41" ht="15" spans="1:21">
      <c r="A41" s="48">
        <v>30</v>
      </c>
      <c r="B41" s="96">
        <v>1411062</v>
      </c>
      <c r="C41" s="49">
        <v>1034806</v>
      </c>
      <c r="D41" s="50" t="s">
        <v>71</v>
      </c>
      <c r="E41" s="51">
        <v>43475</v>
      </c>
      <c r="F41" s="51">
        <v>43477</v>
      </c>
      <c r="G41" s="52" t="s">
        <v>23</v>
      </c>
      <c r="H41" s="49">
        <f t="shared" si="0"/>
        <v>2</v>
      </c>
      <c r="I41" s="65">
        <v>1</v>
      </c>
      <c r="J41" s="66">
        <v>1108800</v>
      </c>
      <c r="K41" s="67">
        <v>48</v>
      </c>
      <c r="L41" s="66">
        <f t="shared" si="5"/>
        <v>2217600</v>
      </c>
      <c r="M41" s="68">
        <f t="shared" si="6"/>
        <v>96</v>
      </c>
      <c r="N41" s="69"/>
      <c r="O41" s="1" t="s">
        <v>24</v>
      </c>
      <c r="P41" s="1" t="s">
        <v>41</v>
      </c>
      <c r="T41" s="164"/>
      <c r="U41" s="164"/>
    </row>
    <row r="42" ht="15" spans="1:21">
      <c r="A42" s="48">
        <v>31</v>
      </c>
      <c r="B42" s="96">
        <v>1420841</v>
      </c>
      <c r="C42" s="49">
        <v>1035324</v>
      </c>
      <c r="D42" s="50" t="s">
        <v>72</v>
      </c>
      <c r="E42" s="51">
        <v>43477</v>
      </c>
      <c r="F42" s="51">
        <v>43478</v>
      </c>
      <c r="G42" s="52" t="s">
        <v>23</v>
      </c>
      <c r="H42" s="49">
        <f t="shared" si="0"/>
        <v>1</v>
      </c>
      <c r="I42" s="65">
        <v>1</v>
      </c>
      <c r="J42" s="66">
        <v>1108800</v>
      </c>
      <c r="K42" s="67">
        <v>48</v>
      </c>
      <c r="L42" s="66">
        <f t="shared" si="5"/>
        <v>1108800</v>
      </c>
      <c r="M42" s="68">
        <f t="shared" si="6"/>
        <v>48</v>
      </c>
      <c r="N42" s="69"/>
      <c r="O42" s="1" t="s">
        <v>24</v>
      </c>
      <c r="P42" s="1" t="s">
        <v>41</v>
      </c>
      <c r="T42" s="164"/>
      <c r="U42" s="164"/>
    </row>
    <row r="43" ht="15" spans="1:21">
      <c r="A43" s="48">
        <v>32</v>
      </c>
      <c r="B43" s="96">
        <v>1405866</v>
      </c>
      <c r="C43" s="49">
        <v>1034538</v>
      </c>
      <c r="D43" s="50" t="s">
        <v>73</v>
      </c>
      <c r="E43" s="51">
        <v>43476</v>
      </c>
      <c r="F43" s="51">
        <v>43478</v>
      </c>
      <c r="G43" s="52" t="s">
        <v>40</v>
      </c>
      <c r="H43" s="49">
        <f t="shared" si="0"/>
        <v>2</v>
      </c>
      <c r="I43" s="65">
        <v>1</v>
      </c>
      <c r="J43" s="66">
        <v>1362900</v>
      </c>
      <c r="K43" s="67">
        <v>59</v>
      </c>
      <c r="L43" s="66">
        <f t="shared" si="5"/>
        <v>2725800</v>
      </c>
      <c r="M43" s="68">
        <f t="shared" si="6"/>
        <v>118</v>
      </c>
      <c r="N43" s="69"/>
      <c r="O43" s="1" t="s">
        <v>24</v>
      </c>
      <c r="P43" s="1" t="s">
        <v>41</v>
      </c>
      <c r="T43" s="164"/>
      <c r="U43" s="164"/>
    </row>
    <row r="44" ht="15" spans="1:21">
      <c r="A44" s="48">
        <v>33</v>
      </c>
      <c r="B44" s="96">
        <v>1407644</v>
      </c>
      <c r="C44" s="49">
        <v>1034624</v>
      </c>
      <c r="D44" s="50" t="s">
        <v>74</v>
      </c>
      <c r="E44" s="51">
        <v>43476</v>
      </c>
      <c r="F44" s="51">
        <v>43478</v>
      </c>
      <c r="G44" s="52" t="s">
        <v>23</v>
      </c>
      <c r="H44" s="49">
        <f t="shared" si="0"/>
        <v>2</v>
      </c>
      <c r="I44" s="65">
        <v>1</v>
      </c>
      <c r="J44" s="66">
        <v>1108800</v>
      </c>
      <c r="K44" s="67">
        <v>48</v>
      </c>
      <c r="L44" s="66">
        <f t="shared" si="5"/>
        <v>2217600</v>
      </c>
      <c r="M44" s="68">
        <f t="shared" si="6"/>
        <v>96</v>
      </c>
      <c r="N44" s="69"/>
      <c r="O44" s="1" t="s">
        <v>24</v>
      </c>
      <c r="P44" s="1" t="s">
        <v>41</v>
      </c>
      <c r="T44" s="164"/>
      <c r="U44" s="164"/>
    </row>
    <row r="45" ht="15" spans="1:21">
      <c r="A45" s="48">
        <v>34</v>
      </c>
      <c r="B45" s="96">
        <v>1428218</v>
      </c>
      <c r="C45" s="49">
        <v>1035605</v>
      </c>
      <c r="D45" s="50" t="s">
        <v>75</v>
      </c>
      <c r="E45" s="51">
        <v>43477</v>
      </c>
      <c r="F45" s="51">
        <v>43478</v>
      </c>
      <c r="G45" s="52" t="s">
        <v>23</v>
      </c>
      <c r="H45" s="49">
        <f t="shared" si="0"/>
        <v>1</v>
      </c>
      <c r="I45" s="65">
        <v>1</v>
      </c>
      <c r="J45" s="66">
        <v>1108800</v>
      </c>
      <c r="K45" s="67">
        <v>48</v>
      </c>
      <c r="L45" s="66">
        <f t="shared" si="3"/>
        <v>1108800</v>
      </c>
      <c r="M45" s="68">
        <f t="shared" si="4"/>
        <v>48</v>
      </c>
      <c r="N45" s="69"/>
      <c r="O45" s="1" t="s">
        <v>24</v>
      </c>
      <c r="P45" s="1" t="s">
        <v>41</v>
      </c>
      <c r="T45" s="164"/>
      <c r="U45" s="164"/>
    </row>
    <row r="46" ht="15" spans="1:21">
      <c r="A46" s="48">
        <v>35</v>
      </c>
      <c r="B46" s="96">
        <v>1415504</v>
      </c>
      <c r="C46" s="49">
        <v>1035048</v>
      </c>
      <c r="D46" s="50" t="s">
        <v>76</v>
      </c>
      <c r="E46" s="51">
        <v>43475</v>
      </c>
      <c r="F46" s="51">
        <v>43479</v>
      </c>
      <c r="G46" s="52" t="s">
        <v>23</v>
      </c>
      <c r="H46" s="49">
        <f t="shared" si="0"/>
        <v>4</v>
      </c>
      <c r="I46" s="65">
        <v>1</v>
      </c>
      <c r="J46" s="66">
        <v>1108800</v>
      </c>
      <c r="K46" s="67">
        <v>48</v>
      </c>
      <c r="L46" s="66">
        <f t="shared" si="3"/>
        <v>4435200</v>
      </c>
      <c r="M46" s="68">
        <f t="shared" si="4"/>
        <v>192</v>
      </c>
      <c r="N46" s="69"/>
      <c r="O46" s="1" t="s">
        <v>24</v>
      </c>
      <c r="P46" s="1" t="s">
        <v>41</v>
      </c>
      <c r="T46" s="164"/>
      <c r="U46" s="164"/>
    </row>
    <row r="47" ht="15" spans="1:21">
      <c r="A47" s="48">
        <v>36</v>
      </c>
      <c r="B47" s="96">
        <v>1427641</v>
      </c>
      <c r="C47" s="49">
        <v>1035586</v>
      </c>
      <c r="D47" s="50" t="s">
        <v>77</v>
      </c>
      <c r="E47" s="51">
        <v>43476</v>
      </c>
      <c r="F47" s="51">
        <v>43479</v>
      </c>
      <c r="G47" s="52" t="s">
        <v>23</v>
      </c>
      <c r="H47" s="49">
        <f t="shared" si="0"/>
        <v>3</v>
      </c>
      <c r="I47" s="65">
        <v>1</v>
      </c>
      <c r="J47" s="66">
        <f>K47*23100</f>
        <v>1108800</v>
      </c>
      <c r="K47" s="67">
        <v>48</v>
      </c>
      <c r="L47" s="66">
        <f t="shared" si="3"/>
        <v>3326400</v>
      </c>
      <c r="M47" s="68">
        <f t="shared" si="4"/>
        <v>144</v>
      </c>
      <c r="N47" s="69"/>
      <c r="O47" s="1" t="s">
        <v>24</v>
      </c>
      <c r="P47" s="1" t="s">
        <v>41</v>
      </c>
      <c r="T47" s="164"/>
      <c r="U47" s="164"/>
    </row>
    <row r="48" ht="15" spans="1:21">
      <c r="A48" s="48">
        <v>37</v>
      </c>
      <c r="B48" s="96">
        <v>1420302</v>
      </c>
      <c r="C48" s="49">
        <v>1035276</v>
      </c>
      <c r="D48" s="50" t="s">
        <v>78</v>
      </c>
      <c r="E48" s="51">
        <v>43478</v>
      </c>
      <c r="F48" s="51">
        <v>43479</v>
      </c>
      <c r="G48" s="52" t="s">
        <v>23</v>
      </c>
      <c r="H48" s="49">
        <f t="shared" si="0"/>
        <v>1</v>
      </c>
      <c r="I48" s="65">
        <v>1</v>
      </c>
      <c r="J48" s="66">
        <f t="shared" ref="J48:J53" si="7">K48*23100</f>
        <v>1455300</v>
      </c>
      <c r="K48" s="67">
        <v>63</v>
      </c>
      <c r="L48" s="66">
        <f t="shared" si="3"/>
        <v>1455300</v>
      </c>
      <c r="M48" s="68">
        <f t="shared" si="4"/>
        <v>63</v>
      </c>
      <c r="N48" s="69"/>
      <c r="O48" s="1" t="s">
        <v>24</v>
      </c>
      <c r="P48" s="1" t="s">
        <v>41</v>
      </c>
      <c r="T48" s="164"/>
      <c r="U48" s="164"/>
    </row>
    <row r="49" ht="15" spans="1:21">
      <c r="A49" s="48">
        <v>38</v>
      </c>
      <c r="B49" s="96">
        <v>1408665</v>
      </c>
      <c r="C49" s="49">
        <v>1034673</v>
      </c>
      <c r="D49" s="50" t="s">
        <v>79</v>
      </c>
      <c r="E49" s="51">
        <v>43478</v>
      </c>
      <c r="F49" s="51">
        <v>43479</v>
      </c>
      <c r="G49" s="52" t="s">
        <v>23</v>
      </c>
      <c r="H49" s="49">
        <f t="shared" si="0"/>
        <v>1</v>
      </c>
      <c r="I49" s="65">
        <v>1</v>
      </c>
      <c r="J49" s="66">
        <f t="shared" si="7"/>
        <v>1108800</v>
      </c>
      <c r="K49" s="67">
        <v>48</v>
      </c>
      <c r="L49" s="66">
        <f t="shared" si="3"/>
        <v>1108800</v>
      </c>
      <c r="M49" s="68">
        <f t="shared" si="4"/>
        <v>48</v>
      </c>
      <c r="N49" s="69"/>
      <c r="O49" s="1" t="s">
        <v>24</v>
      </c>
      <c r="P49" s="1" t="s">
        <v>41</v>
      </c>
      <c r="T49" s="164"/>
      <c r="U49" s="164"/>
    </row>
    <row r="50" ht="15" spans="1:21">
      <c r="A50" s="48">
        <v>39</v>
      </c>
      <c r="B50" s="96">
        <v>1416392</v>
      </c>
      <c r="C50" s="49">
        <v>1035105</v>
      </c>
      <c r="D50" s="50" t="s">
        <v>80</v>
      </c>
      <c r="E50" s="51">
        <v>43472</v>
      </c>
      <c r="F50" s="51">
        <v>43474</v>
      </c>
      <c r="G50" s="52" t="s">
        <v>40</v>
      </c>
      <c r="H50" s="49">
        <v>1</v>
      </c>
      <c r="I50" s="65">
        <v>2</v>
      </c>
      <c r="J50" s="66">
        <v>1108800</v>
      </c>
      <c r="K50" s="67">
        <v>48</v>
      </c>
      <c r="L50" s="66">
        <f t="shared" si="3"/>
        <v>2217600</v>
      </c>
      <c r="M50" s="68">
        <f t="shared" si="4"/>
        <v>96</v>
      </c>
      <c r="N50" s="69"/>
      <c r="O50" s="1" t="s">
        <v>24</v>
      </c>
      <c r="P50" s="1" t="s">
        <v>41</v>
      </c>
      <c r="T50" s="164"/>
      <c r="U50" s="164"/>
    </row>
    <row r="51" ht="15" spans="1:21">
      <c r="A51" s="48">
        <v>40</v>
      </c>
      <c r="B51" s="96">
        <v>1413030</v>
      </c>
      <c r="C51" s="49">
        <v>1034938</v>
      </c>
      <c r="D51" s="50" t="s">
        <v>81</v>
      </c>
      <c r="E51" s="51">
        <v>43474</v>
      </c>
      <c r="F51" s="51">
        <v>43476</v>
      </c>
      <c r="G51" s="52" t="s">
        <v>23</v>
      </c>
      <c r="H51" s="49">
        <f t="shared" si="0"/>
        <v>2</v>
      </c>
      <c r="I51" s="65">
        <v>10</v>
      </c>
      <c r="J51" s="66">
        <f t="shared" si="7"/>
        <v>1108800</v>
      </c>
      <c r="K51" s="67">
        <v>48</v>
      </c>
      <c r="L51" s="66">
        <f>J51*I51*H51+6*23100*2</f>
        <v>22453200</v>
      </c>
      <c r="M51" s="68">
        <f>K51*I51*H51+12</f>
        <v>972</v>
      </c>
      <c r="N51" s="69"/>
      <c r="O51" s="1" t="s">
        <v>24</v>
      </c>
      <c r="P51" s="1" t="s">
        <v>41</v>
      </c>
      <c r="T51" s="164"/>
      <c r="U51" s="164"/>
    </row>
    <row r="52" ht="15" spans="1:21">
      <c r="A52" s="48">
        <v>41</v>
      </c>
      <c r="B52" s="96">
        <v>1426684</v>
      </c>
      <c r="C52" s="49">
        <v>1035502</v>
      </c>
      <c r="D52" s="50" t="s">
        <v>82</v>
      </c>
      <c r="E52" s="51">
        <v>43476</v>
      </c>
      <c r="F52" s="51">
        <v>43477</v>
      </c>
      <c r="G52" s="52" t="s">
        <v>23</v>
      </c>
      <c r="H52" s="49">
        <f t="shared" si="0"/>
        <v>1</v>
      </c>
      <c r="I52" s="65">
        <v>1</v>
      </c>
      <c r="J52" s="66">
        <f t="shared" si="7"/>
        <v>1108800</v>
      </c>
      <c r="K52" s="67">
        <v>48</v>
      </c>
      <c r="L52" s="66">
        <f t="shared" si="3"/>
        <v>1108800</v>
      </c>
      <c r="M52" s="68">
        <f t="shared" si="4"/>
        <v>48</v>
      </c>
      <c r="N52" s="69"/>
      <c r="O52" s="1" t="s">
        <v>24</v>
      </c>
      <c r="P52" s="1" t="s">
        <v>41</v>
      </c>
      <c r="T52" s="164"/>
      <c r="U52" s="164"/>
    </row>
    <row r="53" ht="15" spans="1:21">
      <c r="A53" s="48">
        <v>42</v>
      </c>
      <c r="B53" s="96">
        <v>1401866</v>
      </c>
      <c r="C53" s="49">
        <v>1034360</v>
      </c>
      <c r="D53" s="50" t="s">
        <v>83</v>
      </c>
      <c r="E53" s="51">
        <v>43477</v>
      </c>
      <c r="F53" s="51">
        <v>43479</v>
      </c>
      <c r="G53" s="52" t="s">
        <v>23</v>
      </c>
      <c r="H53" s="49">
        <f t="shared" si="0"/>
        <v>2</v>
      </c>
      <c r="I53" s="65">
        <v>3</v>
      </c>
      <c r="J53" s="66">
        <f t="shared" si="7"/>
        <v>1108800</v>
      </c>
      <c r="K53" s="67">
        <v>48</v>
      </c>
      <c r="L53" s="66">
        <f t="shared" si="3"/>
        <v>6652800</v>
      </c>
      <c r="M53" s="68">
        <f t="shared" si="4"/>
        <v>288</v>
      </c>
      <c r="N53" s="69"/>
      <c r="O53" s="1" t="s">
        <v>24</v>
      </c>
      <c r="P53" s="1" t="s">
        <v>41</v>
      </c>
      <c r="T53" s="164"/>
      <c r="U53" s="164"/>
    </row>
    <row r="54" ht="14.25" spans="1:21">
      <c r="A54" s="56" t="s">
        <v>26</v>
      </c>
      <c r="B54" s="57"/>
      <c r="C54" s="57"/>
      <c r="D54" s="57"/>
      <c r="E54" s="57"/>
      <c r="F54" s="57"/>
      <c r="G54" s="57"/>
      <c r="H54" s="57"/>
      <c r="I54" s="57"/>
      <c r="J54" s="72"/>
      <c r="K54" s="73"/>
      <c r="L54" s="74">
        <f>SUM(L12:L53)</f>
        <v>177292500</v>
      </c>
      <c r="M54" s="75">
        <f>SUM(M12:M53)</f>
        <v>7675</v>
      </c>
      <c r="N54" s="76"/>
      <c r="T54" s="164"/>
      <c r="U54" s="164"/>
    </row>
    <row r="55" ht="15" spans="12:21">
      <c r="L55" s="139"/>
      <c r="M55" s="78" t="s">
        <v>27</v>
      </c>
      <c r="T55" s="164"/>
      <c r="U55" s="164"/>
    </row>
    <row r="56" spans="2:21">
      <c r="B56" s="1"/>
      <c r="I56" s="1"/>
      <c r="J56" s="1"/>
      <c r="K56" s="1"/>
      <c r="L56" s="79"/>
      <c r="M56" s="80"/>
      <c r="N56" s="1"/>
      <c r="T56" s="164"/>
      <c r="U56" s="164"/>
    </row>
    <row r="57" ht="14.25" spans="1:21">
      <c r="A57" s="150" t="s">
        <v>28</v>
      </c>
      <c r="B57" s="150"/>
      <c r="C57" s="151" t="s">
        <v>29</v>
      </c>
      <c r="D57" s="152"/>
      <c r="E57" s="152"/>
      <c r="F57" s="152"/>
      <c r="G57" s="152"/>
      <c r="H57" s="152"/>
      <c r="I57" s="152"/>
      <c r="J57" s="159"/>
      <c r="K57" s="1"/>
      <c r="M57" s="80"/>
      <c r="N57" s="1"/>
      <c r="T57" s="164"/>
      <c r="U57" s="164"/>
    </row>
    <row r="58" ht="15" spans="1:21">
      <c r="A58" s="150" t="s">
        <v>30</v>
      </c>
      <c r="B58" s="150"/>
      <c r="C58" s="153">
        <v>60210370001077</v>
      </c>
      <c r="D58" s="154"/>
      <c r="E58" s="154"/>
      <c r="F58" s="154"/>
      <c r="G58" s="154"/>
      <c r="H58" s="154"/>
      <c r="I58" s="154"/>
      <c r="J58" s="160"/>
      <c r="T58" s="164"/>
      <c r="U58" s="164"/>
    </row>
    <row r="59" ht="14.25" spans="1:21">
      <c r="A59" s="150" t="s">
        <v>31</v>
      </c>
      <c r="B59" s="150"/>
      <c r="C59" s="155" t="s">
        <v>32</v>
      </c>
      <c r="D59" s="156"/>
      <c r="E59" s="156"/>
      <c r="F59" s="156"/>
      <c r="G59" s="156"/>
      <c r="H59" s="156"/>
      <c r="I59" s="156"/>
      <c r="J59" s="161"/>
      <c r="T59" s="164"/>
      <c r="U59" s="164"/>
    </row>
    <row r="60" ht="14.25" spans="1:21">
      <c r="A60" s="150" t="s">
        <v>33</v>
      </c>
      <c r="B60" s="150"/>
      <c r="C60" s="151" t="s">
        <v>34</v>
      </c>
      <c r="D60" s="157"/>
      <c r="E60" s="157"/>
      <c r="F60" s="157"/>
      <c r="G60" s="157"/>
      <c r="H60" s="157"/>
      <c r="I60" s="162"/>
      <c r="J60" s="163"/>
      <c r="T60" s="164"/>
      <c r="U60" s="164"/>
    </row>
    <row r="61" ht="15" spans="1:21">
      <c r="A61" s="150" t="s">
        <v>35</v>
      </c>
      <c r="B61" s="150"/>
      <c r="C61" s="158" t="s">
        <v>36</v>
      </c>
      <c r="D61" s="157"/>
      <c r="E61" s="157"/>
      <c r="F61" s="157"/>
      <c r="G61" s="157"/>
      <c r="H61" s="157"/>
      <c r="I61" s="162"/>
      <c r="J61" s="163"/>
      <c r="T61" s="164"/>
      <c r="U61" s="164"/>
    </row>
    <row r="62" spans="20:21">
      <c r="T62" s="164"/>
      <c r="U62" s="164"/>
    </row>
    <row r="63" spans="20:21">
      <c r="T63" s="164"/>
      <c r="U63" s="164"/>
    </row>
    <row r="64" spans="20:21">
      <c r="T64" s="164"/>
      <c r="U64" s="164"/>
    </row>
    <row r="65" spans="20:21">
      <c r="T65" s="164"/>
      <c r="U65" s="164"/>
    </row>
    <row r="66" spans="20:21">
      <c r="T66" s="164"/>
      <c r="U66" s="164"/>
    </row>
    <row r="67" spans="20:21">
      <c r="T67" s="164"/>
      <c r="U67" s="164"/>
    </row>
    <row r="68" spans="20:21">
      <c r="T68" s="164"/>
      <c r="U68" s="164"/>
    </row>
    <row r="69" spans="20:21">
      <c r="T69" s="164"/>
      <c r="U69" s="164"/>
    </row>
    <row r="70" spans="20:21">
      <c r="T70" s="164"/>
      <c r="U70" s="164"/>
    </row>
    <row r="71" spans="20:21">
      <c r="T71" s="164"/>
      <c r="U71" s="164"/>
    </row>
    <row r="72" spans="20:21">
      <c r="T72" s="164"/>
      <c r="U72" s="164"/>
    </row>
    <row r="73" spans="20:21">
      <c r="T73" s="164"/>
      <c r="U73" s="164"/>
    </row>
    <row r="74" spans="20:21">
      <c r="T74" s="164"/>
      <c r="U74" s="164"/>
    </row>
    <row r="75" spans="20:21">
      <c r="T75" s="164"/>
      <c r="U75" s="164"/>
    </row>
    <row r="76" spans="20:21">
      <c r="T76" s="164"/>
      <c r="U76" s="164"/>
    </row>
    <row r="77" spans="20:21">
      <c r="T77" s="164"/>
      <c r="U77" s="164"/>
    </row>
    <row r="78" spans="20:21">
      <c r="T78" s="164"/>
      <c r="U78" s="164"/>
    </row>
    <row r="79" spans="20:21">
      <c r="T79" s="164"/>
      <c r="U79" s="164"/>
    </row>
    <row r="80" spans="20:21">
      <c r="T80" s="164"/>
      <c r="U80" s="164"/>
    </row>
    <row r="81" spans="20:21">
      <c r="T81" s="164"/>
      <c r="U81" s="164"/>
    </row>
    <row r="82" spans="20:21">
      <c r="T82" s="164"/>
      <c r="U82" s="164"/>
    </row>
    <row r="83" spans="20:21">
      <c r="T83" s="164"/>
      <c r="U83" s="164"/>
    </row>
    <row r="84" spans="20:21">
      <c r="T84" s="164"/>
      <c r="U84" s="164"/>
    </row>
    <row r="85" spans="20:21">
      <c r="T85" s="164"/>
      <c r="U85" s="164"/>
    </row>
    <row r="86" spans="20:21">
      <c r="T86" s="164"/>
      <c r="U86" s="164"/>
    </row>
    <row r="87" spans="20:21">
      <c r="T87" s="164"/>
      <c r="U87" s="164"/>
    </row>
    <row r="88" spans="20:21">
      <c r="T88" s="164"/>
      <c r="U88" s="164"/>
    </row>
    <row r="89" spans="20:21">
      <c r="T89" s="164"/>
      <c r="U89" s="164"/>
    </row>
    <row r="90" spans="20:21">
      <c r="T90" s="164"/>
      <c r="U90" s="164"/>
    </row>
    <row r="91" spans="20:21">
      <c r="T91" s="164"/>
      <c r="U91" s="164"/>
    </row>
    <row r="92" spans="20:21">
      <c r="T92" s="164"/>
      <c r="U92" s="164"/>
    </row>
    <row r="93" spans="20:21">
      <c r="T93" s="164"/>
      <c r="U93" s="164"/>
    </row>
    <row r="94" spans="20:21">
      <c r="T94" s="164"/>
      <c r="U94" s="164"/>
    </row>
    <row r="95" spans="20:21">
      <c r="T95" s="164"/>
      <c r="U95" s="164"/>
    </row>
    <row r="96" spans="20:21">
      <c r="T96" s="164"/>
      <c r="U96" s="164"/>
    </row>
    <row r="97" spans="20:21">
      <c r="T97" s="164"/>
      <c r="U97" s="164"/>
    </row>
    <row r="98" spans="20:21">
      <c r="T98" s="164"/>
      <c r="U98" s="164"/>
    </row>
    <row r="99" spans="20:21">
      <c r="T99" s="164"/>
      <c r="U99" s="164"/>
    </row>
    <row r="100" spans="20:21">
      <c r="T100" s="164"/>
      <c r="U100" s="164"/>
    </row>
    <row r="101" spans="20:21">
      <c r="T101" s="164"/>
      <c r="U101" s="164"/>
    </row>
    <row r="102" spans="20:21">
      <c r="T102" s="164"/>
      <c r="U102" s="164"/>
    </row>
    <row r="103" spans="20:21">
      <c r="T103" s="164"/>
      <c r="U103" s="164"/>
    </row>
    <row r="104" spans="20:21">
      <c r="T104" s="164"/>
      <c r="U104" s="164"/>
    </row>
    <row r="105" spans="20:21">
      <c r="T105" s="164"/>
      <c r="U105" s="164"/>
    </row>
    <row r="106" spans="20:21">
      <c r="T106" s="164"/>
      <c r="U106" s="164"/>
    </row>
    <row r="107" spans="20:21">
      <c r="T107" s="164"/>
      <c r="U107" s="164"/>
    </row>
    <row r="108" spans="20:21">
      <c r="T108" s="164"/>
      <c r="U108" s="164"/>
    </row>
    <row r="109" spans="20:21">
      <c r="T109" s="164"/>
      <c r="U109" s="164"/>
    </row>
    <row r="110" spans="20:21">
      <c r="T110" s="164"/>
      <c r="U110" s="164"/>
    </row>
    <row r="111" spans="20:21">
      <c r="T111" s="164"/>
      <c r="U111" s="164"/>
    </row>
    <row r="112" spans="20:21">
      <c r="T112" s="164"/>
      <c r="U112" s="164"/>
    </row>
    <row r="113" spans="20:21">
      <c r="T113" s="164"/>
      <c r="U113" s="164"/>
    </row>
    <row r="114" spans="20:21">
      <c r="T114" s="164"/>
      <c r="U114" s="164"/>
    </row>
    <row r="115" spans="20:21">
      <c r="T115" s="164"/>
      <c r="U115" s="164"/>
    </row>
    <row r="116" spans="20:21">
      <c r="T116" s="164"/>
      <c r="U116" s="164"/>
    </row>
    <row r="117" spans="20:21">
      <c r="T117" s="164"/>
      <c r="U117" s="164"/>
    </row>
    <row r="118" spans="20:21">
      <c r="T118" s="164"/>
      <c r="U118" s="164"/>
    </row>
    <row r="119" spans="20:21">
      <c r="T119" s="164"/>
      <c r="U119" s="164"/>
    </row>
    <row r="120" spans="20:21">
      <c r="T120" s="164"/>
      <c r="U120" s="164"/>
    </row>
    <row r="121" spans="20:21">
      <c r="T121" s="164"/>
      <c r="U121" s="164"/>
    </row>
    <row r="122" spans="20:21">
      <c r="T122" s="164"/>
      <c r="U122" s="164"/>
    </row>
    <row r="123" spans="20:21">
      <c r="T123" s="164"/>
      <c r="U123" s="164"/>
    </row>
    <row r="124" spans="20:21">
      <c r="T124" s="164"/>
      <c r="U124" s="164"/>
    </row>
    <row r="125" spans="20:21">
      <c r="T125" s="164"/>
      <c r="U125" s="164"/>
    </row>
    <row r="126" spans="20:21">
      <c r="T126" s="164"/>
      <c r="U126" s="164"/>
    </row>
    <row r="127" spans="20:21">
      <c r="T127" s="164"/>
      <c r="U127" s="164"/>
    </row>
    <row r="128" spans="20:21">
      <c r="T128" s="164"/>
      <c r="U128" s="164"/>
    </row>
    <row r="129" spans="20:21">
      <c r="T129" s="164"/>
      <c r="U129" s="164"/>
    </row>
    <row r="130" spans="20:21">
      <c r="T130" s="164"/>
      <c r="U130" s="164"/>
    </row>
    <row r="131" spans="20:21">
      <c r="T131" s="164"/>
      <c r="U131" s="164"/>
    </row>
    <row r="132" spans="20:21">
      <c r="T132" s="164"/>
      <c r="U132" s="164"/>
    </row>
    <row r="133" spans="20:21">
      <c r="T133" s="164"/>
      <c r="U133" s="164"/>
    </row>
    <row r="134" spans="20:21">
      <c r="T134" s="164"/>
      <c r="U134" s="164"/>
    </row>
    <row r="135" spans="20:21">
      <c r="T135" s="164"/>
      <c r="U135" s="164"/>
    </row>
    <row r="136" spans="20:21">
      <c r="T136" s="164"/>
      <c r="U136" s="164"/>
    </row>
    <row r="137" spans="20:21">
      <c r="T137" s="164"/>
      <c r="U137" s="164"/>
    </row>
    <row r="138" spans="20:21">
      <c r="T138" s="164"/>
      <c r="U138" s="164"/>
    </row>
    <row r="139" spans="20:21">
      <c r="T139" s="164"/>
      <c r="U139" s="164"/>
    </row>
    <row r="140" spans="20:21">
      <c r="T140" s="164"/>
      <c r="U140" s="164"/>
    </row>
    <row r="141" spans="20:21">
      <c r="T141" s="164"/>
      <c r="U141" s="164"/>
    </row>
    <row r="142" spans="20:21">
      <c r="T142" s="164"/>
      <c r="U142" s="164"/>
    </row>
    <row r="143" spans="20:21">
      <c r="T143" s="164"/>
      <c r="U143" s="164"/>
    </row>
    <row r="144" spans="20:21">
      <c r="T144" s="164"/>
      <c r="U144" s="164"/>
    </row>
    <row r="145" spans="20:21">
      <c r="T145" s="164"/>
      <c r="U145" s="164"/>
    </row>
    <row r="146" spans="20:21">
      <c r="T146" s="164"/>
      <c r="U146" s="164"/>
    </row>
    <row r="147" spans="20:21">
      <c r="T147" s="164"/>
      <c r="U147" s="164"/>
    </row>
    <row r="148" spans="20:21">
      <c r="T148" s="164"/>
      <c r="U148" s="164"/>
    </row>
    <row r="149" spans="20:21">
      <c r="T149" s="164"/>
      <c r="U149" s="164"/>
    </row>
    <row r="150" spans="20:21">
      <c r="T150" s="164"/>
      <c r="U150" s="164"/>
    </row>
    <row r="151" spans="20:21">
      <c r="T151" s="164"/>
      <c r="U151" s="164"/>
    </row>
    <row r="152" spans="20:21">
      <c r="T152" s="164"/>
      <c r="U152" s="164"/>
    </row>
    <row r="153" spans="20:21">
      <c r="T153" s="164"/>
      <c r="U153" s="164"/>
    </row>
    <row r="154" spans="20:21">
      <c r="T154" s="164"/>
      <c r="U154" s="164"/>
    </row>
    <row r="155" spans="20:21">
      <c r="T155" s="164"/>
      <c r="U155" s="164"/>
    </row>
    <row r="156" spans="20:21">
      <c r="T156" s="164"/>
      <c r="U156" s="164"/>
    </row>
    <row r="157" spans="20:21">
      <c r="T157" s="164"/>
      <c r="U157" s="164"/>
    </row>
    <row r="158" spans="20:21">
      <c r="T158" s="164"/>
      <c r="U158" s="164"/>
    </row>
    <row r="159" spans="20:21">
      <c r="T159" s="164"/>
      <c r="U159" s="164"/>
    </row>
    <row r="160" spans="20:21">
      <c r="T160" s="164"/>
      <c r="U160" s="164"/>
    </row>
    <row r="161" spans="20:21">
      <c r="T161" s="164"/>
      <c r="U161" s="164"/>
    </row>
    <row r="162" spans="20:21">
      <c r="T162" s="164"/>
      <c r="U162" s="164"/>
    </row>
    <row r="163" spans="20:21">
      <c r="T163" s="164"/>
      <c r="U163" s="164"/>
    </row>
    <row r="164" spans="20:21">
      <c r="T164" s="164"/>
      <c r="U164" s="164"/>
    </row>
    <row r="165" spans="20:21">
      <c r="T165" s="164"/>
      <c r="U165" s="164"/>
    </row>
    <row r="166" spans="20:21">
      <c r="T166" s="164"/>
      <c r="U166" s="164"/>
    </row>
    <row r="167" spans="20:21">
      <c r="T167" s="164"/>
      <c r="U167" s="164"/>
    </row>
    <row r="168" spans="20:21">
      <c r="T168" s="164"/>
      <c r="U168" s="164"/>
    </row>
    <row r="169" spans="20:21">
      <c r="T169" s="164"/>
      <c r="U169" s="164"/>
    </row>
    <row r="170" spans="20:21">
      <c r="T170" s="164"/>
      <c r="U170" s="164"/>
    </row>
    <row r="171" spans="20:21">
      <c r="T171" s="164"/>
      <c r="U171" s="164"/>
    </row>
    <row r="172" spans="20:21">
      <c r="T172" s="164"/>
      <c r="U172" s="164"/>
    </row>
    <row r="173" spans="20:21">
      <c r="T173" s="164"/>
      <c r="U173" s="164"/>
    </row>
    <row r="174" spans="20:21">
      <c r="T174" s="164"/>
      <c r="U174" s="164"/>
    </row>
    <row r="175" spans="20:21">
      <c r="T175" s="164"/>
      <c r="U175" s="164"/>
    </row>
    <row r="176" spans="20:21">
      <c r="T176" s="164"/>
      <c r="U176" s="164"/>
    </row>
    <row r="177" spans="20:21">
      <c r="T177" s="164"/>
      <c r="U177" s="164"/>
    </row>
    <row r="178" spans="20:21">
      <c r="T178" s="164"/>
      <c r="U178" s="164"/>
    </row>
    <row r="179" spans="20:21">
      <c r="T179" s="164"/>
      <c r="U179" s="164"/>
    </row>
    <row r="180" spans="20:21">
      <c r="T180" s="164"/>
      <c r="U180" s="164"/>
    </row>
    <row r="181" spans="20:21">
      <c r="T181" s="164"/>
      <c r="U181" s="164"/>
    </row>
    <row r="182" spans="20:21">
      <c r="T182" s="164"/>
      <c r="U182" s="164"/>
    </row>
    <row r="183" spans="20:21">
      <c r="T183" s="164"/>
      <c r="U183" s="164"/>
    </row>
    <row r="184" spans="20:21">
      <c r="T184" s="164"/>
      <c r="U184" s="164"/>
    </row>
    <row r="185" spans="20:21">
      <c r="T185" s="164"/>
      <c r="U185" s="164"/>
    </row>
    <row r="186" spans="20:21">
      <c r="T186" s="164"/>
      <c r="U186" s="164"/>
    </row>
    <row r="187" spans="20:21">
      <c r="T187" s="164"/>
      <c r="U187" s="164"/>
    </row>
    <row r="188" spans="20:21">
      <c r="T188" s="164"/>
      <c r="U188" s="164"/>
    </row>
    <row r="189" spans="20:21">
      <c r="T189" s="164"/>
      <c r="U189" s="164"/>
    </row>
    <row r="190" spans="20:21">
      <c r="T190" s="164"/>
      <c r="U190" s="164"/>
    </row>
    <row r="191" spans="20:21">
      <c r="T191" s="164"/>
      <c r="U191" s="164"/>
    </row>
    <row r="192" spans="20:21">
      <c r="T192" s="164"/>
      <c r="U192" s="164"/>
    </row>
    <row r="193" spans="20:21">
      <c r="T193" s="164"/>
      <c r="U193" s="164"/>
    </row>
  </sheetData>
  <autoFilter ref="A10:P55">
    <extLst/>
  </autoFilter>
  <mergeCells count="26">
    <mergeCell ref="A5:H5"/>
    <mergeCell ref="B7:E7"/>
    <mergeCell ref="A54:J54"/>
    <mergeCell ref="A57:B57"/>
    <mergeCell ref="A58:B58"/>
    <mergeCell ref="C58:J58"/>
    <mergeCell ref="A59:B59"/>
    <mergeCell ref="C59:J59"/>
    <mergeCell ref="A60:B60"/>
    <mergeCell ref="A61:B6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pageSetup paperSize="1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opLeftCell="D79" workbookViewId="0">
      <selection activeCell="T80" sqref="T$1:U$1048576"/>
    </sheetView>
  </sheetViews>
  <sheetFormatPr defaultColWidth="9.14166666666667" defaultRowHeight="13.5"/>
  <cols>
    <col min="1" max="1" width="4.28333333333333" style="81" customWidth="1"/>
    <col min="2" max="2" width="11.8583333333333" style="2" customWidth="1"/>
    <col min="3" max="3" width="9.56666666666667" style="81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5666666666667" style="81" hidden="1" customWidth="1"/>
    <col min="16" max="16" width="10.5666666666667" style="81" hidden="1" customWidth="1"/>
    <col min="17" max="17" width="11.2833333333333" style="81" hidden="1" customWidth="1"/>
    <col min="18" max="18" width="10.1416666666667" style="81" hidden="1" customWidth="1"/>
    <col min="19" max="16384" width="9.14166666666667" style="81"/>
  </cols>
  <sheetData>
    <row r="1" s="81" customFormat="1" ht="15" spans="1:14">
      <c r="A1" s="7"/>
      <c r="B1" s="6"/>
      <c r="C1" s="7"/>
      <c r="D1" s="7"/>
      <c r="E1" s="7"/>
      <c r="F1" s="7"/>
      <c r="G1" s="7"/>
      <c r="H1" s="7"/>
      <c r="I1" s="97"/>
      <c r="J1" s="2"/>
      <c r="K1" s="2"/>
      <c r="L1" s="3"/>
      <c r="M1" s="3"/>
      <c r="N1" s="4"/>
    </row>
    <row r="2" s="81" customFormat="1" ht="15.75" customHeight="1" spans="1:14">
      <c r="A2" s="11"/>
      <c r="B2" s="11"/>
      <c r="C2" s="12"/>
      <c r="D2" s="13" t="s">
        <v>0</v>
      </c>
      <c r="E2" s="14"/>
      <c r="F2" s="14"/>
      <c r="G2" s="15"/>
      <c r="H2" s="12"/>
      <c r="I2" s="97"/>
      <c r="J2" s="2"/>
      <c r="K2" s="2"/>
      <c r="L2" s="3"/>
      <c r="M2" s="3"/>
      <c r="N2" s="4"/>
    </row>
    <row r="3" s="81" customFormat="1" ht="15" spans="1:14">
      <c r="A3" s="11"/>
      <c r="B3" s="11"/>
      <c r="C3" s="12"/>
      <c r="D3" s="17"/>
      <c r="E3" s="18"/>
      <c r="F3" s="18"/>
      <c r="G3" s="19"/>
      <c r="H3" s="12"/>
      <c r="I3" s="97"/>
      <c r="J3" s="2"/>
      <c r="K3" s="2"/>
      <c r="L3" s="3"/>
      <c r="M3" s="3"/>
      <c r="N3" s="4"/>
    </row>
    <row r="4" s="81" customFormat="1" ht="15" spans="1:14">
      <c r="A4" s="84"/>
      <c r="B4" s="84"/>
      <c r="C4" s="146"/>
      <c r="D4" s="84"/>
      <c r="E4" s="84"/>
      <c r="F4" s="85"/>
      <c r="G4" s="85"/>
      <c r="H4" s="85"/>
      <c r="I4" s="98"/>
      <c r="J4" s="2"/>
      <c r="K4" s="2"/>
      <c r="L4" s="3"/>
      <c r="M4" s="3"/>
      <c r="N4" s="4"/>
    </row>
    <row r="5" s="81" customFormat="1" ht="34.5" spans="1:14">
      <c r="A5" s="24" t="s">
        <v>1</v>
      </c>
      <c r="B5" s="25"/>
      <c r="C5" s="25"/>
      <c r="D5" s="25"/>
      <c r="E5" s="25"/>
      <c r="F5" s="25"/>
      <c r="G5" s="25"/>
      <c r="H5" s="25"/>
      <c r="I5" s="99"/>
      <c r="J5" s="2"/>
      <c r="K5" s="2"/>
      <c r="L5" s="3"/>
      <c r="M5" s="3"/>
      <c r="N5" s="4"/>
    </row>
    <row r="6" s="81" customFormat="1" ht="34.5" spans="1:14">
      <c r="A6" s="25"/>
      <c r="B6" s="29"/>
      <c r="C6" s="30"/>
      <c r="D6" s="30"/>
      <c r="E6" s="30"/>
      <c r="F6" s="30"/>
      <c r="G6" s="31" t="s">
        <v>84</v>
      </c>
      <c r="H6" s="32"/>
      <c r="I6" s="59"/>
      <c r="J6" s="2"/>
      <c r="K6" s="2"/>
      <c r="L6" s="3"/>
      <c r="M6" s="3"/>
      <c r="N6" s="4"/>
    </row>
    <row r="7" s="81" customFormat="1" ht="15.75" spans="1:14">
      <c r="A7" s="147" t="s">
        <v>3</v>
      </c>
      <c r="B7" s="87" t="s">
        <v>4</v>
      </c>
      <c r="C7" s="87"/>
      <c r="D7" s="87"/>
      <c r="E7" s="88"/>
      <c r="F7" s="36"/>
      <c r="G7" s="37" t="s">
        <v>85</v>
      </c>
      <c r="H7" s="36"/>
      <c r="I7" s="58"/>
      <c r="J7" s="2"/>
      <c r="K7" s="2"/>
      <c r="L7" s="3"/>
      <c r="M7" s="3"/>
      <c r="N7" s="4"/>
    </row>
    <row r="8" s="81" customFormat="1" ht="16.5" spans="1:14">
      <c r="A8" s="38"/>
      <c r="B8" s="39"/>
      <c r="C8" s="4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</row>
    <row r="9" s="81" customFormat="1" ht="15.75" spans="1:14">
      <c r="A9" s="36"/>
      <c r="B9" s="92"/>
      <c r="C9" s="36"/>
      <c r="D9" s="36"/>
      <c r="E9" s="36"/>
      <c r="F9" s="36"/>
      <c r="G9" s="36"/>
      <c r="H9" s="36"/>
      <c r="I9" s="97"/>
      <c r="J9" s="2"/>
      <c r="K9" s="2"/>
      <c r="L9" s="3"/>
      <c r="M9" s="3"/>
      <c r="N9" s="4"/>
    </row>
    <row r="10" s="81" customFormat="1" ht="20.25" customHeight="1" spans="2:16">
      <c r="B10" s="2"/>
      <c r="I10" s="2"/>
      <c r="J10" s="2"/>
      <c r="K10" s="2"/>
      <c r="L10" s="61">
        <f>SUBTOTAL(9,L12:L95)</f>
        <v>281589000</v>
      </c>
      <c r="M10" s="3"/>
      <c r="N10" s="4"/>
      <c r="P10" s="62"/>
    </row>
    <row r="11" s="3" customFormat="1" ht="42.75" spans="1:18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Q11" s="45" t="s">
        <v>86</v>
      </c>
      <c r="R11" s="45" t="s">
        <v>87</v>
      </c>
    </row>
    <row r="12" s="81" customFormat="1" ht="15" spans="1:18">
      <c r="A12" s="48">
        <v>1</v>
      </c>
      <c r="B12" s="49">
        <v>1411536</v>
      </c>
      <c r="C12" s="49">
        <v>1034840</v>
      </c>
      <c r="D12" s="50" t="s">
        <v>88</v>
      </c>
      <c r="E12" s="51">
        <v>43478</v>
      </c>
      <c r="F12" s="51">
        <v>43480</v>
      </c>
      <c r="G12" s="93" t="s">
        <v>23</v>
      </c>
      <c r="H12" s="49">
        <f t="shared" ref="H12:H75" si="0">F12-E12</f>
        <v>2</v>
      </c>
      <c r="I12" s="65">
        <v>4</v>
      </c>
      <c r="J12" s="100">
        <f t="shared" ref="J12:J75" si="1">K12*23100</f>
        <v>1108800</v>
      </c>
      <c r="K12" s="67">
        <v>48</v>
      </c>
      <c r="L12" s="66">
        <f t="shared" ref="L12:L75" si="2">J12*I12*H12</f>
        <v>8870400</v>
      </c>
      <c r="M12" s="68">
        <f t="shared" ref="M12:M75" si="3">K12*I12*H12</f>
        <v>384</v>
      </c>
      <c r="N12" s="69"/>
      <c r="O12" s="81" t="s">
        <v>24</v>
      </c>
      <c r="P12" s="81" t="s">
        <v>41</v>
      </c>
      <c r="Q12" s="101">
        <f t="shared" ref="Q12:Q51" si="4">L12*2%</f>
        <v>177408</v>
      </c>
      <c r="R12" s="102">
        <f t="shared" ref="R12:R51" si="5">M12*2%</f>
        <v>7.68</v>
      </c>
    </row>
    <row r="13" s="81" customFormat="1" ht="15" spans="1:18">
      <c r="A13" s="48">
        <v>2</v>
      </c>
      <c r="B13" s="49">
        <v>1412688</v>
      </c>
      <c r="C13" s="49">
        <v>1034925</v>
      </c>
      <c r="D13" s="50" t="s">
        <v>89</v>
      </c>
      <c r="E13" s="51">
        <v>43479</v>
      </c>
      <c r="F13" s="51">
        <v>43480</v>
      </c>
      <c r="G13" s="93" t="s">
        <v>23</v>
      </c>
      <c r="H13" s="49">
        <f t="shared" si="0"/>
        <v>1</v>
      </c>
      <c r="I13" s="65">
        <v>1</v>
      </c>
      <c r="J13" s="100">
        <f t="shared" si="1"/>
        <v>1455300</v>
      </c>
      <c r="K13" s="67">
        <v>63</v>
      </c>
      <c r="L13" s="66">
        <f t="shared" si="2"/>
        <v>1455300</v>
      </c>
      <c r="M13" s="68">
        <f t="shared" si="3"/>
        <v>63</v>
      </c>
      <c r="N13" s="69"/>
      <c r="O13" s="81" t="s">
        <v>24</v>
      </c>
      <c r="P13" s="81" t="s">
        <v>41</v>
      </c>
      <c r="Q13" s="101">
        <f t="shared" si="4"/>
        <v>29106</v>
      </c>
      <c r="R13" s="102">
        <f t="shared" si="5"/>
        <v>1.26</v>
      </c>
    </row>
    <row r="14" s="81" customFormat="1" ht="15" spans="1:18">
      <c r="A14" s="48">
        <v>3</v>
      </c>
      <c r="B14" s="49">
        <v>1416140</v>
      </c>
      <c r="C14" s="49">
        <v>1035091</v>
      </c>
      <c r="D14" s="50" t="s">
        <v>90</v>
      </c>
      <c r="E14" s="51">
        <v>43478</v>
      </c>
      <c r="F14" s="51">
        <v>43480</v>
      </c>
      <c r="G14" s="93" t="s">
        <v>23</v>
      </c>
      <c r="H14" s="49">
        <f t="shared" si="0"/>
        <v>2</v>
      </c>
      <c r="I14" s="65">
        <v>3</v>
      </c>
      <c r="J14" s="100">
        <f t="shared" si="1"/>
        <v>1108800</v>
      </c>
      <c r="K14" s="67">
        <v>48</v>
      </c>
      <c r="L14" s="66">
        <f t="shared" si="2"/>
        <v>6652800</v>
      </c>
      <c r="M14" s="68">
        <f t="shared" si="3"/>
        <v>288</v>
      </c>
      <c r="N14" s="69"/>
      <c r="O14" s="81" t="s">
        <v>24</v>
      </c>
      <c r="P14" s="81" t="s">
        <v>41</v>
      </c>
      <c r="Q14" s="101">
        <f t="shared" si="4"/>
        <v>133056</v>
      </c>
      <c r="R14" s="102">
        <f t="shared" si="5"/>
        <v>5.76</v>
      </c>
    </row>
    <row r="15" s="81" customFormat="1" ht="15" spans="1:18">
      <c r="A15" s="48">
        <v>4</v>
      </c>
      <c r="B15" s="49">
        <v>1427725</v>
      </c>
      <c r="C15" s="49">
        <v>1035590</v>
      </c>
      <c r="D15" s="50" t="s">
        <v>91</v>
      </c>
      <c r="E15" s="51">
        <v>43478</v>
      </c>
      <c r="F15" s="51">
        <v>43480</v>
      </c>
      <c r="G15" s="93" t="s">
        <v>23</v>
      </c>
      <c r="H15" s="49">
        <f t="shared" si="0"/>
        <v>2</v>
      </c>
      <c r="I15" s="65">
        <v>1</v>
      </c>
      <c r="J15" s="100">
        <f t="shared" si="1"/>
        <v>1108800</v>
      </c>
      <c r="K15" s="67">
        <v>48</v>
      </c>
      <c r="L15" s="66">
        <f t="shared" si="2"/>
        <v>2217600</v>
      </c>
      <c r="M15" s="68">
        <f t="shared" si="3"/>
        <v>96</v>
      </c>
      <c r="N15" s="69"/>
      <c r="O15" s="81" t="s">
        <v>24</v>
      </c>
      <c r="Q15" s="101">
        <f t="shared" si="4"/>
        <v>44352</v>
      </c>
      <c r="R15" s="102">
        <f t="shared" si="5"/>
        <v>1.92</v>
      </c>
    </row>
    <row r="16" s="81" customFormat="1" ht="15" spans="1:18">
      <c r="A16" s="48">
        <v>5</v>
      </c>
      <c r="B16" s="49">
        <v>1412569</v>
      </c>
      <c r="C16" s="49">
        <v>1034917</v>
      </c>
      <c r="D16" s="50" t="s">
        <v>92</v>
      </c>
      <c r="E16" s="51">
        <v>43478</v>
      </c>
      <c r="F16" s="51">
        <v>43480</v>
      </c>
      <c r="G16" s="93" t="s">
        <v>23</v>
      </c>
      <c r="H16" s="49">
        <f t="shared" si="0"/>
        <v>2</v>
      </c>
      <c r="I16" s="65">
        <v>1</v>
      </c>
      <c r="J16" s="100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/>
      <c r="O16" s="81" t="s">
        <v>24</v>
      </c>
      <c r="Q16" s="101">
        <f t="shared" si="4"/>
        <v>44352</v>
      </c>
      <c r="R16" s="102">
        <f t="shared" si="5"/>
        <v>1.92</v>
      </c>
    </row>
    <row r="17" s="81" customFormat="1" ht="15" spans="1:18">
      <c r="A17" s="48">
        <v>6</v>
      </c>
      <c r="B17" s="49">
        <v>1428813</v>
      </c>
      <c r="C17" s="49">
        <v>1035626</v>
      </c>
      <c r="D17" s="50" t="s">
        <v>93</v>
      </c>
      <c r="E17" s="51">
        <v>43478</v>
      </c>
      <c r="F17" s="51">
        <v>43481</v>
      </c>
      <c r="G17" s="93" t="s">
        <v>23</v>
      </c>
      <c r="H17" s="49">
        <f t="shared" si="0"/>
        <v>3</v>
      </c>
      <c r="I17" s="65">
        <v>1</v>
      </c>
      <c r="J17" s="100">
        <f t="shared" si="1"/>
        <v>1108800</v>
      </c>
      <c r="K17" s="67">
        <v>48</v>
      </c>
      <c r="L17" s="66">
        <f t="shared" si="2"/>
        <v>3326400</v>
      </c>
      <c r="M17" s="68">
        <f t="shared" si="3"/>
        <v>144</v>
      </c>
      <c r="N17" s="69"/>
      <c r="O17" s="81" t="s">
        <v>24</v>
      </c>
      <c r="Q17" s="101">
        <f t="shared" si="4"/>
        <v>66528</v>
      </c>
      <c r="R17" s="102">
        <f t="shared" si="5"/>
        <v>2.88</v>
      </c>
    </row>
    <row r="18" s="81" customFormat="1" ht="15" spans="1:18">
      <c r="A18" s="48">
        <v>7</v>
      </c>
      <c r="B18" s="49">
        <v>1429717</v>
      </c>
      <c r="C18" s="49">
        <v>1035092</v>
      </c>
      <c r="D18" s="50" t="s">
        <v>94</v>
      </c>
      <c r="E18" s="51">
        <v>43479</v>
      </c>
      <c r="F18" s="51">
        <v>43481</v>
      </c>
      <c r="G18" s="93" t="s">
        <v>23</v>
      </c>
      <c r="H18" s="49">
        <f t="shared" si="0"/>
        <v>2</v>
      </c>
      <c r="I18" s="65">
        <v>1</v>
      </c>
      <c r="J18" s="100">
        <f t="shared" si="1"/>
        <v>1108800</v>
      </c>
      <c r="K18" s="67">
        <v>48</v>
      </c>
      <c r="L18" s="66">
        <f t="shared" si="2"/>
        <v>2217600</v>
      </c>
      <c r="M18" s="68">
        <f t="shared" si="3"/>
        <v>96</v>
      </c>
      <c r="N18" s="69"/>
      <c r="O18" s="81" t="s">
        <v>24</v>
      </c>
      <c r="Q18" s="101">
        <f t="shared" si="4"/>
        <v>44352</v>
      </c>
      <c r="R18" s="102">
        <f t="shared" si="5"/>
        <v>1.92</v>
      </c>
    </row>
    <row r="19" s="81" customFormat="1" ht="15" spans="1:18">
      <c r="A19" s="48">
        <v>8</v>
      </c>
      <c r="B19" s="49">
        <v>1414608</v>
      </c>
      <c r="C19" s="49">
        <v>1035014</v>
      </c>
      <c r="D19" s="50" t="s">
        <v>95</v>
      </c>
      <c r="E19" s="51">
        <v>43478</v>
      </c>
      <c r="F19" s="51">
        <v>43481</v>
      </c>
      <c r="G19" s="93" t="s">
        <v>23</v>
      </c>
      <c r="H19" s="49">
        <f t="shared" si="0"/>
        <v>3</v>
      </c>
      <c r="I19" s="65">
        <v>1</v>
      </c>
      <c r="J19" s="100">
        <f t="shared" si="1"/>
        <v>1455300</v>
      </c>
      <c r="K19" s="67">
        <v>63</v>
      </c>
      <c r="L19" s="66">
        <f t="shared" si="2"/>
        <v>4365900</v>
      </c>
      <c r="M19" s="68">
        <f t="shared" si="3"/>
        <v>189</v>
      </c>
      <c r="N19" s="69"/>
      <c r="O19" s="81" t="s">
        <v>24</v>
      </c>
      <c r="Q19" s="101">
        <f t="shared" si="4"/>
        <v>87318</v>
      </c>
      <c r="R19" s="102">
        <f t="shared" si="5"/>
        <v>3.78</v>
      </c>
    </row>
    <row r="20" s="81" customFormat="1" ht="15" spans="1:18">
      <c r="A20" s="48">
        <v>9</v>
      </c>
      <c r="B20" s="49">
        <v>1427280</v>
      </c>
      <c r="C20" s="49">
        <v>1035559</v>
      </c>
      <c r="D20" s="50" t="s">
        <v>96</v>
      </c>
      <c r="E20" s="51">
        <v>43480</v>
      </c>
      <c r="F20" s="51">
        <v>43481</v>
      </c>
      <c r="G20" s="93" t="s">
        <v>23</v>
      </c>
      <c r="H20" s="49">
        <f t="shared" si="0"/>
        <v>1</v>
      </c>
      <c r="I20" s="65">
        <v>1</v>
      </c>
      <c r="J20" s="100">
        <f t="shared" si="1"/>
        <v>1108800</v>
      </c>
      <c r="K20" s="67">
        <v>48</v>
      </c>
      <c r="L20" s="66">
        <f t="shared" si="2"/>
        <v>1108800</v>
      </c>
      <c r="M20" s="68">
        <f t="shared" si="3"/>
        <v>48</v>
      </c>
      <c r="N20" s="69"/>
      <c r="O20" s="81" t="s">
        <v>24</v>
      </c>
      <c r="Q20" s="101">
        <f t="shared" si="4"/>
        <v>22176</v>
      </c>
      <c r="R20" s="102">
        <f t="shared" si="5"/>
        <v>0.96</v>
      </c>
    </row>
    <row r="21" s="81" customFormat="1" ht="15" spans="1:18">
      <c r="A21" s="48">
        <v>10</v>
      </c>
      <c r="B21" s="49">
        <v>1426032</v>
      </c>
      <c r="C21" s="49">
        <v>1035516</v>
      </c>
      <c r="D21" s="50" t="s">
        <v>97</v>
      </c>
      <c r="E21" s="51">
        <v>43478</v>
      </c>
      <c r="F21" s="51">
        <v>43481</v>
      </c>
      <c r="G21" s="93" t="s">
        <v>23</v>
      </c>
      <c r="H21" s="49">
        <f t="shared" si="0"/>
        <v>3</v>
      </c>
      <c r="I21" s="65">
        <v>1</v>
      </c>
      <c r="J21" s="100">
        <f t="shared" si="1"/>
        <v>1108800</v>
      </c>
      <c r="K21" s="67">
        <v>48</v>
      </c>
      <c r="L21" s="66">
        <f t="shared" si="2"/>
        <v>3326400</v>
      </c>
      <c r="M21" s="68">
        <f t="shared" si="3"/>
        <v>144</v>
      </c>
      <c r="N21" s="69"/>
      <c r="O21" s="81" t="s">
        <v>24</v>
      </c>
      <c r="P21" s="81" t="s">
        <v>41</v>
      </c>
      <c r="Q21" s="101">
        <f t="shared" si="4"/>
        <v>66528</v>
      </c>
      <c r="R21" s="102">
        <f t="shared" si="5"/>
        <v>2.88</v>
      </c>
    </row>
    <row r="22" s="81" customFormat="1" ht="15" spans="1:18">
      <c r="A22" s="48">
        <v>11</v>
      </c>
      <c r="B22" s="49">
        <v>1420802</v>
      </c>
      <c r="C22" s="49">
        <v>1035325</v>
      </c>
      <c r="D22" s="50" t="s">
        <v>98</v>
      </c>
      <c r="E22" s="51">
        <v>43480</v>
      </c>
      <c r="F22" s="51">
        <v>43482</v>
      </c>
      <c r="G22" s="93" t="s">
        <v>23</v>
      </c>
      <c r="H22" s="49">
        <f t="shared" si="0"/>
        <v>2</v>
      </c>
      <c r="I22" s="65">
        <v>1</v>
      </c>
      <c r="J22" s="100">
        <f t="shared" si="1"/>
        <v>1455300</v>
      </c>
      <c r="K22" s="67">
        <v>63</v>
      </c>
      <c r="L22" s="66">
        <f t="shared" si="2"/>
        <v>2910600</v>
      </c>
      <c r="M22" s="68">
        <f t="shared" si="3"/>
        <v>126</v>
      </c>
      <c r="N22" s="69"/>
      <c r="O22" s="81" t="s">
        <v>24</v>
      </c>
      <c r="P22" s="81" t="s">
        <v>41</v>
      </c>
      <c r="Q22" s="101">
        <f t="shared" si="4"/>
        <v>58212</v>
      </c>
      <c r="R22" s="102">
        <f t="shared" si="5"/>
        <v>2.52</v>
      </c>
    </row>
    <row r="23" s="81" customFormat="1" ht="15" spans="1:18">
      <c r="A23" s="48">
        <v>12</v>
      </c>
      <c r="B23" s="49">
        <v>1428258</v>
      </c>
      <c r="C23" s="49">
        <v>1035607</v>
      </c>
      <c r="D23" s="50" t="s">
        <v>99</v>
      </c>
      <c r="E23" s="51">
        <v>43478</v>
      </c>
      <c r="F23" s="51">
        <v>43482</v>
      </c>
      <c r="G23" s="93" t="s">
        <v>23</v>
      </c>
      <c r="H23" s="49">
        <f t="shared" si="0"/>
        <v>4</v>
      </c>
      <c r="I23" s="65">
        <v>1</v>
      </c>
      <c r="J23" s="100">
        <f t="shared" si="1"/>
        <v>1108800</v>
      </c>
      <c r="K23" s="67">
        <v>48</v>
      </c>
      <c r="L23" s="66">
        <f t="shared" si="2"/>
        <v>4435200</v>
      </c>
      <c r="M23" s="68">
        <f t="shared" si="3"/>
        <v>192</v>
      </c>
      <c r="N23" s="69"/>
      <c r="O23" s="81" t="s">
        <v>24</v>
      </c>
      <c r="P23" s="81" t="s">
        <v>41</v>
      </c>
      <c r="Q23" s="101">
        <f t="shared" si="4"/>
        <v>88704</v>
      </c>
      <c r="R23" s="102">
        <f t="shared" si="5"/>
        <v>3.84</v>
      </c>
    </row>
    <row r="24" s="81" customFormat="1" ht="15" spans="1:18">
      <c r="A24" s="48">
        <v>13</v>
      </c>
      <c r="B24" s="49">
        <v>1420842</v>
      </c>
      <c r="C24" s="49">
        <v>1035232</v>
      </c>
      <c r="D24" s="50" t="s">
        <v>72</v>
      </c>
      <c r="E24" s="51">
        <v>43480</v>
      </c>
      <c r="F24" s="51">
        <v>43482</v>
      </c>
      <c r="G24" s="93" t="s">
        <v>23</v>
      </c>
      <c r="H24" s="49">
        <f t="shared" si="0"/>
        <v>2</v>
      </c>
      <c r="I24" s="65">
        <v>1</v>
      </c>
      <c r="J24" s="100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/>
      <c r="O24" s="81" t="s">
        <v>24</v>
      </c>
      <c r="P24" s="81" t="s">
        <v>41</v>
      </c>
      <c r="Q24" s="101">
        <f t="shared" si="4"/>
        <v>44352</v>
      </c>
      <c r="R24" s="102">
        <f t="shared" si="5"/>
        <v>1.92</v>
      </c>
    </row>
    <row r="25" s="81" customFormat="1" ht="15" spans="1:18">
      <c r="A25" s="48">
        <v>14</v>
      </c>
      <c r="B25" s="49">
        <v>1413862</v>
      </c>
      <c r="C25" s="49">
        <v>1034979</v>
      </c>
      <c r="D25" s="50" t="s">
        <v>46</v>
      </c>
      <c r="E25" s="51">
        <v>43479</v>
      </c>
      <c r="F25" s="51">
        <v>43482</v>
      </c>
      <c r="G25" s="93" t="s">
        <v>23</v>
      </c>
      <c r="H25" s="49">
        <f t="shared" si="0"/>
        <v>3</v>
      </c>
      <c r="I25" s="65">
        <v>2</v>
      </c>
      <c r="J25" s="100">
        <f t="shared" si="1"/>
        <v>1108800</v>
      </c>
      <c r="K25" s="67">
        <v>48</v>
      </c>
      <c r="L25" s="66">
        <f t="shared" si="2"/>
        <v>6652800</v>
      </c>
      <c r="M25" s="68">
        <f t="shared" si="3"/>
        <v>288</v>
      </c>
      <c r="N25" s="69"/>
      <c r="O25" s="81" t="s">
        <v>24</v>
      </c>
      <c r="P25" s="81" t="s">
        <v>41</v>
      </c>
      <c r="Q25" s="101">
        <f t="shared" si="4"/>
        <v>133056</v>
      </c>
      <c r="R25" s="102">
        <f t="shared" si="5"/>
        <v>5.76</v>
      </c>
    </row>
    <row r="26" s="81" customFormat="1" ht="15" spans="1:18">
      <c r="A26" s="48">
        <v>15</v>
      </c>
      <c r="B26" s="49">
        <v>1413749</v>
      </c>
      <c r="C26" s="49">
        <v>1034980</v>
      </c>
      <c r="D26" s="50" t="s">
        <v>100</v>
      </c>
      <c r="E26" s="51">
        <v>43481</v>
      </c>
      <c r="F26" s="51">
        <v>43483</v>
      </c>
      <c r="G26" s="93" t="s">
        <v>23</v>
      </c>
      <c r="H26" s="49">
        <f t="shared" si="0"/>
        <v>2</v>
      </c>
      <c r="I26" s="65">
        <v>2</v>
      </c>
      <c r="J26" s="100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/>
      <c r="O26" s="81" t="s">
        <v>24</v>
      </c>
      <c r="P26" s="81" t="s">
        <v>41</v>
      </c>
      <c r="Q26" s="101">
        <f t="shared" si="4"/>
        <v>88704</v>
      </c>
      <c r="R26" s="102">
        <f t="shared" si="5"/>
        <v>3.84</v>
      </c>
    </row>
    <row r="27" s="81" customFormat="1" ht="15" spans="1:18">
      <c r="A27" s="48">
        <v>16</v>
      </c>
      <c r="B27" s="49">
        <v>1430867</v>
      </c>
      <c r="C27" s="49">
        <v>1035800</v>
      </c>
      <c r="D27" s="50" t="s">
        <v>101</v>
      </c>
      <c r="E27" s="51">
        <v>43482</v>
      </c>
      <c r="F27" s="51">
        <v>43483</v>
      </c>
      <c r="G27" s="93" t="s">
        <v>23</v>
      </c>
      <c r="H27" s="49">
        <f t="shared" si="0"/>
        <v>1</v>
      </c>
      <c r="I27" s="65">
        <v>1</v>
      </c>
      <c r="J27" s="100">
        <f t="shared" si="1"/>
        <v>1108800</v>
      </c>
      <c r="K27" s="67">
        <v>48</v>
      </c>
      <c r="L27" s="66">
        <f t="shared" si="2"/>
        <v>1108800</v>
      </c>
      <c r="M27" s="68">
        <f t="shared" si="3"/>
        <v>48</v>
      </c>
      <c r="N27" s="69"/>
      <c r="O27" s="81" t="s">
        <v>24</v>
      </c>
      <c r="P27" s="81" t="s">
        <v>41</v>
      </c>
      <c r="Q27" s="101">
        <f t="shared" si="4"/>
        <v>22176</v>
      </c>
      <c r="R27" s="102">
        <f t="shared" si="5"/>
        <v>0.96</v>
      </c>
    </row>
    <row r="28" s="81" customFormat="1" ht="15" spans="1:18">
      <c r="A28" s="48">
        <v>17</v>
      </c>
      <c r="B28" s="49">
        <v>1415955</v>
      </c>
      <c r="C28" s="49">
        <v>1035080</v>
      </c>
      <c r="D28" s="50" t="s">
        <v>102</v>
      </c>
      <c r="E28" s="51">
        <v>43481</v>
      </c>
      <c r="F28" s="51">
        <v>43484</v>
      </c>
      <c r="G28" s="93" t="s">
        <v>47</v>
      </c>
      <c r="H28" s="49">
        <f t="shared" si="0"/>
        <v>3</v>
      </c>
      <c r="I28" s="65">
        <v>1</v>
      </c>
      <c r="J28" s="100">
        <f t="shared" si="1"/>
        <v>2356200</v>
      </c>
      <c r="K28" s="67">
        <v>102</v>
      </c>
      <c r="L28" s="66">
        <f t="shared" si="2"/>
        <v>7068600</v>
      </c>
      <c r="M28" s="68">
        <f t="shared" si="3"/>
        <v>306</v>
      </c>
      <c r="N28" s="69"/>
      <c r="O28" s="81" t="s">
        <v>24</v>
      </c>
      <c r="P28" s="81" t="s">
        <v>41</v>
      </c>
      <c r="Q28" s="101">
        <f t="shared" si="4"/>
        <v>141372</v>
      </c>
      <c r="R28" s="102">
        <f t="shared" si="5"/>
        <v>6.12</v>
      </c>
    </row>
    <row r="29" s="81" customFormat="1" ht="15" spans="1:18">
      <c r="A29" s="48">
        <v>18</v>
      </c>
      <c r="B29" s="49">
        <v>1430385</v>
      </c>
      <c r="C29" s="49">
        <v>1035734</v>
      </c>
      <c r="D29" s="50" t="s">
        <v>103</v>
      </c>
      <c r="E29" s="51">
        <v>43480</v>
      </c>
      <c r="F29" s="51">
        <v>43484</v>
      </c>
      <c r="G29" s="93" t="s">
        <v>23</v>
      </c>
      <c r="H29" s="49">
        <f t="shared" si="0"/>
        <v>4</v>
      </c>
      <c r="I29" s="65">
        <v>1</v>
      </c>
      <c r="J29" s="100">
        <f t="shared" si="1"/>
        <v>1108800</v>
      </c>
      <c r="K29" s="67">
        <v>48</v>
      </c>
      <c r="L29" s="66">
        <f t="shared" si="2"/>
        <v>4435200</v>
      </c>
      <c r="M29" s="68">
        <f t="shared" si="3"/>
        <v>192</v>
      </c>
      <c r="N29" s="69"/>
      <c r="O29" s="81" t="s">
        <v>24</v>
      </c>
      <c r="P29" s="81" t="s">
        <v>41</v>
      </c>
      <c r="Q29" s="101">
        <f t="shared" si="4"/>
        <v>88704</v>
      </c>
      <c r="R29" s="102">
        <f t="shared" si="5"/>
        <v>3.84</v>
      </c>
    </row>
    <row r="30" s="81" customFormat="1" ht="15" spans="1:18">
      <c r="A30" s="48">
        <v>19</v>
      </c>
      <c r="B30" s="49">
        <v>1433463</v>
      </c>
      <c r="C30" s="49">
        <v>1035902</v>
      </c>
      <c r="D30" s="50" t="s">
        <v>104</v>
      </c>
      <c r="E30" s="51">
        <v>43483</v>
      </c>
      <c r="F30" s="51">
        <v>43484</v>
      </c>
      <c r="G30" s="93" t="s">
        <v>40</v>
      </c>
      <c r="H30" s="49">
        <f t="shared" si="0"/>
        <v>1</v>
      </c>
      <c r="I30" s="65">
        <v>1</v>
      </c>
      <c r="J30" s="100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/>
      <c r="O30" s="81" t="s">
        <v>24</v>
      </c>
      <c r="P30" s="81" t="s">
        <v>41</v>
      </c>
      <c r="Q30" s="101">
        <f t="shared" si="4"/>
        <v>27258</v>
      </c>
      <c r="R30" s="102">
        <f t="shared" si="5"/>
        <v>1.18</v>
      </c>
    </row>
    <row r="31" s="81" customFormat="1" ht="15" spans="1:18">
      <c r="A31" s="48">
        <v>20</v>
      </c>
      <c r="B31" s="49">
        <v>1417539</v>
      </c>
      <c r="C31" s="49">
        <v>1035145</v>
      </c>
      <c r="D31" s="50" t="s">
        <v>105</v>
      </c>
      <c r="E31" s="51">
        <v>43482</v>
      </c>
      <c r="F31" s="51">
        <v>43484</v>
      </c>
      <c r="G31" s="93" t="s">
        <v>23</v>
      </c>
      <c r="H31" s="49">
        <f t="shared" si="0"/>
        <v>2</v>
      </c>
      <c r="I31" s="65">
        <v>1</v>
      </c>
      <c r="J31" s="100">
        <f t="shared" si="1"/>
        <v>1108800</v>
      </c>
      <c r="K31" s="67">
        <v>48</v>
      </c>
      <c r="L31" s="66">
        <f t="shared" si="2"/>
        <v>2217600</v>
      </c>
      <c r="M31" s="68">
        <f t="shared" si="3"/>
        <v>96</v>
      </c>
      <c r="N31" s="69"/>
      <c r="O31" s="81" t="s">
        <v>24</v>
      </c>
      <c r="P31" s="81" t="s">
        <v>41</v>
      </c>
      <c r="Q31" s="101">
        <f t="shared" si="4"/>
        <v>44352</v>
      </c>
      <c r="R31" s="102">
        <f t="shared" si="5"/>
        <v>1.92</v>
      </c>
    </row>
    <row r="32" s="81" customFormat="1" ht="15" spans="1:18">
      <c r="A32" s="48">
        <v>21</v>
      </c>
      <c r="B32" s="49">
        <v>1407775</v>
      </c>
      <c r="C32" s="49">
        <v>1034632</v>
      </c>
      <c r="D32" s="50" t="s">
        <v>106</v>
      </c>
      <c r="E32" s="51">
        <v>43483</v>
      </c>
      <c r="F32" s="51">
        <v>43484</v>
      </c>
      <c r="G32" s="93" t="s">
        <v>23</v>
      </c>
      <c r="H32" s="49">
        <f t="shared" si="0"/>
        <v>1</v>
      </c>
      <c r="I32" s="65">
        <v>4</v>
      </c>
      <c r="J32" s="100">
        <f t="shared" si="1"/>
        <v>1108800</v>
      </c>
      <c r="K32" s="67">
        <v>48</v>
      </c>
      <c r="L32" s="66">
        <f t="shared" si="2"/>
        <v>4435200</v>
      </c>
      <c r="M32" s="68">
        <f t="shared" si="3"/>
        <v>192</v>
      </c>
      <c r="N32" s="69"/>
      <c r="O32" s="81" t="s">
        <v>24</v>
      </c>
      <c r="P32" s="81" t="s">
        <v>41</v>
      </c>
      <c r="Q32" s="101">
        <f t="shared" si="4"/>
        <v>88704</v>
      </c>
      <c r="R32" s="102">
        <f t="shared" si="5"/>
        <v>3.84</v>
      </c>
    </row>
    <row r="33" s="81" customFormat="1" ht="15" spans="1:18">
      <c r="A33" s="48">
        <v>22</v>
      </c>
      <c r="B33" s="49">
        <v>1404782</v>
      </c>
      <c r="C33" s="49">
        <v>1034489</v>
      </c>
      <c r="D33" s="50" t="s">
        <v>107</v>
      </c>
      <c r="E33" s="51">
        <v>43482</v>
      </c>
      <c r="F33" s="51">
        <v>43484</v>
      </c>
      <c r="G33" s="93" t="s">
        <v>23</v>
      </c>
      <c r="H33" s="49">
        <f t="shared" si="0"/>
        <v>2</v>
      </c>
      <c r="I33" s="65">
        <v>1</v>
      </c>
      <c r="J33" s="100">
        <f t="shared" si="1"/>
        <v>1108800</v>
      </c>
      <c r="K33" s="67">
        <v>48</v>
      </c>
      <c r="L33" s="66">
        <f t="shared" si="2"/>
        <v>2217600</v>
      </c>
      <c r="M33" s="68">
        <f t="shared" si="3"/>
        <v>96</v>
      </c>
      <c r="N33" s="69"/>
      <c r="O33" s="81" t="s">
        <v>24</v>
      </c>
      <c r="P33" s="81" t="s">
        <v>41</v>
      </c>
      <c r="Q33" s="101">
        <f t="shared" si="4"/>
        <v>44352</v>
      </c>
      <c r="R33" s="102">
        <f t="shared" si="5"/>
        <v>1.92</v>
      </c>
    </row>
    <row r="34" s="81" customFormat="1" ht="15" spans="1:18">
      <c r="A34" s="48">
        <v>23</v>
      </c>
      <c r="B34" s="49">
        <v>1407768</v>
      </c>
      <c r="C34" s="49">
        <v>1034633</v>
      </c>
      <c r="D34" s="50" t="s">
        <v>108</v>
      </c>
      <c r="E34" s="51">
        <v>43483</v>
      </c>
      <c r="F34" s="51">
        <v>43484</v>
      </c>
      <c r="G34" s="93" t="s">
        <v>40</v>
      </c>
      <c r="H34" s="49">
        <f t="shared" si="0"/>
        <v>1</v>
      </c>
      <c r="I34" s="65">
        <v>2</v>
      </c>
      <c r="J34" s="100">
        <f t="shared" si="1"/>
        <v>1362900</v>
      </c>
      <c r="K34" s="67">
        <v>59</v>
      </c>
      <c r="L34" s="66">
        <f t="shared" si="2"/>
        <v>2725800</v>
      </c>
      <c r="M34" s="68">
        <f t="shared" si="3"/>
        <v>118</v>
      </c>
      <c r="N34" s="69"/>
      <c r="O34" s="81" t="s">
        <v>24</v>
      </c>
      <c r="P34" s="81" t="s">
        <v>41</v>
      </c>
      <c r="Q34" s="101">
        <f t="shared" si="4"/>
        <v>54516</v>
      </c>
      <c r="R34" s="102">
        <f t="shared" si="5"/>
        <v>2.36</v>
      </c>
    </row>
    <row r="35" s="81" customFormat="1" ht="15" spans="1:18">
      <c r="A35" s="48">
        <v>24</v>
      </c>
      <c r="B35" s="49">
        <v>1427569</v>
      </c>
      <c r="C35" s="49">
        <v>1035583</v>
      </c>
      <c r="D35" s="50" t="s">
        <v>109</v>
      </c>
      <c r="E35" s="51">
        <v>43482</v>
      </c>
      <c r="F35" s="51">
        <v>43485</v>
      </c>
      <c r="G35" s="93" t="s">
        <v>23</v>
      </c>
      <c r="H35" s="49">
        <f t="shared" si="0"/>
        <v>3</v>
      </c>
      <c r="I35" s="65">
        <v>1</v>
      </c>
      <c r="J35" s="100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/>
      <c r="O35" s="81" t="s">
        <v>24</v>
      </c>
      <c r="P35" s="81" t="s">
        <v>41</v>
      </c>
      <c r="Q35" s="101">
        <f t="shared" si="4"/>
        <v>66528</v>
      </c>
      <c r="R35" s="102">
        <f t="shared" si="5"/>
        <v>2.88</v>
      </c>
    </row>
    <row r="36" s="81" customFormat="1" ht="15" spans="1:18">
      <c r="A36" s="48">
        <v>25</v>
      </c>
      <c r="B36" s="49">
        <v>1417574</v>
      </c>
      <c r="C36" s="49">
        <v>1035146</v>
      </c>
      <c r="D36" s="50" t="s">
        <v>110</v>
      </c>
      <c r="E36" s="51">
        <v>43482</v>
      </c>
      <c r="F36" s="51">
        <v>43484</v>
      </c>
      <c r="G36" s="93" t="s">
        <v>23</v>
      </c>
      <c r="H36" s="49">
        <f t="shared" si="0"/>
        <v>2</v>
      </c>
      <c r="I36" s="65">
        <v>1</v>
      </c>
      <c r="J36" s="66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>
        <v>336</v>
      </c>
      <c r="O36" s="81" t="s">
        <v>24</v>
      </c>
      <c r="P36" s="81" t="s">
        <v>41</v>
      </c>
      <c r="Q36" s="101">
        <f t="shared" si="4"/>
        <v>44352</v>
      </c>
      <c r="R36" s="102">
        <f t="shared" si="5"/>
        <v>1.92</v>
      </c>
    </row>
    <row r="37" s="81" customFormat="1" ht="15" spans="1:19">
      <c r="A37" s="48">
        <v>26</v>
      </c>
      <c r="B37" s="96">
        <v>1416193</v>
      </c>
      <c r="C37" s="49">
        <v>1035096</v>
      </c>
      <c r="D37" s="50" t="s">
        <v>111</v>
      </c>
      <c r="E37" s="51">
        <v>43485</v>
      </c>
      <c r="F37" s="51">
        <v>43486</v>
      </c>
      <c r="G37" s="93" t="s">
        <v>23</v>
      </c>
      <c r="H37" s="49">
        <f t="shared" si="0"/>
        <v>1</v>
      </c>
      <c r="I37" s="65">
        <v>1</v>
      </c>
      <c r="J37" s="100">
        <f t="shared" si="1"/>
        <v>1108800</v>
      </c>
      <c r="K37" s="67">
        <v>48</v>
      </c>
      <c r="L37" s="66">
        <f t="shared" si="2"/>
        <v>1108800</v>
      </c>
      <c r="M37" s="68">
        <v>192</v>
      </c>
      <c r="N37" s="69"/>
      <c r="O37" s="81" t="s">
        <v>24</v>
      </c>
      <c r="P37" s="81" t="s">
        <v>41</v>
      </c>
      <c r="Q37" s="101">
        <f t="shared" si="4"/>
        <v>22176</v>
      </c>
      <c r="R37" s="102">
        <f t="shared" si="5"/>
        <v>3.84</v>
      </c>
      <c r="S37" s="81">
        <v>192</v>
      </c>
    </row>
    <row r="38" s="81" customFormat="1" ht="15" spans="1:18">
      <c r="A38" s="48">
        <v>27</v>
      </c>
      <c r="B38" s="96">
        <v>1417317</v>
      </c>
      <c r="C38" s="49">
        <v>1035134</v>
      </c>
      <c r="D38" s="50" t="s">
        <v>112</v>
      </c>
      <c r="E38" s="51">
        <v>43484</v>
      </c>
      <c r="F38" s="51">
        <v>43487</v>
      </c>
      <c r="G38" s="93" t="s">
        <v>23</v>
      </c>
      <c r="H38" s="49">
        <f t="shared" si="0"/>
        <v>3</v>
      </c>
      <c r="I38" s="65">
        <v>1</v>
      </c>
      <c r="J38" s="100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81" t="s">
        <v>24</v>
      </c>
      <c r="P38" s="81" t="s">
        <v>41</v>
      </c>
      <c r="Q38" s="101">
        <f t="shared" si="4"/>
        <v>66528</v>
      </c>
      <c r="R38" s="102">
        <f t="shared" si="5"/>
        <v>2.88</v>
      </c>
    </row>
    <row r="39" s="81" customFormat="1" ht="15" spans="1:18">
      <c r="A39" s="48">
        <v>28</v>
      </c>
      <c r="B39" s="96">
        <v>1424865</v>
      </c>
      <c r="C39" s="49">
        <v>1035475</v>
      </c>
      <c r="D39" s="50" t="s">
        <v>113</v>
      </c>
      <c r="E39" s="51">
        <v>43486</v>
      </c>
      <c r="F39" s="51">
        <v>43487</v>
      </c>
      <c r="G39" s="93" t="s">
        <v>23</v>
      </c>
      <c r="H39" s="49">
        <f t="shared" si="0"/>
        <v>1</v>
      </c>
      <c r="I39" s="65">
        <v>1</v>
      </c>
      <c r="J39" s="100">
        <f t="shared" si="1"/>
        <v>1108800</v>
      </c>
      <c r="K39" s="67">
        <v>48</v>
      </c>
      <c r="L39" s="66">
        <f t="shared" si="2"/>
        <v>1108800</v>
      </c>
      <c r="M39" s="68">
        <f t="shared" si="3"/>
        <v>48</v>
      </c>
      <c r="N39" s="69"/>
      <c r="O39" s="81" t="s">
        <v>24</v>
      </c>
      <c r="P39" s="81" t="s">
        <v>41</v>
      </c>
      <c r="Q39" s="101">
        <f t="shared" si="4"/>
        <v>22176</v>
      </c>
      <c r="R39" s="102">
        <f t="shared" si="5"/>
        <v>0.96</v>
      </c>
    </row>
    <row r="40" s="81" customFormat="1" ht="15" spans="1:18">
      <c r="A40" s="48">
        <v>29</v>
      </c>
      <c r="B40" s="96">
        <v>1400601</v>
      </c>
      <c r="C40" s="49">
        <v>1034290</v>
      </c>
      <c r="D40" s="50" t="s">
        <v>114</v>
      </c>
      <c r="E40" s="51">
        <v>43484</v>
      </c>
      <c r="F40" s="51">
        <v>43487</v>
      </c>
      <c r="G40" s="93" t="s">
        <v>23</v>
      </c>
      <c r="H40" s="49">
        <f t="shared" si="0"/>
        <v>3</v>
      </c>
      <c r="I40" s="65">
        <v>1</v>
      </c>
      <c r="J40" s="100">
        <f t="shared" si="1"/>
        <v>1455300</v>
      </c>
      <c r="K40" s="67">
        <v>63</v>
      </c>
      <c r="L40" s="66">
        <f t="shared" si="2"/>
        <v>4365900</v>
      </c>
      <c r="M40" s="68">
        <f t="shared" si="3"/>
        <v>189</v>
      </c>
      <c r="N40" s="69"/>
      <c r="O40" s="81" t="s">
        <v>24</v>
      </c>
      <c r="P40" s="81" t="s">
        <v>41</v>
      </c>
      <c r="Q40" s="101">
        <f t="shared" si="4"/>
        <v>87318</v>
      </c>
      <c r="R40" s="102">
        <f t="shared" si="5"/>
        <v>3.78</v>
      </c>
    </row>
    <row r="41" s="81" customFormat="1" ht="15" spans="1:18">
      <c r="A41" s="48">
        <v>30</v>
      </c>
      <c r="B41" s="96">
        <v>1417378</v>
      </c>
      <c r="C41" s="49">
        <v>1035131</v>
      </c>
      <c r="D41" s="50" t="s">
        <v>115</v>
      </c>
      <c r="E41" s="51">
        <v>43485</v>
      </c>
      <c r="F41" s="51">
        <v>43487</v>
      </c>
      <c r="G41" s="93" t="s">
        <v>23</v>
      </c>
      <c r="H41" s="49">
        <f t="shared" si="0"/>
        <v>2</v>
      </c>
      <c r="I41" s="65">
        <v>2</v>
      </c>
      <c r="J41" s="100">
        <f t="shared" si="1"/>
        <v>1108800</v>
      </c>
      <c r="K41" s="67">
        <v>48</v>
      </c>
      <c r="L41" s="66">
        <f t="shared" si="2"/>
        <v>4435200</v>
      </c>
      <c r="M41" s="68">
        <f t="shared" si="3"/>
        <v>192</v>
      </c>
      <c r="N41" s="69"/>
      <c r="O41" s="81" t="s">
        <v>24</v>
      </c>
      <c r="P41" s="81" t="s">
        <v>41</v>
      </c>
      <c r="Q41" s="101">
        <f t="shared" si="4"/>
        <v>88704</v>
      </c>
      <c r="R41" s="102">
        <f t="shared" si="5"/>
        <v>3.84</v>
      </c>
    </row>
    <row r="42" s="81" customFormat="1" ht="15" spans="1:18">
      <c r="A42" s="48">
        <v>31</v>
      </c>
      <c r="B42" s="96">
        <v>1425055</v>
      </c>
      <c r="C42" s="49">
        <v>1035482</v>
      </c>
      <c r="D42" s="50" t="s">
        <v>116</v>
      </c>
      <c r="E42" s="51">
        <v>43485</v>
      </c>
      <c r="F42" s="51">
        <v>43487</v>
      </c>
      <c r="G42" s="93" t="s">
        <v>23</v>
      </c>
      <c r="H42" s="49">
        <f t="shared" si="0"/>
        <v>2</v>
      </c>
      <c r="I42" s="65">
        <v>2</v>
      </c>
      <c r="J42" s="100">
        <f t="shared" si="1"/>
        <v>1108800</v>
      </c>
      <c r="K42" s="67">
        <v>48</v>
      </c>
      <c r="L42" s="66">
        <f t="shared" si="2"/>
        <v>4435200</v>
      </c>
      <c r="M42" s="68">
        <f t="shared" si="3"/>
        <v>192</v>
      </c>
      <c r="N42" s="69"/>
      <c r="O42" s="81" t="s">
        <v>24</v>
      </c>
      <c r="P42" s="81" t="s">
        <v>41</v>
      </c>
      <c r="Q42" s="101">
        <f t="shared" si="4"/>
        <v>88704</v>
      </c>
      <c r="R42" s="102">
        <f t="shared" si="5"/>
        <v>3.84</v>
      </c>
    </row>
    <row r="43" s="81" customFormat="1" ht="15" spans="1:18">
      <c r="A43" s="48">
        <v>32</v>
      </c>
      <c r="B43" s="96">
        <v>1423886</v>
      </c>
      <c r="C43" s="49">
        <v>1035437</v>
      </c>
      <c r="D43" s="50" t="s">
        <v>117</v>
      </c>
      <c r="E43" s="51">
        <v>43482</v>
      </c>
      <c r="F43" s="51">
        <v>43487</v>
      </c>
      <c r="G43" s="93" t="s">
        <v>40</v>
      </c>
      <c r="H43" s="49">
        <f t="shared" si="0"/>
        <v>5</v>
      </c>
      <c r="I43" s="65">
        <v>1</v>
      </c>
      <c r="J43" s="100">
        <f t="shared" si="1"/>
        <v>1362900</v>
      </c>
      <c r="K43" s="67">
        <v>59</v>
      </c>
      <c r="L43" s="66">
        <f t="shared" si="2"/>
        <v>6814500</v>
      </c>
      <c r="M43" s="68">
        <f t="shared" si="3"/>
        <v>295</v>
      </c>
      <c r="N43" s="69"/>
      <c r="O43" s="81" t="s">
        <v>24</v>
      </c>
      <c r="P43" s="81" t="s">
        <v>41</v>
      </c>
      <c r="Q43" s="101">
        <f t="shared" si="4"/>
        <v>136290</v>
      </c>
      <c r="R43" s="102">
        <f t="shared" si="5"/>
        <v>5.9</v>
      </c>
    </row>
    <row r="44" s="81" customFormat="1" ht="15" spans="1:18">
      <c r="A44" s="48">
        <v>33</v>
      </c>
      <c r="B44" s="96">
        <v>1400603</v>
      </c>
      <c r="C44" s="49">
        <v>1034288</v>
      </c>
      <c r="D44" s="50" t="s">
        <v>118</v>
      </c>
      <c r="E44" s="51">
        <v>43484</v>
      </c>
      <c r="F44" s="51">
        <v>43487</v>
      </c>
      <c r="G44" s="93" t="s">
        <v>23</v>
      </c>
      <c r="H44" s="49">
        <f t="shared" si="0"/>
        <v>3</v>
      </c>
      <c r="I44" s="65">
        <v>1</v>
      </c>
      <c r="J44" s="100">
        <f t="shared" si="1"/>
        <v>1455300</v>
      </c>
      <c r="K44" s="67">
        <v>63</v>
      </c>
      <c r="L44" s="66">
        <f t="shared" si="2"/>
        <v>4365900</v>
      </c>
      <c r="M44" s="68">
        <f t="shared" si="3"/>
        <v>189</v>
      </c>
      <c r="N44" s="69">
        <v>384</v>
      </c>
      <c r="O44" s="81" t="s">
        <v>24</v>
      </c>
      <c r="P44" s="81" t="s">
        <v>41</v>
      </c>
      <c r="Q44" s="101">
        <f t="shared" si="4"/>
        <v>87318</v>
      </c>
      <c r="R44" s="102">
        <f t="shared" si="5"/>
        <v>3.78</v>
      </c>
    </row>
    <row r="45" s="81" customFormat="1" ht="15" spans="1:18">
      <c r="A45" s="48">
        <v>34</v>
      </c>
      <c r="B45" s="96">
        <v>1425794</v>
      </c>
      <c r="C45" s="49">
        <v>1035511</v>
      </c>
      <c r="D45" s="50" t="s">
        <v>119</v>
      </c>
      <c r="E45" s="51">
        <v>43487</v>
      </c>
      <c r="F45" s="51">
        <v>43488</v>
      </c>
      <c r="G45" s="93" t="s">
        <v>40</v>
      </c>
      <c r="H45" s="49">
        <f t="shared" si="0"/>
        <v>1</v>
      </c>
      <c r="I45" s="65">
        <v>1</v>
      </c>
      <c r="J45" s="100">
        <f t="shared" si="1"/>
        <v>1362900</v>
      </c>
      <c r="K45" s="67">
        <v>59</v>
      </c>
      <c r="L45" s="66">
        <f t="shared" si="2"/>
        <v>1362900</v>
      </c>
      <c r="M45" s="68">
        <f t="shared" si="3"/>
        <v>59</v>
      </c>
      <c r="N45" s="69"/>
      <c r="O45" s="81" t="s">
        <v>24</v>
      </c>
      <c r="P45" s="81" t="s">
        <v>41</v>
      </c>
      <c r="Q45" s="101">
        <f t="shared" si="4"/>
        <v>27258</v>
      </c>
      <c r="R45" s="102">
        <f t="shared" si="5"/>
        <v>1.18</v>
      </c>
    </row>
    <row r="46" s="81" customFormat="1" ht="15" spans="1:18">
      <c r="A46" s="48">
        <v>35</v>
      </c>
      <c r="B46" s="96">
        <v>1424053</v>
      </c>
      <c r="C46" s="49">
        <v>1035445</v>
      </c>
      <c r="D46" s="50" t="s">
        <v>120</v>
      </c>
      <c r="E46" s="51">
        <v>43484</v>
      </c>
      <c r="F46" s="51">
        <v>43488</v>
      </c>
      <c r="G46" s="93" t="s">
        <v>121</v>
      </c>
      <c r="H46" s="49">
        <f t="shared" si="0"/>
        <v>4</v>
      </c>
      <c r="I46" s="65">
        <v>1</v>
      </c>
      <c r="J46" s="100">
        <f t="shared" si="1"/>
        <v>1940400</v>
      </c>
      <c r="K46" s="67">
        <v>84</v>
      </c>
      <c r="L46" s="66">
        <f t="shared" si="2"/>
        <v>7761600</v>
      </c>
      <c r="M46" s="68">
        <f t="shared" si="3"/>
        <v>336</v>
      </c>
      <c r="N46" s="69"/>
      <c r="O46" s="81" t="s">
        <v>24</v>
      </c>
      <c r="P46" s="81" t="s">
        <v>41</v>
      </c>
      <c r="Q46" s="101">
        <f t="shared" si="4"/>
        <v>155232</v>
      </c>
      <c r="R46" s="102">
        <f t="shared" si="5"/>
        <v>6.72</v>
      </c>
    </row>
    <row r="47" s="81" customFormat="1" ht="15" spans="1:18">
      <c r="A47" s="48">
        <v>36</v>
      </c>
      <c r="B47" s="96">
        <v>1415035</v>
      </c>
      <c r="C47" s="49">
        <v>1035028</v>
      </c>
      <c r="D47" s="50" t="s">
        <v>122</v>
      </c>
      <c r="E47" s="51">
        <v>43487</v>
      </c>
      <c r="F47" s="51">
        <v>43488</v>
      </c>
      <c r="G47" s="93" t="s">
        <v>23</v>
      </c>
      <c r="H47" s="49">
        <f t="shared" si="0"/>
        <v>1</v>
      </c>
      <c r="I47" s="65">
        <v>2</v>
      </c>
      <c r="J47" s="100">
        <f t="shared" si="1"/>
        <v>1108800</v>
      </c>
      <c r="K47" s="67">
        <v>48</v>
      </c>
      <c r="L47" s="66">
        <f t="shared" si="2"/>
        <v>2217600</v>
      </c>
      <c r="M47" s="68">
        <f t="shared" si="3"/>
        <v>96</v>
      </c>
      <c r="N47" s="69"/>
      <c r="O47" s="81" t="s">
        <v>24</v>
      </c>
      <c r="P47" s="81" t="s">
        <v>41</v>
      </c>
      <c r="Q47" s="101">
        <f t="shared" si="4"/>
        <v>44352</v>
      </c>
      <c r="R47" s="102">
        <f t="shared" si="5"/>
        <v>1.92</v>
      </c>
    </row>
    <row r="48" s="81" customFormat="1" ht="15" spans="1:18">
      <c r="A48" s="48">
        <v>37</v>
      </c>
      <c r="B48" s="96">
        <v>1424057</v>
      </c>
      <c r="C48" s="49">
        <v>1035446</v>
      </c>
      <c r="D48" s="50" t="s">
        <v>123</v>
      </c>
      <c r="E48" s="51">
        <v>43486</v>
      </c>
      <c r="F48" s="51">
        <v>43488</v>
      </c>
      <c r="G48" s="93" t="s">
        <v>23</v>
      </c>
      <c r="H48" s="49">
        <f t="shared" si="0"/>
        <v>2</v>
      </c>
      <c r="I48" s="65">
        <v>1</v>
      </c>
      <c r="J48" s="100">
        <f t="shared" si="1"/>
        <v>1108800</v>
      </c>
      <c r="K48" s="67">
        <v>48</v>
      </c>
      <c r="L48" s="66">
        <f t="shared" si="2"/>
        <v>2217600</v>
      </c>
      <c r="M48" s="68">
        <f t="shared" si="3"/>
        <v>96</v>
      </c>
      <c r="N48" s="69"/>
      <c r="O48" s="81" t="s">
        <v>24</v>
      </c>
      <c r="P48" s="81" t="s">
        <v>41</v>
      </c>
      <c r="Q48" s="101">
        <f t="shared" si="4"/>
        <v>44352</v>
      </c>
      <c r="R48" s="102">
        <f t="shared" si="5"/>
        <v>1.92</v>
      </c>
    </row>
    <row r="49" s="81" customFormat="1" ht="15" spans="1:18">
      <c r="A49" s="48">
        <v>38</v>
      </c>
      <c r="B49" s="96">
        <v>1402321</v>
      </c>
      <c r="C49" s="49">
        <v>1034387</v>
      </c>
      <c r="D49" s="50" t="s">
        <v>124</v>
      </c>
      <c r="E49" s="51">
        <v>43485</v>
      </c>
      <c r="F49" s="51">
        <v>43488</v>
      </c>
      <c r="G49" s="93" t="s">
        <v>40</v>
      </c>
      <c r="H49" s="49">
        <f t="shared" si="0"/>
        <v>3</v>
      </c>
      <c r="I49" s="65">
        <v>1</v>
      </c>
      <c r="J49" s="100">
        <f t="shared" si="1"/>
        <v>1362900</v>
      </c>
      <c r="K49" s="67">
        <v>59</v>
      </c>
      <c r="L49" s="66">
        <f t="shared" si="2"/>
        <v>4088700</v>
      </c>
      <c r="M49" s="68">
        <f t="shared" si="3"/>
        <v>177</v>
      </c>
      <c r="N49" s="69"/>
      <c r="O49" s="81" t="s">
        <v>24</v>
      </c>
      <c r="P49" s="81" t="s">
        <v>41</v>
      </c>
      <c r="Q49" s="101">
        <f t="shared" si="4"/>
        <v>81774</v>
      </c>
      <c r="R49" s="102">
        <f t="shared" si="5"/>
        <v>3.54</v>
      </c>
    </row>
    <row r="50" s="81" customFormat="1" ht="15" spans="1:18">
      <c r="A50" s="48">
        <v>39</v>
      </c>
      <c r="B50" s="96">
        <v>1420127</v>
      </c>
      <c r="C50" s="49">
        <v>1035281</v>
      </c>
      <c r="D50" s="50" t="s">
        <v>125</v>
      </c>
      <c r="E50" s="51">
        <v>43485</v>
      </c>
      <c r="F50" s="51">
        <v>43488</v>
      </c>
      <c r="G50" s="93" t="s">
        <v>23</v>
      </c>
      <c r="H50" s="49">
        <f t="shared" si="0"/>
        <v>3</v>
      </c>
      <c r="I50" s="65">
        <v>1</v>
      </c>
      <c r="J50" s="100">
        <f t="shared" si="1"/>
        <v>1108800</v>
      </c>
      <c r="K50" s="67">
        <v>48</v>
      </c>
      <c r="L50" s="66">
        <f t="shared" si="2"/>
        <v>3326400</v>
      </c>
      <c r="M50" s="68">
        <f t="shared" si="3"/>
        <v>144</v>
      </c>
      <c r="N50" s="69"/>
      <c r="O50" s="81" t="s">
        <v>24</v>
      </c>
      <c r="P50" s="81" t="s">
        <v>41</v>
      </c>
      <c r="Q50" s="101">
        <f t="shared" si="4"/>
        <v>66528</v>
      </c>
      <c r="R50" s="102">
        <f t="shared" si="5"/>
        <v>2.88</v>
      </c>
    </row>
    <row r="51" s="81" customFormat="1" ht="15" spans="1:18">
      <c r="A51" s="48">
        <v>40</v>
      </c>
      <c r="B51" s="96">
        <v>1424115</v>
      </c>
      <c r="C51" s="49">
        <v>1035451</v>
      </c>
      <c r="D51" s="50" t="s">
        <v>126</v>
      </c>
      <c r="E51" s="51">
        <v>43484</v>
      </c>
      <c r="F51" s="51">
        <v>43488</v>
      </c>
      <c r="G51" s="93" t="s">
        <v>40</v>
      </c>
      <c r="H51" s="49">
        <f t="shared" si="0"/>
        <v>4</v>
      </c>
      <c r="I51" s="65">
        <v>1</v>
      </c>
      <c r="J51" s="100">
        <f t="shared" si="1"/>
        <v>1362900</v>
      </c>
      <c r="K51" s="67">
        <v>59</v>
      </c>
      <c r="L51" s="66">
        <f t="shared" si="2"/>
        <v>5451600</v>
      </c>
      <c r="M51" s="68">
        <f t="shared" si="3"/>
        <v>236</v>
      </c>
      <c r="N51" s="69"/>
      <c r="O51" s="81" t="s">
        <v>24</v>
      </c>
      <c r="P51" s="81" t="s">
        <v>41</v>
      </c>
      <c r="Q51" s="101">
        <f t="shared" si="4"/>
        <v>109032</v>
      </c>
      <c r="R51" s="102">
        <f t="shared" si="5"/>
        <v>4.72</v>
      </c>
    </row>
    <row r="52" s="81" customFormat="1" ht="15" spans="1:18">
      <c r="A52" s="48">
        <v>41</v>
      </c>
      <c r="B52" s="96">
        <v>1400058</v>
      </c>
      <c r="C52" s="49">
        <v>1034262</v>
      </c>
      <c r="D52" s="50" t="s">
        <v>127</v>
      </c>
      <c r="E52" s="51">
        <v>43485</v>
      </c>
      <c r="F52" s="51">
        <v>43489</v>
      </c>
      <c r="G52" s="93" t="s">
        <v>23</v>
      </c>
      <c r="H52" s="49">
        <f t="shared" si="0"/>
        <v>4</v>
      </c>
      <c r="I52" s="65">
        <v>1</v>
      </c>
      <c r="J52" s="100">
        <f t="shared" si="1"/>
        <v>1108800</v>
      </c>
      <c r="K52" s="67">
        <v>48</v>
      </c>
      <c r="L52" s="66">
        <f t="shared" si="2"/>
        <v>4435200</v>
      </c>
      <c r="M52" s="68">
        <f t="shared" si="3"/>
        <v>192</v>
      </c>
      <c r="N52" s="69"/>
      <c r="Q52" s="101"/>
      <c r="R52" s="102"/>
    </row>
    <row r="53" s="81" customFormat="1" ht="15" spans="1:18">
      <c r="A53" s="48">
        <v>42</v>
      </c>
      <c r="B53" s="96">
        <v>1406820</v>
      </c>
      <c r="C53" s="49">
        <v>1034604</v>
      </c>
      <c r="D53" s="50" t="s">
        <v>128</v>
      </c>
      <c r="E53" s="51">
        <v>43486</v>
      </c>
      <c r="F53" s="51">
        <v>43489</v>
      </c>
      <c r="G53" s="93" t="s">
        <v>23</v>
      </c>
      <c r="H53" s="49">
        <f t="shared" si="0"/>
        <v>3</v>
      </c>
      <c r="I53" s="65">
        <v>1</v>
      </c>
      <c r="J53" s="100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Q53" s="101"/>
      <c r="R53" s="102"/>
    </row>
    <row r="54" s="81" customFormat="1" ht="15" spans="1:18">
      <c r="A54" s="48">
        <v>43</v>
      </c>
      <c r="B54" s="96">
        <v>1416040</v>
      </c>
      <c r="C54" s="49">
        <v>1035082</v>
      </c>
      <c r="D54" s="50" t="s">
        <v>122</v>
      </c>
      <c r="E54" s="51">
        <v>43488</v>
      </c>
      <c r="F54" s="51">
        <v>43489</v>
      </c>
      <c r="G54" s="93" t="s">
        <v>23</v>
      </c>
      <c r="H54" s="49">
        <f t="shared" si="0"/>
        <v>1</v>
      </c>
      <c r="I54" s="65">
        <v>2</v>
      </c>
      <c r="J54" s="10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Q54" s="101"/>
      <c r="R54" s="102"/>
    </row>
    <row r="55" s="81" customFormat="1" ht="15" spans="1:18">
      <c r="A55" s="48">
        <v>44</v>
      </c>
      <c r="B55" s="96">
        <v>1420667</v>
      </c>
      <c r="C55" s="49">
        <v>1035303</v>
      </c>
      <c r="D55" s="50" t="s">
        <v>129</v>
      </c>
      <c r="E55" s="51">
        <v>43486</v>
      </c>
      <c r="F55" s="51">
        <v>43489</v>
      </c>
      <c r="G55" s="93" t="s">
        <v>23</v>
      </c>
      <c r="H55" s="49">
        <f t="shared" si="0"/>
        <v>3</v>
      </c>
      <c r="I55" s="65">
        <v>1</v>
      </c>
      <c r="J55" s="100">
        <f t="shared" si="1"/>
        <v>1108800</v>
      </c>
      <c r="K55" s="67">
        <v>48</v>
      </c>
      <c r="L55" s="66">
        <f t="shared" si="2"/>
        <v>3326400</v>
      </c>
      <c r="M55" s="68">
        <f t="shared" si="3"/>
        <v>144</v>
      </c>
      <c r="N55" s="69"/>
      <c r="Q55" s="101"/>
      <c r="R55" s="102"/>
    </row>
    <row r="56" s="81" customFormat="1" ht="15" spans="1:18">
      <c r="A56" s="48">
        <v>45</v>
      </c>
      <c r="B56" s="96">
        <v>1410052</v>
      </c>
      <c r="C56" s="49">
        <v>1034760</v>
      </c>
      <c r="D56" s="50" t="s">
        <v>130</v>
      </c>
      <c r="E56" s="51">
        <v>43488</v>
      </c>
      <c r="F56" s="51">
        <v>43489</v>
      </c>
      <c r="G56" s="93" t="s">
        <v>23</v>
      </c>
      <c r="H56" s="49">
        <f t="shared" si="0"/>
        <v>1</v>
      </c>
      <c r="I56" s="65">
        <v>1</v>
      </c>
      <c r="J56" s="100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  <c r="N56" s="69"/>
      <c r="Q56" s="101"/>
      <c r="R56" s="102"/>
    </row>
    <row r="57" s="81" customFormat="1" ht="15" spans="1:18">
      <c r="A57" s="48">
        <v>46</v>
      </c>
      <c r="B57" s="96">
        <v>1427795</v>
      </c>
      <c r="C57" s="49">
        <v>1035598</v>
      </c>
      <c r="D57" s="50" t="s">
        <v>131</v>
      </c>
      <c r="E57" s="51">
        <v>43487</v>
      </c>
      <c r="F57" s="51">
        <v>43489</v>
      </c>
      <c r="G57" s="93" t="s">
        <v>23</v>
      </c>
      <c r="H57" s="49">
        <f t="shared" si="0"/>
        <v>2</v>
      </c>
      <c r="I57" s="65">
        <v>2</v>
      </c>
      <c r="J57" s="100">
        <f t="shared" si="1"/>
        <v>1108800</v>
      </c>
      <c r="K57" s="67">
        <v>48</v>
      </c>
      <c r="L57" s="66">
        <f t="shared" si="2"/>
        <v>4435200</v>
      </c>
      <c r="M57" s="68">
        <f t="shared" si="3"/>
        <v>192</v>
      </c>
      <c r="N57" s="69"/>
      <c r="Q57" s="101"/>
      <c r="R57" s="102"/>
    </row>
    <row r="58" s="81" customFormat="1" ht="15" spans="1:18">
      <c r="A58" s="48">
        <v>47</v>
      </c>
      <c r="B58" s="96">
        <v>1429691</v>
      </c>
      <c r="C58" s="49">
        <v>1035689</v>
      </c>
      <c r="D58" s="50" t="s">
        <v>132</v>
      </c>
      <c r="E58" s="51">
        <v>43488</v>
      </c>
      <c r="F58" s="51">
        <v>43490</v>
      </c>
      <c r="G58" s="93" t="s">
        <v>23</v>
      </c>
      <c r="H58" s="49">
        <f t="shared" si="0"/>
        <v>2</v>
      </c>
      <c r="I58" s="65">
        <v>1</v>
      </c>
      <c r="J58" s="100">
        <f t="shared" si="1"/>
        <v>1108800</v>
      </c>
      <c r="K58" s="67">
        <v>48</v>
      </c>
      <c r="L58" s="66">
        <f t="shared" si="2"/>
        <v>2217600</v>
      </c>
      <c r="M58" s="68">
        <f t="shared" si="3"/>
        <v>96</v>
      </c>
      <c r="N58" s="69"/>
      <c r="Q58" s="101"/>
      <c r="R58" s="102"/>
    </row>
    <row r="59" s="81" customFormat="1" ht="15" spans="1:18">
      <c r="A59" s="48">
        <v>48</v>
      </c>
      <c r="B59" s="96">
        <v>1418279</v>
      </c>
      <c r="C59" s="49">
        <v>1035175</v>
      </c>
      <c r="D59" s="50" t="s">
        <v>133</v>
      </c>
      <c r="E59" s="51">
        <v>43488</v>
      </c>
      <c r="F59" s="51">
        <v>43490</v>
      </c>
      <c r="G59" s="93" t="s">
        <v>23</v>
      </c>
      <c r="H59" s="49">
        <f t="shared" si="0"/>
        <v>2</v>
      </c>
      <c r="I59" s="65">
        <v>1</v>
      </c>
      <c r="J59" s="100">
        <f t="shared" si="1"/>
        <v>1108800</v>
      </c>
      <c r="K59" s="67">
        <v>48</v>
      </c>
      <c r="L59" s="66">
        <f t="shared" si="2"/>
        <v>2217600</v>
      </c>
      <c r="M59" s="68">
        <f t="shared" si="3"/>
        <v>96</v>
      </c>
      <c r="N59" s="69"/>
      <c r="Q59" s="101"/>
      <c r="R59" s="102"/>
    </row>
    <row r="60" s="81" customFormat="1" ht="15" spans="1:18">
      <c r="A60" s="48">
        <v>49</v>
      </c>
      <c r="B60" s="96">
        <v>1436033</v>
      </c>
      <c r="C60" s="49">
        <v>1036005</v>
      </c>
      <c r="D60" s="50" t="s">
        <v>120</v>
      </c>
      <c r="E60" s="51">
        <v>43488</v>
      </c>
      <c r="F60" s="51">
        <v>43490</v>
      </c>
      <c r="G60" s="93" t="s">
        <v>121</v>
      </c>
      <c r="H60" s="49">
        <f t="shared" si="0"/>
        <v>2</v>
      </c>
      <c r="I60" s="65">
        <v>1</v>
      </c>
      <c r="J60" s="100">
        <f t="shared" si="1"/>
        <v>1940400</v>
      </c>
      <c r="K60" s="67">
        <v>84</v>
      </c>
      <c r="L60" s="66">
        <f t="shared" si="2"/>
        <v>3880800</v>
      </c>
      <c r="M60" s="68">
        <f t="shared" si="3"/>
        <v>168</v>
      </c>
      <c r="N60" s="69"/>
      <c r="Q60" s="101"/>
      <c r="R60" s="102"/>
    </row>
    <row r="61" s="81" customFormat="1" ht="15" spans="1:18">
      <c r="A61" s="48">
        <v>50</v>
      </c>
      <c r="B61" s="96">
        <v>1437124</v>
      </c>
      <c r="C61" s="49">
        <v>1036095</v>
      </c>
      <c r="D61" s="50" t="s">
        <v>134</v>
      </c>
      <c r="E61" s="51">
        <v>43489</v>
      </c>
      <c r="F61" s="51">
        <v>43490</v>
      </c>
      <c r="G61" s="93" t="s">
        <v>23</v>
      </c>
      <c r="H61" s="49">
        <f t="shared" si="0"/>
        <v>1</v>
      </c>
      <c r="I61" s="65">
        <v>1</v>
      </c>
      <c r="J61" s="100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Q61" s="101"/>
      <c r="R61" s="102"/>
    </row>
    <row r="62" s="81" customFormat="1" ht="15" spans="1:18">
      <c r="A62" s="48">
        <v>51</v>
      </c>
      <c r="B62" s="96">
        <v>1436334</v>
      </c>
      <c r="C62" s="49">
        <v>1036025</v>
      </c>
      <c r="D62" s="50" t="s">
        <v>135</v>
      </c>
      <c r="E62" s="51">
        <v>43488</v>
      </c>
      <c r="F62" s="51">
        <v>43490</v>
      </c>
      <c r="G62" s="93" t="s">
        <v>121</v>
      </c>
      <c r="H62" s="49">
        <f t="shared" si="0"/>
        <v>2</v>
      </c>
      <c r="I62" s="65">
        <v>1</v>
      </c>
      <c r="J62" s="100">
        <f t="shared" si="1"/>
        <v>1940400</v>
      </c>
      <c r="K62" s="67">
        <v>84</v>
      </c>
      <c r="L62" s="66">
        <f t="shared" si="2"/>
        <v>3880800</v>
      </c>
      <c r="M62" s="68">
        <f t="shared" si="3"/>
        <v>168</v>
      </c>
      <c r="N62" s="69"/>
      <c r="Q62" s="101"/>
      <c r="R62" s="102"/>
    </row>
    <row r="63" s="81" customFormat="1" ht="15" spans="1:18">
      <c r="A63" s="48">
        <v>52</v>
      </c>
      <c r="B63" s="96">
        <v>1402373</v>
      </c>
      <c r="C63" s="49">
        <v>1034395</v>
      </c>
      <c r="D63" s="50" t="s">
        <v>114</v>
      </c>
      <c r="E63" s="51">
        <v>43487</v>
      </c>
      <c r="F63" s="51">
        <v>43489</v>
      </c>
      <c r="G63" s="93" t="s">
        <v>23</v>
      </c>
      <c r="H63" s="49">
        <f t="shared" si="0"/>
        <v>2</v>
      </c>
      <c r="I63" s="65">
        <v>2</v>
      </c>
      <c r="J63" s="100">
        <f t="shared" si="1"/>
        <v>1455300</v>
      </c>
      <c r="K63" s="67">
        <v>63</v>
      </c>
      <c r="L63" s="66">
        <f t="shared" si="2"/>
        <v>5821200</v>
      </c>
      <c r="M63" s="68">
        <f t="shared" si="3"/>
        <v>252</v>
      </c>
      <c r="N63" s="69">
        <v>431</v>
      </c>
      <c r="Q63" s="101"/>
      <c r="R63" s="102"/>
    </row>
    <row r="64" s="81" customFormat="1" ht="15" spans="1:18">
      <c r="A64" s="48">
        <v>53</v>
      </c>
      <c r="B64" s="96">
        <v>1437742</v>
      </c>
      <c r="C64" s="49">
        <v>1036125</v>
      </c>
      <c r="D64" s="50" t="s">
        <v>136</v>
      </c>
      <c r="E64" s="51">
        <v>43489</v>
      </c>
      <c r="F64" s="51">
        <v>43490</v>
      </c>
      <c r="G64" s="93" t="s">
        <v>23</v>
      </c>
      <c r="H64" s="49">
        <f t="shared" si="0"/>
        <v>1</v>
      </c>
      <c r="I64" s="65">
        <v>1</v>
      </c>
      <c r="J64" s="100">
        <f t="shared" si="1"/>
        <v>1108800</v>
      </c>
      <c r="K64" s="67">
        <v>48</v>
      </c>
      <c r="L64" s="66">
        <f t="shared" si="2"/>
        <v>1108800</v>
      </c>
      <c r="M64" s="68">
        <f t="shared" si="3"/>
        <v>48</v>
      </c>
      <c r="N64" s="69">
        <v>444</v>
      </c>
      <c r="Q64" s="101"/>
      <c r="R64" s="102"/>
    </row>
    <row r="65" s="81" customFormat="1" ht="15" spans="1:18">
      <c r="A65" s="48">
        <v>54</v>
      </c>
      <c r="B65" s="96">
        <v>1427200</v>
      </c>
      <c r="C65" s="49">
        <v>1035571</v>
      </c>
      <c r="D65" s="50" t="s">
        <v>137</v>
      </c>
      <c r="E65" s="51">
        <v>43487</v>
      </c>
      <c r="F65" s="51">
        <v>43491</v>
      </c>
      <c r="G65" s="93" t="s">
        <v>23</v>
      </c>
      <c r="H65" s="49">
        <f t="shared" si="0"/>
        <v>4</v>
      </c>
      <c r="I65" s="65">
        <v>1</v>
      </c>
      <c r="J65" s="100">
        <f t="shared" si="1"/>
        <v>1108800</v>
      </c>
      <c r="K65" s="67">
        <v>48</v>
      </c>
      <c r="L65" s="66">
        <f t="shared" si="2"/>
        <v>4435200</v>
      </c>
      <c r="M65" s="68">
        <f t="shared" si="3"/>
        <v>192</v>
      </c>
      <c r="N65" s="69"/>
      <c r="Q65" s="101"/>
      <c r="R65" s="102"/>
    </row>
    <row r="66" s="81" customFormat="1" ht="15" spans="1:18">
      <c r="A66" s="48">
        <v>55</v>
      </c>
      <c r="B66" s="96">
        <v>1416000</v>
      </c>
      <c r="C66" s="49">
        <v>1035084</v>
      </c>
      <c r="D66" s="50" t="s">
        <v>138</v>
      </c>
      <c r="E66" s="51">
        <v>43490</v>
      </c>
      <c r="F66" s="51">
        <v>43491</v>
      </c>
      <c r="G66" s="93" t="s">
        <v>23</v>
      </c>
      <c r="H66" s="49">
        <f t="shared" si="0"/>
        <v>1</v>
      </c>
      <c r="I66" s="65">
        <v>1</v>
      </c>
      <c r="J66" s="100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/>
      <c r="Q66" s="101"/>
      <c r="R66" s="102"/>
    </row>
    <row r="67" s="81" customFormat="1" ht="15" spans="1:18">
      <c r="A67" s="48">
        <v>56</v>
      </c>
      <c r="B67" s="96">
        <v>1437207</v>
      </c>
      <c r="C67" s="49">
        <v>1036101</v>
      </c>
      <c r="D67" s="50" t="s">
        <v>139</v>
      </c>
      <c r="E67" s="51">
        <v>43489</v>
      </c>
      <c r="F67" s="51">
        <v>43491</v>
      </c>
      <c r="G67" s="93" t="s">
        <v>40</v>
      </c>
      <c r="H67" s="49">
        <f t="shared" si="0"/>
        <v>2</v>
      </c>
      <c r="I67" s="65">
        <v>1</v>
      </c>
      <c r="J67" s="100">
        <f t="shared" si="1"/>
        <v>1362900</v>
      </c>
      <c r="K67" s="67">
        <v>59</v>
      </c>
      <c r="L67" s="66">
        <f t="shared" si="2"/>
        <v>2725800</v>
      </c>
      <c r="M67" s="68">
        <f t="shared" si="3"/>
        <v>118</v>
      </c>
      <c r="N67" s="69"/>
      <c r="Q67" s="101"/>
      <c r="R67" s="102"/>
    </row>
    <row r="68" s="81" customFormat="1" ht="15" spans="1:18">
      <c r="A68" s="48">
        <v>57</v>
      </c>
      <c r="B68" s="96">
        <v>1437508</v>
      </c>
      <c r="C68" s="49">
        <v>1036109</v>
      </c>
      <c r="D68" s="50" t="s">
        <v>140</v>
      </c>
      <c r="E68" s="51">
        <v>43490</v>
      </c>
      <c r="F68" s="51">
        <v>43491</v>
      </c>
      <c r="G68" s="93" t="s">
        <v>23</v>
      </c>
      <c r="H68" s="49">
        <f t="shared" si="0"/>
        <v>1</v>
      </c>
      <c r="I68" s="65">
        <v>1</v>
      </c>
      <c r="J68" s="100">
        <f t="shared" si="1"/>
        <v>1108800</v>
      </c>
      <c r="K68" s="67">
        <v>48</v>
      </c>
      <c r="L68" s="66">
        <f t="shared" si="2"/>
        <v>1108800</v>
      </c>
      <c r="M68" s="68">
        <f t="shared" si="3"/>
        <v>48</v>
      </c>
      <c r="N68" s="69"/>
      <c r="Q68" s="101"/>
      <c r="R68" s="102"/>
    </row>
    <row r="69" s="81" customFormat="1" ht="15" spans="1:18">
      <c r="A69" s="48">
        <v>58</v>
      </c>
      <c r="B69" s="96">
        <v>1434854</v>
      </c>
      <c r="C69" s="49">
        <v>1035948</v>
      </c>
      <c r="D69" s="50" t="s">
        <v>141</v>
      </c>
      <c r="E69" s="51">
        <v>43489</v>
      </c>
      <c r="F69" s="51">
        <v>43491</v>
      </c>
      <c r="G69" s="93" t="s">
        <v>23</v>
      </c>
      <c r="H69" s="49">
        <f t="shared" si="0"/>
        <v>2</v>
      </c>
      <c r="I69" s="65">
        <v>1</v>
      </c>
      <c r="J69" s="100">
        <f t="shared" si="1"/>
        <v>1108800</v>
      </c>
      <c r="K69" s="67">
        <v>48</v>
      </c>
      <c r="L69" s="66">
        <f t="shared" si="2"/>
        <v>2217600</v>
      </c>
      <c r="M69" s="68">
        <f t="shared" si="3"/>
        <v>96</v>
      </c>
      <c r="N69" s="69"/>
      <c r="Q69" s="101"/>
      <c r="R69" s="102"/>
    </row>
    <row r="70" s="81" customFormat="1" ht="15" spans="1:18">
      <c r="A70" s="48">
        <v>59</v>
      </c>
      <c r="B70" s="96">
        <v>1433920</v>
      </c>
      <c r="C70" s="49">
        <v>1035911</v>
      </c>
      <c r="D70" s="50" t="s">
        <v>142</v>
      </c>
      <c r="E70" s="51">
        <v>43490</v>
      </c>
      <c r="F70" s="51">
        <v>43491</v>
      </c>
      <c r="G70" s="93" t="s">
        <v>23</v>
      </c>
      <c r="H70" s="49">
        <f t="shared" si="0"/>
        <v>1</v>
      </c>
      <c r="I70" s="65">
        <v>1</v>
      </c>
      <c r="J70" s="100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/>
      <c r="Q70" s="101"/>
      <c r="R70" s="102"/>
    </row>
    <row r="71" s="81" customFormat="1" ht="15" spans="1:18">
      <c r="A71" s="48">
        <v>60</v>
      </c>
      <c r="B71" s="96">
        <v>1412212</v>
      </c>
      <c r="C71" s="49">
        <v>1034891</v>
      </c>
      <c r="D71" s="50" t="s">
        <v>143</v>
      </c>
      <c r="E71" s="51">
        <v>43487</v>
      </c>
      <c r="F71" s="51">
        <v>43491</v>
      </c>
      <c r="G71" s="93" t="s">
        <v>23</v>
      </c>
      <c r="H71" s="49">
        <f t="shared" si="0"/>
        <v>4</v>
      </c>
      <c r="I71" s="65">
        <v>1</v>
      </c>
      <c r="J71" s="100">
        <f t="shared" si="1"/>
        <v>1108800</v>
      </c>
      <c r="K71" s="67">
        <v>48</v>
      </c>
      <c r="L71" s="66">
        <f t="shared" si="2"/>
        <v>4435200</v>
      </c>
      <c r="M71" s="68">
        <f t="shared" si="3"/>
        <v>192</v>
      </c>
      <c r="N71" s="69"/>
      <c r="Q71" s="101"/>
      <c r="R71" s="102"/>
    </row>
    <row r="72" s="81" customFormat="1" ht="15" spans="1:18">
      <c r="A72" s="48">
        <v>61</v>
      </c>
      <c r="B72" s="96">
        <v>1437535</v>
      </c>
      <c r="C72" s="49">
        <v>1036113</v>
      </c>
      <c r="D72" s="50" t="s">
        <v>144</v>
      </c>
      <c r="E72" s="51">
        <v>43490</v>
      </c>
      <c r="F72" s="51">
        <v>43492</v>
      </c>
      <c r="G72" s="93" t="s">
        <v>40</v>
      </c>
      <c r="H72" s="49">
        <f t="shared" si="0"/>
        <v>2</v>
      </c>
      <c r="I72" s="65">
        <v>1</v>
      </c>
      <c r="J72" s="100">
        <f t="shared" si="1"/>
        <v>1362900</v>
      </c>
      <c r="K72" s="67">
        <v>59</v>
      </c>
      <c r="L72" s="66">
        <f t="shared" si="2"/>
        <v>2725800</v>
      </c>
      <c r="M72" s="68">
        <f t="shared" si="3"/>
        <v>118</v>
      </c>
      <c r="N72" s="69"/>
      <c r="Q72" s="101"/>
      <c r="R72" s="102"/>
    </row>
    <row r="73" s="81" customFormat="1" ht="15" spans="1:18">
      <c r="A73" s="48">
        <v>62</v>
      </c>
      <c r="B73" s="96">
        <v>1401292</v>
      </c>
      <c r="C73" s="49">
        <v>1034347</v>
      </c>
      <c r="D73" s="50" t="s">
        <v>145</v>
      </c>
      <c r="E73" s="51">
        <v>43491</v>
      </c>
      <c r="F73" s="51">
        <v>43492</v>
      </c>
      <c r="G73" s="93" t="s">
        <v>23</v>
      </c>
      <c r="H73" s="49">
        <f t="shared" si="0"/>
        <v>1</v>
      </c>
      <c r="I73" s="65">
        <v>1</v>
      </c>
      <c r="J73" s="100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Q73" s="101"/>
      <c r="R73" s="102"/>
    </row>
    <row r="74" s="81" customFormat="1" ht="15" spans="1:18">
      <c r="A74" s="48">
        <v>63</v>
      </c>
      <c r="B74" s="96">
        <v>1432686</v>
      </c>
      <c r="C74" s="49">
        <v>1035862</v>
      </c>
      <c r="D74" s="50" t="s">
        <v>146</v>
      </c>
      <c r="E74" s="51">
        <v>43491</v>
      </c>
      <c r="F74" s="51">
        <v>43492</v>
      </c>
      <c r="G74" s="93" t="s">
        <v>23</v>
      </c>
      <c r="H74" s="49">
        <f t="shared" si="0"/>
        <v>1</v>
      </c>
      <c r="I74" s="65">
        <v>1</v>
      </c>
      <c r="J74" s="100">
        <f t="shared" si="1"/>
        <v>1108800</v>
      </c>
      <c r="K74" s="67">
        <v>48</v>
      </c>
      <c r="L74" s="66">
        <f t="shared" si="2"/>
        <v>1108800</v>
      </c>
      <c r="M74" s="68">
        <f t="shared" si="3"/>
        <v>48</v>
      </c>
      <c r="N74" s="69"/>
      <c r="Q74" s="101"/>
      <c r="R74" s="102"/>
    </row>
    <row r="75" s="81" customFormat="1" ht="15" spans="1:18">
      <c r="A75" s="48">
        <v>64</v>
      </c>
      <c r="B75" s="96">
        <v>1428466</v>
      </c>
      <c r="C75" s="49">
        <v>1035612</v>
      </c>
      <c r="D75" s="50" t="s">
        <v>147</v>
      </c>
      <c r="E75" s="51">
        <v>43490</v>
      </c>
      <c r="F75" s="51">
        <v>43492</v>
      </c>
      <c r="G75" s="93" t="s">
        <v>121</v>
      </c>
      <c r="H75" s="49">
        <f t="shared" si="0"/>
        <v>2</v>
      </c>
      <c r="I75" s="65">
        <v>2</v>
      </c>
      <c r="J75" s="100">
        <f t="shared" si="1"/>
        <v>1940400</v>
      </c>
      <c r="K75" s="67">
        <v>84</v>
      </c>
      <c r="L75" s="66">
        <f t="shared" si="2"/>
        <v>7761600</v>
      </c>
      <c r="M75" s="68">
        <f t="shared" si="3"/>
        <v>336</v>
      </c>
      <c r="N75" s="69"/>
      <c r="Q75" s="101"/>
      <c r="R75" s="102"/>
    </row>
    <row r="76" s="81" customFormat="1" ht="15" spans="1:18">
      <c r="A76" s="48">
        <v>65</v>
      </c>
      <c r="B76" s="96">
        <v>1432693</v>
      </c>
      <c r="C76" s="49">
        <v>1035863</v>
      </c>
      <c r="D76" s="50" t="s">
        <v>148</v>
      </c>
      <c r="E76" s="51">
        <v>43491</v>
      </c>
      <c r="F76" s="51">
        <v>43492</v>
      </c>
      <c r="G76" s="93" t="s">
        <v>23</v>
      </c>
      <c r="H76" s="49">
        <f t="shared" ref="H76:H95" si="6">F76-E76</f>
        <v>1</v>
      </c>
      <c r="I76" s="65">
        <v>1</v>
      </c>
      <c r="J76" s="100">
        <f t="shared" ref="J76:J95" si="7">K76*23100</f>
        <v>1108800</v>
      </c>
      <c r="K76" s="67">
        <v>48</v>
      </c>
      <c r="L76" s="66">
        <f t="shared" ref="L76:L95" si="8">J76*I76*H76</f>
        <v>1108800</v>
      </c>
      <c r="M76" s="68">
        <f t="shared" ref="M76:M95" si="9">K76*I76*H76</f>
        <v>48</v>
      </c>
      <c r="N76" s="69"/>
      <c r="Q76" s="101"/>
      <c r="R76" s="102"/>
    </row>
    <row r="77" s="81" customFormat="1" ht="15" spans="1:18">
      <c r="A77" s="48">
        <v>66</v>
      </c>
      <c r="B77" s="96">
        <v>1436578</v>
      </c>
      <c r="C77" s="49">
        <v>1036055</v>
      </c>
      <c r="D77" s="50" t="s">
        <v>149</v>
      </c>
      <c r="E77" s="51">
        <v>43491</v>
      </c>
      <c r="F77" s="51">
        <v>43492</v>
      </c>
      <c r="G77" s="93" t="s">
        <v>23</v>
      </c>
      <c r="H77" s="49">
        <f t="shared" si="6"/>
        <v>1</v>
      </c>
      <c r="I77" s="65">
        <v>1</v>
      </c>
      <c r="J77" s="100">
        <f t="shared" si="7"/>
        <v>1108800</v>
      </c>
      <c r="K77" s="67">
        <v>48</v>
      </c>
      <c r="L77" s="66">
        <f t="shared" si="8"/>
        <v>1108800</v>
      </c>
      <c r="M77" s="68">
        <f t="shared" si="9"/>
        <v>48</v>
      </c>
      <c r="N77" s="69"/>
      <c r="Q77" s="101"/>
      <c r="R77" s="102"/>
    </row>
    <row r="78" s="81" customFormat="1" ht="15" spans="1:18">
      <c r="A78" s="48">
        <v>67</v>
      </c>
      <c r="B78" s="96">
        <v>1420453</v>
      </c>
      <c r="C78" s="49">
        <v>1035294</v>
      </c>
      <c r="D78" s="50" t="s">
        <v>150</v>
      </c>
      <c r="E78" s="51">
        <v>43490</v>
      </c>
      <c r="F78" s="51">
        <v>43492</v>
      </c>
      <c r="G78" s="93" t="s">
        <v>23</v>
      </c>
      <c r="H78" s="49">
        <f t="shared" si="6"/>
        <v>2</v>
      </c>
      <c r="I78" s="65">
        <v>1</v>
      </c>
      <c r="J78" s="10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Q78" s="101"/>
      <c r="R78" s="102"/>
    </row>
    <row r="79" s="81" customFormat="1" ht="15" spans="1:18">
      <c r="A79" s="48">
        <v>68</v>
      </c>
      <c r="B79" s="96">
        <v>1434835</v>
      </c>
      <c r="C79" s="49">
        <v>1035947</v>
      </c>
      <c r="D79" s="50" t="s">
        <v>151</v>
      </c>
      <c r="E79" s="51">
        <v>43491</v>
      </c>
      <c r="F79" s="51">
        <v>43492</v>
      </c>
      <c r="G79" s="93" t="s">
        <v>23</v>
      </c>
      <c r="H79" s="49">
        <f t="shared" si="6"/>
        <v>1</v>
      </c>
      <c r="I79" s="65">
        <v>1</v>
      </c>
      <c r="J79" s="100">
        <f t="shared" si="7"/>
        <v>1108800</v>
      </c>
      <c r="K79" s="67">
        <v>48</v>
      </c>
      <c r="L79" s="66">
        <f t="shared" si="8"/>
        <v>1108800</v>
      </c>
      <c r="M79" s="68">
        <f t="shared" si="9"/>
        <v>48</v>
      </c>
      <c r="N79" s="69"/>
      <c r="Q79" s="101"/>
      <c r="R79" s="102"/>
    </row>
    <row r="80" s="81" customFormat="1" ht="15" spans="1:18">
      <c r="A80" s="48">
        <v>69</v>
      </c>
      <c r="B80" s="96">
        <v>1412504</v>
      </c>
      <c r="C80" s="49">
        <v>1034918</v>
      </c>
      <c r="D80" s="50" t="s">
        <v>152</v>
      </c>
      <c r="E80" s="51">
        <v>43491</v>
      </c>
      <c r="F80" s="51">
        <v>43493</v>
      </c>
      <c r="G80" s="93" t="s">
        <v>23</v>
      </c>
      <c r="H80" s="49">
        <f t="shared" si="6"/>
        <v>2</v>
      </c>
      <c r="I80" s="65">
        <v>1</v>
      </c>
      <c r="J80" s="100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Q80" s="101"/>
      <c r="R80" s="102"/>
    </row>
    <row r="81" s="81" customFormat="1" ht="15" spans="1:18">
      <c r="A81" s="48">
        <v>70</v>
      </c>
      <c r="B81" s="96">
        <v>1420508</v>
      </c>
      <c r="C81" s="49">
        <v>1035297</v>
      </c>
      <c r="D81" s="50" t="s">
        <v>150</v>
      </c>
      <c r="E81" s="51">
        <v>43492</v>
      </c>
      <c r="F81" s="51">
        <v>43493</v>
      </c>
      <c r="G81" s="93" t="s">
        <v>23</v>
      </c>
      <c r="H81" s="49">
        <f t="shared" si="6"/>
        <v>1</v>
      </c>
      <c r="I81" s="65">
        <v>1</v>
      </c>
      <c r="J81" s="100">
        <f t="shared" si="7"/>
        <v>1108800</v>
      </c>
      <c r="K81" s="67">
        <v>48</v>
      </c>
      <c r="L81" s="66">
        <f t="shared" si="8"/>
        <v>1108800</v>
      </c>
      <c r="M81" s="68">
        <f t="shared" si="9"/>
        <v>48</v>
      </c>
      <c r="N81" s="69"/>
      <c r="Q81" s="101"/>
      <c r="R81" s="102"/>
    </row>
    <row r="82" s="81" customFormat="1" ht="15" spans="1:18">
      <c r="A82" s="48">
        <v>71</v>
      </c>
      <c r="B82" s="96">
        <v>1427516</v>
      </c>
      <c r="C82" s="49">
        <v>1035585</v>
      </c>
      <c r="D82" s="50" t="s">
        <v>153</v>
      </c>
      <c r="E82" s="51">
        <v>43490</v>
      </c>
      <c r="F82" s="51">
        <v>43493</v>
      </c>
      <c r="G82" s="93" t="s">
        <v>23</v>
      </c>
      <c r="H82" s="49">
        <f t="shared" si="6"/>
        <v>3</v>
      </c>
      <c r="I82" s="65">
        <v>1</v>
      </c>
      <c r="J82" s="100">
        <f t="shared" si="7"/>
        <v>1108800</v>
      </c>
      <c r="K82" s="67">
        <v>48</v>
      </c>
      <c r="L82" s="66">
        <f t="shared" si="8"/>
        <v>3326400</v>
      </c>
      <c r="M82" s="68">
        <f t="shared" si="9"/>
        <v>144</v>
      </c>
      <c r="N82" s="69"/>
      <c r="Q82" s="101"/>
      <c r="R82" s="102"/>
    </row>
    <row r="83" s="81" customFormat="1" ht="15" spans="1:18">
      <c r="A83" s="48">
        <v>72</v>
      </c>
      <c r="B83" s="96">
        <v>1416022</v>
      </c>
      <c r="C83" s="49">
        <v>1035081</v>
      </c>
      <c r="D83" s="50" t="s">
        <v>154</v>
      </c>
      <c r="E83" s="51">
        <v>43492</v>
      </c>
      <c r="F83" s="51">
        <v>43493</v>
      </c>
      <c r="G83" s="93" t="s">
        <v>23</v>
      </c>
      <c r="H83" s="49">
        <f t="shared" si="6"/>
        <v>1</v>
      </c>
      <c r="I83" s="65">
        <v>1</v>
      </c>
      <c r="J83" s="100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/>
      <c r="Q83" s="101"/>
      <c r="R83" s="102"/>
    </row>
    <row r="84" s="81" customFormat="1" ht="15" spans="1:18">
      <c r="A84" s="48">
        <v>73</v>
      </c>
      <c r="B84" s="96">
        <v>1411148</v>
      </c>
      <c r="C84" s="49">
        <v>1034819</v>
      </c>
      <c r="D84" s="50" t="s">
        <v>155</v>
      </c>
      <c r="E84" s="51">
        <v>43491</v>
      </c>
      <c r="F84" s="51">
        <v>43494</v>
      </c>
      <c r="G84" s="93" t="s">
        <v>23</v>
      </c>
      <c r="H84" s="49">
        <f t="shared" si="6"/>
        <v>3</v>
      </c>
      <c r="I84" s="65">
        <v>1</v>
      </c>
      <c r="J84" s="100">
        <f t="shared" si="7"/>
        <v>1108800</v>
      </c>
      <c r="K84" s="67">
        <v>48</v>
      </c>
      <c r="L84" s="66">
        <f t="shared" si="8"/>
        <v>3326400</v>
      </c>
      <c r="M84" s="68">
        <f t="shared" si="9"/>
        <v>144</v>
      </c>
      <c r="N84" s="69"/>
      <c r="Q84" s="101"/>
      <c r="R84" s="102"/>
    </row>
    <row r="85" s="81" customFormat="1" ht="15" spans="1:18">
      <c r="A85" s="48">
        <v>74</v>
      </c>
      <c r="B85" s="96">
        <v>1415619</v>
      </c>
      <c r="C85" s="49">
        <v>1035057</v>
      </c>
      <c r="D85" s="50" t="s">
        <v>156</v>
      </c>
      <c r="E85" s="51">
        <v>43492</v>
      </c>
      <c r="F85" s="51">
        <v>43494</v>
      </c>
      <c r="G85" s="93" t="s">
        <v>23</v>
      </c>
      <c r="H85" s="49">
        <f t="shared" si="6"/>
        <v>2</v>
      </c>
      <c r="I85" s="65">
        <v>2</v>
      </c>
      <c r="J85" s="100">
        <f t="shared" si="7"/>
        <v>1108800</v>
      </c>
      <c r="K85" s="67">
        <v>48</v>
      </c>
      <c r="L85" s="66">
        <f t="shared" si="8"/>
        <v>4435200</v>
      </c>
      <c r="M85" s="68">
        <f t="shared" si="9"/>
        <v>192</v>
      </c>
      <c r="N85" s="69"/>
      <c r="Q85" s="101"/>
      <c r="R85" s="102"/>
    </row>
    <row r="86" s="81" customFormat="1" ht="15" spans="1:18">
      <c r="A86" s="48">
        <v>75</v>
      </c>
      <c r="B86" s="96">
        <v>1412877</v>
      </c>
      <c r="C86" s="49">
        <v>1034932</v>
      </c>
      <c r="D86" s="50" t="s">
        <v>157</v>
      </c>
      <c r="E86" s="51">
        <v>43492</v>
      </c>
      <c r="F86" s="51">
        <v>43494</v>
      </c>
      <c r="G86" s="93" t="s">
        <v>23</v>
      </c>
      <c r="H86" s="49">
        <f t="shared" si="6"/>
        <v>2</v>
      </c>
      <c r="I86" s="65">
        <v>1</v>
      </c>
      <c r="J86" s="100">
        <f t="shared" si="7"/>
        <v>1108800</v>
      </c>
      <c r="K86" s="67">
        <v>48</v>
      </c>
      <c r="L86" s="66">
        <f t="shared" si="8"/>
        <v>2217600</v>
      </c>
      <c r="M86" s="68">
        <f t="shared" si="9"/>
        <v>96</v>
      </c>
      <c r="N86" s="69"/>
      <c r="Q86" s="101"/>
      <c r="R86" s="102"/>
    </row>
    <row r="87" s="81" customFormat="1" ht="15" spans="1:18">
      <c r="A87" s="48">
        <v>76</v>
      </c>
      <c r="B87" s="96">
        <v>1406431</v>
      </c>
      <c r="C87" s="49">
        <v>1034568</v>
      </c>
      <c r="D87" s="50" t="s">
        <v>158</v>
      </c>
      <c r="E87" s="51">
        <v>43491</v>
      </c>
      <c r="F87" s="51">
        <v>43494</v>
      </c>
      <c r="G87" s="93" t="s">
        <v>47</v>
      </c>
      <c r="H87" s="49">
        <f t="shared" si="6"/>
        <v>3</v>
      </c>
      <c r="I87" s="65">
        <v>2</v>
      </c>
      <c r="J87" s="100">
        <f t="shared" si="7"/>
        <v>2356200</v>
      </c>
      <c r="K87" s="67">
        <v>102</v>
      </c>
      <c r="L87" s="66">
        <f t="shared" si="8"/>
        <v>14137200</v>
      </c>
      <c r="M87" s="68">
        <f t="shared" si="9"/>
        <v>612</v>
      </c>
      <c r="N87" s="69"/>
      <c r="Q87" s="101"/>
      <c r="R87" s="102"/>
    </row>
    <row r="88" s="81" customFormat="1" ht="15" spans="1:18">
      <c r="A88" s="48">
        <v>77</v>
      </c>
      <c r="B88" s="96">
        <v>1418431</v>
      </c>
      <c r="C88" s="49">
        <v>1035176</v>
      </c>
      <c r="D88" s="50" t="s">
        <v>159</v>
      </c>
      <c r="E88" s="51">
        <v>43491</v>
      </c>
      <c r="F88" s="51">
        <v>43495</v>
      </c>
      <c r="G88" s="93" t="s">
        <v>23</v>
      </c>
      <c r="H88" s="49">
        <f t="shared" si="6"/>
        <v>4</v>
      </c>
      <c r="I88" s="65">
        <v>1</v>
      </c>
      <c r="J88" s="100">
        <f t="shared" si="7"/>
        <v>1108800</v>
      </c>
      <c r="K88" s="67">
        <v>48</v>
      </c>
      <c r="L88" s="66">
        <f t="shared" si="8"/>
        <v>4435200</v>
      </c>
      <c r="M88" s="68">
        <f t="shared" si="9"/>
        <v>192</v>
      </c>
      <c r="N88" s="69"/>
      <c r="Q88" s="101"/>
      <c r="R88" s="102"/>
    </row>
    <row r="89" s="81" customFormat="1" ht="15" spans="1:18">
      <c r="A89" s="48">
        <v>78</v>
      </c>
      <c r="B89" s="96">
        <v>1406653</v>
      </c>
      <c r="C89" s="49">
        <v>1034590</v>
      </c>
      <c r="D89" s="50" t="s">
        <v>160</v>
      </c>
      <c r="E89" s="51">
        <v>43493</v>
      </c>
      <c r="F89" s="51">
        <v>43495</v>
      </c>
      <c r="G89" s="93" t="s">
        <v>23</v>
      </c>
      <c r="H89" s="49">
        <f t="shared" si="6"/>
        <v>2</v>
      </c>
      <c r="I89" s="65">
        <v>2</v>
      </c>
      <c r="J89" s="100">
        <f t="shared" si="7"/>
        <v>1247400</v>
      </c>
      <c r="K89" s="67">
        <f>48+6</f>
        <v>54</v>
      </c>
      <c r="L89" s="66">
        <f t="shared" si="8"/>
        <v>4989600</v>
      </c>
      <c r="M89" s="68">
        <f t="shared" si="9"/>
        <v>216</v>
      </c>
      <c r="N89" s="69"/>
      <c r="Q89" s="101"/>
      <c r="R89" s="102"/>
    </row>
    <row r="90" s="81" customFormat="1" ht="15" spans="1:18">
      <c r="A90" s="48">
        <v>79</v>
      </c>
      <c r="B90" s="96">
        <v>1420447</v>
      </c>
      <c r="C90" s="49">
        <v>1035293</v>
      </c>
      <c r="D90" s="50" t="s">
        <v>161</v>
      </c>
      <c r="E90" s="51">
        <v>43490</v>
      </c>
      <c r="F90" s="51">
        <v>43495</v>
      </c>
      <c r="G90" s="93" t="s">
        <v>40</v>
      </c>
      <c r="H90" s="49">
        <f t="shared" si="6"/>
        <v>5</v>
      </c>
      <c r="I90" s="65">
        <v>1</v>
      </c>
      <c r="J90" s="100">
        <f t="shared" si="7"/>
        <v>1362900</v>
      </c>
      <c r="K90" s="67">
        <v>59</v>
      </c>
      <c r="L90" s="66">
        <f t="shared" si="8"/>
        <v>6814500</v>
      </c>
      <c r="M90" s="68">
        <f t="shared" si="9"/>
        <v>295</v>
      </c>
      <c r="N90" s="69"/>
      <c r="Q90" s="101"/>
      <c r="R90" s="102"/>
    </row>
    <row r="91" s="81" customFormat="1" ht="15" spans="1:18">
      <c r="A91" s="48">
        <v>80</v>
      </c>
      <c r="B91" s="96">
        <v>1420445</v>
      </c>
      <c r="C91" s="49">
        <v>1035291</v>
      </c>
      <c r="D91" s="50" t="s">
        <v>162</v>
      </c>
      <c r="E91" s="51">
        <v>43490</v>
      </c>
      <c r="F91" s="51">
        <v>43495</v>
      </c>
      <c r="G91" s="93" t="s">
        <v>40</v>
      </c>
      <c r="H91" s="49">
        <f t="shared" si="6"/>
        <v>5</v>
      </c>
      <c r="I91" s="65">
        <v>1</v>
      </c>
      <c r="J91" s="100">
        <f t="shared" si="7"/>
        <v>1362900</v>
      </c>
      <c r="K91" s="67">
        <v>59</v>
      </c>
      <c r="L91" s="66">
        <f t="shared" si="8"/>
        <v>6814500</v>
      </c>
      <c r="M91" s="68">
        <f t="shared" si="9"/>
        <v>295</v>
      </c>
      <c r="N91" s="69"/>
      <c r="Q91" s="101"/>
      <c r="R91" s="102"/>
    </row>
    <row r="92" s="81" customFormat="1" ht="15" spans="1:18">
      <c r="A92" s="48">
        <v>81</v>
      </c>
      <c r="B92" s="96">
        <v>1415679</v>
      </c>
      <c r="C92" s="49">
        <v>1035061</v>
      </c>
      <c r="D92" s="50" t="s">
        <v>163</v>
      </c>
      <c r="E92" s="51">
        <v>43494</v>
      </c>
      <c r="F92" s="51">
        <v>43495</v>
      </c>
      <c r="G92" s="93" t="s">
        <v>23</v>
      </c>
      <c r="H92" s="49">
        <f t="shared" si="6"/>
        <v>1</v>
      </c>
      <c r="I92" s="65">
        <v>1</v>
      </c>
      <c r="J92" s="100">
        <f t="shared" si="7"/>
        <v>1108800</v>
      </c>
      <c r="K92" s="67">
        <v>48</v>
      </c>
      <c r="L92" s="66">
        <f t="shared" si="8"/>
        <v>1108800</v>
      </c>
      <c r="M92" s="68">
        <f t="shared" si="9"/>
        <v>48</v>
      </c>
      <c r="N92" s="69"/>
      <c r="Q92" s="101"/>
      <c r="R92" s="102"/>
    </row>
    <row r="93" s="81" customFormat="1" ht="15" spans="1:18">
      <c r="A93" s="48">
        <v>82</v>
      </c>
      <c r="B93" s="96">
        <v>1414396</v>
      </c>
      <c r="C93" s="49">
        <v>1035003</v>
      </c>
      <c r="D93" s="50" t="s">
        <v>164</v>
      </c>
      <c r="E93" s="51">
        <v>43493</v>
      </c>
      <c r="F93" s="51">
        <v>43495</v>
      </c>
      <c r="G93" s="93" t="s">
        <v>23</v>
      </c>
      <c r="H93" s="49">
        <f t="shared" si="6"/>
        <v>2</v>
      </c>
      <c r="I93" s="65">
        <v>1</v>
      </c>
      <c r="J93" s="100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Q93" s="101"/>
      <c r="R93" s="102"/>
    </row>
    <row r="94" s="81" customFormat="1" ht="15" spans="1:18">
      <c r="A94" s="48">
        <v>83</v>
      </c>
      <c r="B94" s="96">
        <v>1408205</v>
      </c>
      <c r="C94" s="49">
        <v>1034651</v>
      </c>
      <c r="D94" s="50" t="s">
        <v>165</v>
      </c>
      <c r="E94" s="51">
        <v>43493</v>
      </c>
      <c r="F94" s="51">
        <v>43495</v>
      </c>
      <c r="G94" s="93" t="s">
        <v>23</v>
      </c>
      <c r="H94" s="49">
        <f t="shared" si="6"/>
        <v>2</v>
      </c>
      <c r="I94" s="65">
        <v>1</v>
      </c>
      <c r="J94" s="100">
        <f t="shared" si="7"/>
        <v>1108800</v>
      </c>
      <c r="K94" s="67">
        <v>48</v>
      </c>
      <c r="L94" s="66">
        <f t="shared" si="8"/>
        <v>2217600</v>
      </c>
      <c r="M94" s="68">
        <f t="shared" si="9"/>
        <v>96</v>
      </c>
      <c r="N94" s="69"/>
      <c r="Q94" s="101"/>
      <c r="R94" s="102"/>
    </row>
    <row r="95" s="81" customFormat="1" ht="15.75" spans="1:18">
      <c r="A95" s="48">
        <v>84</v>
      </c>
      <c r="B95" s="96">
        <v>1424364</v>
      </c>
      <c r="C95" s="49">
        <v>1035466</v>
      </c>
      <c r="D95" s="50" t="s">
        <v>166</v>
      </c>
      <c r="E95" s="51">
        <v>43494</v>
      </c>
      <c r="F95" s="51">
        <v>43496</v>
      </c>
      <c r="G95" s="93" t="s">
        <v>40</v>
      </c>
      <c r="H95" s="49">
        <f t="shared" si="6"/>
        <v>2</v>
      </c>
      <c r="I95" s="65">
        <v>1</v>
      </c>
      <c r="J95" s="100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Q95" s="101"/>
      <c r="R95" s="102"/>
    </row>
    <row r="96" s="81" customFormat="1" ht="15" spans="1:18">
      <c r="A96" s="109" t="s">
        <v>26</v>
      </c>
      <c r="B96" s="110"/>
      <c r="C96" s="110"/>
      <c r="D96" s="110"/>
      <c r="E96" s="110"/>
      <c r="F96" s="110"/>
      <c r="G96" s="110"/>
      <c r="H96" s="110"/>
      <c r="I96" s="110"/>
      <c r="J96" s="132"/>
      <c r="K96" s="133"/>
      <c r="L96" s="134">
        <f t="shared" ref="L96:R96" si="10">SUM(L12:L95)</f>
        <v>281589000</v>
      </c>
      <c r="M96" s="135">
        <f t="shared" si="10"/>
        <v>12334</v>
      </c>
      <c r="N96" s="136"/>
      <c r="O96" s="148"/>
      <c r="P96" s="148"/>
      <c r="Q96" s="137">
        <f t="shared" si="10"/>
        <v>2878260</v>
      </c>
      <c r="R96" s="138">
        <f t="shared" si="10"/>
        <v>127.48</v>
      </c>
    </row>
    <row r="97" s="81" customFormat="1" ht="15" spans="2:18">
      <c r="B97" s="2"/>
      <c r="I97" s="2"/>
      <c r="J97" s="2"/>
      <c r="K97" s="2"/>
      <c r="L97" s="139"/>
      <c r="M97" s="149" t="s">
        <v>167</v>
      </c>
      <c r="N97" s="4"/>
      <c r="Q97" s="141">
        <f>L96*2%</f>
        <v>5631780</v>
      </c>
      <c r="R97" s="142">
        <f>M96*2%</f>
        <v>246.68</v>
      </c>
    </row>
    <row r="98" s="81" customFormat="1" ht="14.25" hidden="1" spans="1:13">
      <c r="A98" s="111" t="s">
        <v>28</v>
      </c>
      <c r="B98" s="112"/>
      <c r="C98" s="113" t="s">
        <v>29</v>
      </c>
      <c r="D98" s="113"/>
      <c r="E98" s="113"/>
      <c r="F98" s="113"/>
      <c r="L98" s="79"/>
      <c r="M98" s="80"/>
    </row>
    <row r="99" s="81" customFormat="1" ht="14.25" hidden="1" spans="1:14">
      <c r="A99" s="114" t="s">
        <v>168</v>
      </c>
      <c r="B99" s="115"/>
      <c r="C99" s="116">
        <v>60210370001077</v>
      </c>
      <c r="D99" s="116"/>
      <c r="E99" s="116"/>
      <c r="F99" s="116"/>
      <c r="I99" s="2"/>
      <c r="J99" s="2"/>
      <c r="K99" s="2"/>
      <c r="L99" s="3"/>
      <c r="M99" s="3"/>
      <c r="N99" s="4"/>
    </row>
    <row r="100" s="81" customFormat="1" ht="14.25" hidden="1" spans="1:14">
      <c r="A100" s="111" t="s">
        <v>31</v>
      </c>
      <c r="B100" s="112"/>
      <c r="C100" s="117" t="s">
        <v>32</v>
      </c>
      <c r="D100" s="117"/>
      <c r="E100" s="117"/>
      <c r="F100" s="117"/>
      <c r="I100" s="2"/>
      <c r="J100" s="2"/>
      <c r="K100" s="2"/>
      <c r="L100" s="3"/>
      <c r="M100" s="3"/>
      <c r="N100" s="4"/>
    </row>
    <row r="101" s="81" customFormat="1" ht="14.25" hidden="1" spans="1:14">
      <c r="A101" s="111" t="s">
        <v>33</v>
      </c>
      <c r="B101" s="112"/>
      <c r="C101" s="118" t="s">
        <v>34</v>
      </c>
      <c r="D101" s="119"/>
      <c r="E101" s="119"/>
      <c r="F101" s="120"/>
      <c r="I101" s="2"/>
      <c r="J101" s="2"/>
      <c r="K101" s="2"/>
      <c r="L101" s="3"/>
      <c r="M101" s="3"/>
      <c r="N101" s="4"/>
    </row>
    <row r="102" s="81" customFormat="1" ht="15" hidden="1" customHeight="1" spans="1:14">
      <c r="A102" s="111" t="s">
        <v>35</v>
      </c>
      <c r="B102" s="112"/>
      <c r="C102" s="121" t="s">
        <v>36</v>
      </c>
      <c r="D102" s="122"/>
      <c r="E102" s="122"/>
      <c r="F102" s="123"/>
      <c r="I102" s="2"/>
      <c r="J102" s="2"/>
      <c r="K102" s="2"/>
      <c r="L102" s="3"/>
      <c r="M102" s="3"/>
      <c r="N102" s="4"/>
    </row>
    <row r="103" s="81" customFormat="1" ht="15" hidden="1" customHeight="1" spans="2:14">
      <c r="B103" s="2"/>
      <c r="I103" s="2"/>
      <c r="J103" s="2"/>
      <c r="K103" s="2"/>
      <c r="L103" s="3"/>
      <c r="M103" s="3"/>
      <c r="N103" s="4"/>
    </row>
  </sheetData>
  <mergeCells count="15">
    <mergeCell ref="A5:I5"/>
    <mergeCell ref="B7:E7"/>
    <mergeCell ref="A96:J96"/>
    <mergeCell ref="A98:B98"/>
    <mergeCell ref="C98:F98"/>
    <mergeCell ref="A99:B99"/>
    <mergeCell ref="C99:F99"/>
    <mergeCell ref="A100:B100"/>
    <mergeCell ref="C100:F100"/>
    <mergeCell ref="A101:B101"/>
    <mergeCell ref="C101:F101"/>
    <mergeCell ref="A102:B102"/>
    <mergeCell ref="C102:F102"/>
    <mergeCell ref="A2:B3"/>
    <mergeCell ref="D2:G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0"/>
  <sheetViews>
    <sheetView topLeftCell="A121" workbookViewId="0">
      <selection activeCell="L154" sqref="L154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</cols>
  <sheetData>
    <row r="1" ht="15" spans="1:9">
      <c r="A1" s="82"/>
      <c r="B1" s="6"/>
      <c r="C1" s="82"/>
      <c r="D1" s="7"/>
      <c r="E1" s="7"/>
      <c r="F1" s="7"/>
      <c r="G1" s="7"/>
      <c r="H1" s="7"/>
      <c r="I1" s="97"/>
    </row>
    <row r="2" ht="14.25" spans="1:9">
      <c r="A2" s="11"/>
      <c r="B2" s="11"/>
      <c r="C2" s="83"/>
      <c r="D2" s="13" t="s">
        <v>0</v>
      </c>
      <c r="E2" s="14"/>
      <c r="F2" s="14"/>
      <c r="G2" s="15"/>
      <c r="H2" s="12"/>
      <c r="I2" s="97"/>
    </row>
    <row r="3" ht="15" spans="1:9">
      <c r="A3" s="11"/>
      <c r="B3" s="11"/>
      <c r="C3" s="83"/>
      <c r="D3" s="17"/>
      <c r="E3" s="18"/>
      <c r="F3" s="18"/>
      <c r="G3" s="19"/>
      <c r="H3" s="12"/>
      <c r="I3" s="97"/>
    </row>
    <row r="4" ht="15" spans="1:9">
      <c r="A4" s="84"/>
      <c r="B4" s="84"/>
      <c r="C4" s="84"/>
      <c r="D4" s="84"/>
      <c r="E4" s="84"/>
      <c r="F4" s="85"/>
      <c r="G4" s="85"/>
      <c r="H4" s="85"/>
      <c r="I4" s="98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99"/>
    </row>
    <row r="6" ht="34.5" spans="1:9">
      <c r="A6" s="25"/>
      <c r="B6" s="29"/>
      <c r="C6" s="30"/>
      <c r="D6" s="30"/>
      <c r="E6" s="30"/>
      <c r="F6" s="30"/>
      <c r="G6" s="31" t="s">
        <v>169</v>
      </c>
      <c r="H6" s="32"/>
      <c r="I6" s="59"/>
    </row>
    <row r="7" ht="15.75" spans="1:9">
      <c r="A7" s="86" t="s">
        <v>3</v>
      </c>
      <c r="B7" s="87" t="s">
        <v>4</v>
      </c>
      <c r="C7" s="87"/>
      <c r="D7" s="87"/>
      <c r="E7" s="88"/>
      <c r="F7" s="36"/>
      <c r="G7" s="37" t="s">
        <v>170</v>
      </c>
      <c r="H7" s="36"/>
      <c r="I7" s="58"/>
    </row>
    <row r="8" ht="16.5" spans="1:9">
      <c r="A8" s="89"/>
      <c r="B8" s="39"/>
      <c r="C8" s="90"/>
      <c r="D8" s="40"/>
      <c r="E8" s="41"/>
      <c r="F8" s="36"/>
      <c r="G8" s="42" t="s">
        <v>6</v>
      </c>
      <c r="H8" s="43"/>
      <c r="I8" s="60"/>
    </row>
    <row r="9" ht="15.75" spans="1:9">
      <c r="A9" s="91"/>
      <c r="B9" s="92"/>
      <c r="C9" s="91"/>
      <c r="D9" s="36"/>
      <c r="E9" s="36"/>
      <c r="F9" s="36"/>
      <c r="G9" s="36"/>
      <c r="H9" s="36"/>
      <c r="I9" s="97"/>
    </row>
    <row r="10" spans="12:12">
      <c r="L10" s="61">
        <f>SUBTOTAL(9,L12:L143)</f>
        <v>462993300</v>
      </c>
    </row>
    <row r="11" ht="42.75" spans="1:13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</row>
    <row r="12" ht="15" spans="1:13">
      <c r="A12" s="48">
        <v>1</v>
      </c>
      <c r="B12" s="49">
        <v>1425893</v>
      </c>
      <c r="C12" s="49">
        <v>1035517</v>
      </c>
      <c r="D12" s="50" t="s">
        <v>171</v>
      </c>
      <c r="E12" s="51">
        <v>43495</v>
      </c>
      <c r="F12" s="51">
        <v>43497</v>
      </c>
      <c r="G12" s="93" t="s">
        <v>23</v>
      </c>
      <c r="H12" s="49">
        <f t="shared" ref="H12:H75" si="0">F12-E12</f>
        <v>2</v>
      </c>
      <c r="I12" s="65">
        <v>1</v>
      </c>
      <c r="J12" s="100">
        <f t="shared" ref="J12:J75" si="1">K12*23100</f>
        <v>1108800</v>
      </c>
      <c r="K12" s="67">
        <v>48</v>
      </c>
      <c r="L12" s="66">
        <f t="shared" ref="L12:L75" si="2">J12*I12*H12</f>
        <v>2217600</v>
      </c>
      <c r="M12" s="68">
        <f t="shared" ref="M12:M75" si="3">K12*I12*H12</f>
        <v>96</v>
      </c>
    </row>
    <row r="13" ht="15" spans="1:13">
      <c r="A13" s="48">
        <v>2</v>
      </c>
      <c r="B13" s="49">
        <v>1417834</v>
      </c>
      <c r="C13" s="49">
        <v>1035173</v>
      </c>
      <c r="D13" s="50" t="s">
        <v>172</v>
      </c>
      <c r="E13" s="51">
        <v>43494</v>
      </c>
      <c r="F13" s="51">
        <v>43497</v>
      </c>
      <c r="G13" s="93" t="s">
        <v>23</v>
      </c>
      <c r="H13" s="49">
        <f t="shared" si="0"/>
        <v>3</v>
      </c>
      <c r="I13" s="65">
        <v>1</v>
      </c>
      <c r="J13" s="100">
        <f t="shared" si="1"/>
        <v>1108800</v>
      </c>
      <c r="K13" s="67">
        <v>48</v>
      </c>
      <c r="L13" s="66">
        <f t="shared" si="2"/>
        <v>3326400</v>
      </c>
      <c r="M13" s="68">
        <f t="shared" si="3"/>
        <v>144</v>
      </c>
    </row>
    <row r="14" ht="15" spans="1:13">
      <c r="A14" s="48">
        <v>3</v>
      </c>
      <c r="B14" s="49">
        <v>1405936</v>
      </c>
      <c r="C14" s="49">
        <v>1034547</v>
      </c>
      <c r="D14" s="50" t="s">
        <v>173</v>
      </c>
      <c r="E14" s="51">
        <v>43494</v>
      </c>
      <c r="F14" s="51">
        <v>43497</v>
      </c>
      <c r="G14" s="93" t="s">
        <v>23</v>
      </c>
      <c r="H14" s="49">
        <f t="shared" si="0"/>
        <v>3</v>
      </c>
      <c r="I14" s="65">
        <v>1</v>
      </c>
      <c r="J14" s="100">
        <f t="shared" si="1"/>
        <v>1108800</v>
      </c>
      <c r="K14" s="67">
        <v>48</v>
      </c>
      <c r="L14" s="66">
        <f t="shared" si="2"/>
        <v>3326400</v>
      </c>
      <c r="M14" s="68">
        <f t="shared" si="3"/>
        <v>144</v>
      </c>
    </row>
    <row r="15" ht="15" spans="1:13">
      <c r="A15" s="48">
        <v>4</v>
      </c>
      <c r="B15" s="49">
        <v>1416163</v>
      </c>
      <c r="C15" s="49">
        <v>1035090</v>
      </c>
      <c r="D15" s="50" t="s">
        <v>174</v>
      </c>
      <c r="E15" s="51">
        <v>43494</v>
      </c>
      <c r="F15" s="51">
        <v>43497</v>
      </c>
      <c r="G15" s="93" t="s">
        <v>23</v>
      </c>
      <c r="H15" s="49">
        <f t="shared" si="0"/>
        <v>3</v>
      </c>
      <c r="I15" s="65">
        <v>1</v>
      </c>
      <c r="J15" s="100">
        <f t="shared" si="1"/>
        <v>1108800</v>
      </c>
      <c r="K15" s="67">
        <v>48</v>
      </c>
      <c r="L15" s="66">
        <f t="shared" si="2"/>
        <v>3326400</v>
      </c>
      <c r="M15" s="68">
        <f t="shared" si="3"/>
        <v>144</v>
      </c>
    </row>
    <row r="16" ht="15" spans="1:13">
      <c r="A16" s="48">
        <v>5</v>
      </c>
      <c r="B16" s="49">
        <v>1430094</v>
      </c>
      <c r="C16" s="49">
        <v>1035715</v>
      </c>
      <c r="D16" s="50" t="s">
        <v>175</v>
      </c>
      <c r="E16" s="51">
        <v>43496</v>
      </c>
      <c r="F16" s="51">
        <v>43497</v>
      </c>
      <c r="G16" s="93" t="s">
        <v>23</v>
      </c>
      <c r="H16" s="49">
        <f t="shared" si="0"/>
        <v>1</v>
      </c>
      <c r="I16" s="65">
        <v>1</v>
      </c>
      <c r="J16" s="100">
        <f t="shared" si="1"/>
        <v>1108800</v>
      </c>
      <c r="K16" s="67">
        <v>48</v>
      </c>
      <c r="L16" s="66">
        <f t="shared" si="2"/>
        <v>1108800</v>
      </c>
      <c r="M16" s="68">
        <f t="shared" si="3"/>
        <v>48</v>
      </c>
    </row>
    <row r="17" ht="15" spans="1:13">
      <c r="A17" s="48">
        <v>6</v>
      </c>
      <c r="B17" s="49">
        <v>1418559</v>
      </c>
      <c r="C17" s="49">
        <v>1035189</v>
      </c>
      <c r="D17" s="50" t="s">
        <v>176</v>
      </c>
      <c r="E17" s="51">
        <v>43495</v>
      </c>
      <c r="F17" s="51">
        <v>43497</v>
      </c>
      <c r="G17" s="93" t="s">
        <v>23</v>
      </c>
      <c r="H17" s="49">
        <f t="shared" si="0"/>
        <v>2</v>
      </c>
      <c r="I17" s="65">
        <v>3</v>
      </c>
      <c r="J17" s="100">
        <f t="shared" si="1"/>
        <v>1108800</v>
      </c>
      <c r="K17" s="67">
        <v>48</v>
      </c>
      <c r="L17" s="66">
        <f t="shared" si="2"/>
        <v>6652800</v>
      </c>
      <c r="M17" s="68">
        <f t="shared" si="3"/>
        <v>288</v>
      </c>
    </row>
    <row r="18" ht="15" spans="1:13">
      <c r="A18" s="48">
        <v>7</v>
      </c>
      <c r="B18" s="49">
        <v>1418246</v>
      </c>
      <c r="C18" s="49">
        <v>1035174</v>
      </c>
      <c r="D18" s="50" t="s">
        <v>177</v>
      </c>
      <c r="E18" s="51">
        <v>43495</v>
      </c>
      <c r="F18" s="51">
        <v>43497</v>
      </c>
      <c r="G18" s="93" t="s">
        <v>23</v>
      </c>
      <c r="H18" s="49">
        <f t="shared" si="0"/>
        <v>2</v>
      </c>
      <c r="I18" s="65">
        <v>2</v>
      </c>
      <c r="J18" s="100">
        <f t="shared" si="1"/>
        <v>1108800</v>
      </c>
      <c r="K18" s="67">
        <v>48</v>
      </c>
      <c r="L18" s="66">
        <f t="shared" si="2"/>
        <v>4435200</v>
      </c>
      <c r="M18" s="68">
        <f t="shared" si="3"/>
        <v>192</v>
      </c>
    </row>
    <row r="19" ht="15" spans="1:13">
      <c r="A19" s="48">
        <v>8</v>
      </c>
      <c r="B19" s="49">
        <v>1424529</v>
      </c>
      <c r="C19" s="49">
        <v>1035462</v>
      </c>
      <c r="D19" s="50" t="s">
        <v>178</v>
      </c>
      <c r="E19" s="51">
        <v>43495</v>
      </c>
      <c r="F19" s="51">
        <v>43497</v>
      </c>
      <c r="G19" s="93" t="s">
        <v>23</v>
      </c>
      <c r="H19" s="49">
        <f t="shared" si="0"/>
        <v>2</v>
      </c>
      <c r="I19" s="65">
        <v>2</v>
      </c>
      <c r="J19" s="100">
        <f t="shared" si="1"/>
        <v>1108800</v>
      </c>
      <c r="K19" s="67">
        <v>48</v>
      </c>
      <c r="L19" s="66">
        <f t="shared" si="2"/>
        <v>4435200</v>
      </c>
      <c r="M19" s="68">
        <f t="shared" si="3"/>
        <v>192</v>
      </c>
    </row>
    <row r="20" ht="15" spans="1:13">
      <c r="A20" s="48">
        <v>9</v>
      </c>
      <c r="B20" s="94">
        <v>1434014</v>
      </c>
      <c r="C20" s="94">
        <v>1035913</v>
      </c>
      <c r="D20" s="95" t="s">
        <v>179</v>
      </c>
      <c r="E20" s="51">
        <v>43496</v>
      </c>
      <c r="F20" s="51">
        <v>43497</v>
      </c>
      <c r="G20" s="93" t="s">
        <v>40</v>
      </c>
      <c r="H20" s="49">
        <f t="shared" si="0"/>
        <v>1</v>
      </c>
      <c r="I20" s="65">
        <v>2</v>
      </c>
      <c r="J20" s="100">
        <f t="shared" si="1"/>
        <v>1362900</v>
      </c>
      <c r="K20" s="67">
        <v>59</v>
      </c>
      <c r="L20" s="66">
        <f t="shared" si="2"/>
        <v>2725800</v>
      </c>
      <c r="M20" s="68">
        <f t="shared" si="3"/>
        <v>118</v>
      </c>
    </row>
    <row r="21" ht="15" spans="1:13">
      <c r="A21" s="48">
        <v>10</v>
      </c>
      <c r="B21" s="94">
        <v>1434014</v>
      </c>
      <c r="C21" s="94">
        <v>1035913</v>
      </c>
      <c r="D21" s="95" t="s">
        <v>179</v>
      </c>
      <c r="E21" s="51">
        <v>43497</v>
      </c>
      <c r="F21" s="51">
        <v>43498</v>
      </c>
      <c r="G21" s="93" t="s">
        <v>40</v>
      </c>
      <c r="H21" s="49">
        <f t="shared" si="0"/>
        <v>1</v>
      </c>
      <c r="I21" s="65">
        <v>2</v>
      </c>
      <c r="J21" s="100">
        <f t="shared" si="1"/>
        <v>1824900</v>
      </c>
      <c r="K21" s="67">
        <v>79</v>
      </c>
      <c r="L21" s="66">
        <f t="shared" si="2"/>
        <v>3649800</v>
      </c>
      <c r="M21" s="68">
        <f t="shared" si="3"/>
        <v>158</v>
      </c>
    </row>
    <row r="22" ht="15" spans="1:13">
      <c r="A22" s="48">
        <v>11</v>
      </c>
      <c r="B22" s="94">
        <v>1418707</v>
      </c>
      <c r="C22" s="94">
        <v>1035197</v>
      </c>
      <c r="D22" s="95" t="s">
        <v>180</v>
      </c>
      <c r="E22" s="51">
        <v>43495</v>
      </c>
      <c r="F22" s="51">
        <v>43497</v>
      </c>
      <c r="G22" s="93" t="s">
        <v>40</v>
      </c>
      <c r="H22" s="49">
        <f t="shared" si="0"/>
        <v>2</v>
      </c>
      <c r="I22" s="65">
        <v>1</v>
      </c>
      <c r="J22" s="100">
        <f t="shared" si="1"/>
        <v>1362900</v>
      </c>
      <c r="K22" s="67">
        <v>59</v>
      </c>
      <c r="L22" s="66">
        <f t="shared" si="2"/>
        <v>2725800</v>
      </c>
      <c r="M22" s="68">
        <f t="shared" si="3"/>
        <v>118</v>
      </c>
    </row>
    <row r="23" ht="15" spans="1:13">
      <c r="A23" s="48">
        <v>12</v>
      </c>
      <c r="B23" s="94">
        <v>1418707</v>
      </c>
      <c r="C23" s="94">
        <v>1035197</v>
      </c>
      <c r="D23" s="95" t="s">
        <v>180</v>
      </c>
      <c r="E23" s="51">
        <v>43497</v>
      </c>
      <c r="F23" s="51">
        <v>43498</v>
      </c>
      <c r="G23" s="93" t="s">
        <v>40</v>
      </c>
      <c r="H23" s="49">
        <f t="shared" si="0"/>
        <v>1</v>
      </c>
      <c r="I23" s="65">
        <v>1</v>
      </c>
      <c r="J23" s="100">
        <f t="shared" si="1"/>
        <v>1824900</v>
      </c>
      <c r="K23" s="67">
        <v>79</v>
      </c>
      <c r="L23" s="66">
        <f t="shared" si="2"/>
        <v>1824900</v>
      </c>
      <c r="M23" s="68">
        <f t="shared" si="3"/>
        <v>79</v>
      </c>
    </row>
    <row r="24" ht="15" spans="1:13">
      <c r="A24" s="48">
        <v>13</v>
      </c>
      <c r="B24" s="94">
        <v>1418705</v>
      </c>
      <c r="C24" s="94">
        <v>1035196</v>
      </c>
      <c r="D24" s="95" t="s">
        <v>181</v>
      </c>
      <c r="E24" s="51">
        <v>43495</v>
      </c>
      <c r="F24" s="51">
        <v>43497</v>
      </c>
      <c r="G24" s="93" t="s">
        <v>23</v>
      </c>
      <c r="H24" s="49">
        <f t="shared" si="0"/>
        <v>2</v>
      </c>
      <c r="I24" s="65">
        <v>2</v>
      </c>
      <c r="J24" s="100">
        <f t="shared" si="1"/>
        <v>1108800</v>
      </c>
      <c r="K24" s="67">
        <v>48</v>
      </c>
      <c r="L24" s="66">
        <f t="shared" si="2"/>
        <v>4435200</v>
      </c>
      <c r="M24" s="68">
        <f t="shared" si="3"/>
        <v>192</v>
      </c>
    </row>
    <row r="25" ht="15" spans="1:13">
      <c r="A25" s="48">
        <v>14</v>
      </c>
      <c r="B25" s="94">
        <v>1418705</v>
      </c>
      <c r="C25" s="94">
        <v>1035196</v>
      </c>
      <c r="D25" s="95" t="s">
        <v>181</v>
      </c>
      <c r="E25" s="51">
        <v>43497</v>
      </c>
      <c r="F25" s="51">
        <v>43498</v>
      </c>
      <c r="G25" s="93" t="s">
        <v>23</v>
      </c>
      <c r="H25" s="49">
        <f t="shared" si="0"/>
        <v>1</v>
      </c>
      <c r="I25" s="65">
        <v>2</v>
      </c>
      <c r="J25" s="100">
        <f t="shared" si="1"/>
        <v>1570800</v>
      </c>
      <c r="K25" s="67">
        <v>68</v>
      </c>
      <c r="L25" s="66">
        <f t="shared" si="2"/>
        <v>3141600</v>
      </c>
      <c r="M25" s="68">
        <f t="shared" si="3"/>
        <v>136</v>
      </c>
    </row>
    <row r="26" ht="15" spans="1:13">
      <c r="A26" s="48">
        <v>15</v>
      </c>
      <c r="B26" s="94">
        <v>1432661</v>
      </c>
      <c r="C26" s="94">
        <v>1035860</v>
      </c>
      <c r="D26" s="95" t="s">
        <v>182</v>
      </c>
      <c r="E26" s="51">
        <v>43496</v>
      </c>
      <c r="F26" s="51">
        <v>43497</v>
      </c>
      <c r="G26" s="93" t="s">
        <v>23</v>
      </c>
      <c r="H26" s="49">
        <f t="shared" si="0"/>
        <v>1</v>
      </c>
      <c r="I26" s="65">
        <v>1</v>
      </c>
      <c r="J26" s="100">
        <f t="shared" si="1"/>
        <v>1108800</v>
      </c>
      <c r="K26" s="67">
        <v>48</v>
      </c>
      <c r="L26" s="66">
        <f t="shared" si="2"/>
        <v>1108800</v>
      </c>
      <c r="M26" s="68">
        <f t="shared" si="3"/>
        <v>48</v>
      </c>
    </row>
    <row r="27" ht="15" spans="1:13">
      <c r="A27" s="48">
        <v>16</v>
      </c>
      <c r="B27" s="94">
        <v>1432661</v>
      </c>
      <c r="C27" s="94">
        <v>1035860</v>
      </c>
      <c r="D27" s="95" t="s">
        <v>182</v>
      </c>
      <c r="E27" s="51">
        <v>43497</v>
      </c>
      <c r="F27" s="51">
        <v>43498</v>
      </c>
      <c r="G27" s="93" t="s">
        <v>23</v>
      </c>
      <c r="H27" s="49">
        <f t="shared" si="0"/>
        <v>1</v>
      </c>
      <c r="I27" s="65">
        <v>1</v>
      </c>
      <c r="J27" s="100">
        <f t="shared" si="1"/>
        <v>1570800</v>
      </c>
      <c r="K27" s="67">
        <v>68</v>
      </c>
      <c r="L27" s="66">
        <f t="shared" si="2"/>
        <v>1570800</v>
      </c>
      <c r="M27" s="68">
        <f t="shared" si="3"/>
        <v>68</v>
      </c>
    </row>
    <row r="28" ht="15" spans="1:13">
      <c r="A28" s="48">
        <v>17</v>
      </c>
      <c r="B28" s="49">
        <v>1429326</v>
      </c>
      <c r="C28" s="49">
        <v>1035658</v>
      </c>
      <c r="D28" s="50" t="s">
        <v>183</v>
      </c>
      <c r="E28" s="51">
        <v>43497</v>
      </c>
      <c r="F28" s="51">
        <v>43498</v>
      </c>
      <c r="G28" s="93" t="s">
        <v>23</v>
      </c>
      <c r="H28" s="49">
        <f t="shared" si="0"/>
        <v>1</v>
      </c>
      <c r="I28" s="65">
        <v>2</v>
      </c>
      <c r="J28" s="100">
        <f t="shared" si="1"/>
        <v>1917300</v>
      </c>
      <c r="K28" s="67">
        <v>83</v>
      </c>
      <c r="L28" s="66">
        <f t="shared" si="2"/>
        <v>3834600</v>
      </c>
      <c r="M28" s="68">
        <f t="shared" si="3"/>
        <v>166</v>
      </c>
    </row>
    <row r="29" ht="15" spans="1:13">
      <c r="A29" s="48">
        <v>18</v>
      </c>
      <c r="B29" s="49">
        <v>1434461</v>
      </c>
      <c r="C29" s="49">
        <v>1035929</v>
      </c>
      <c r="D29" s="50" t="s">
        <v>184</v>
      </c>
      <c r="E29" s="51">
        <v>43497</v>
      </c>
      <c r="F29" s="51">
        <v>43498</v>
      </c>
      <c r="G29" s="93" t="s">
        <v>23</v>
      </c>
      <c r="H29" s="49">
        <f t="shared" si="0"/>
        <v>1</v>
      </c>
      <c r="I29" s="65">
        <v>2</v>
      </c>
      <c r="J29" s="100">
        <f t="shared" si="1"/>
        <v>1570800</v>
      </c>
      <c r="K29" s="67">
        <v>68</v>
      </c>
      <c r="L29" s="66">
        <f t="shared" si="2"/>
        <v>3141600</v>
      </c>
      <c r="M29" s="68">
        <f t="shared" si="3"/>
        <v>136</v>
      </c>
    </row>
    <row r="30" ht="15" spans="1:13">
      <c r="A30" s="48">
        <v>19</v>
      </c>
      <c r="B30" s="49">
        <v>1400156</v>
      </c>
      <c r="C30" s="49">
        <v>1034266</v>
      </c>
      <c r="D30" s="50" t="s">
        <v>185</v>
      </c>
      <c r="E30" s="51">
        <v>43507</v>
      </c>
      <c r="F30" s="51">
        <v>43508</v>
      </c>
      <c r="G30" s="93" t="s">
        <v>23</v>
      </c>
      <c r="H30" s="49">
        <f t="shared" si="0"/>
        <v>1</v>
      </c>
      <c r="I30" s="65">
        <v>1</v>
      </c>
      <c r="J30" s="100">
        <f t="shared" si="1"/>
        <v>1455300</v>
      </c>
      <c r="K30" s="67">
        <v>63</v>
      </c>
      <c r="L30" s="66">
        <f t="shared" si="2"/>
        <v>1455300</v>
      </c>
      <c r="M30" s="68">
        <f t="shared" si="3"/>
        <v>63</v>
      </c>
    </row>
    <row r="31" ht="15" spans="1:13">
      <c r="A31" s="48">
        <v>20</v>
      </c>
      <c r="B31" s="49">
        <v>1448997</v>
      </c>
      <c r="C31" s="49">
        <v>1036774</v>
      </c>
      <c r="D31" s="50" t="s">
        <v>186</v>
      </c>
      <c r="E31" s="51">
        <v>43517</v>
      </c>
      <c r="F31" s="51">
        <v>43520</v>
      </c>
      <c r="G31" s="93" t="s">
        <v>121</v>
      </c>
      <c r="H31" s="49">
        <f t="shared" si="0"/>
        <v>3</v>
      </c>
      <c r="I31" s="65">
        <v>2</v>
      </c>
      <c r="J31" s="100">
        <f t="shared" si="1"/>
        <v>1940400</v>
      </c>
      <c r="K31" s="67">
        <v>84</v>
      </c>
      <c r="L31" s="66">
        <f t="shared" si="2"/>
        <v>11642400</v>
      </c>
      <c r="M31" s="68">
        <f t="shared" si="3"/>
        <v>504</v>
      </c>
    </row>
    <row r="32" ht="15" spans="1:13">
      <c r="A32" s="48">
        <v>21</v>
      </c>
      <c r="B32" s="49">
        <v>1450080</v>
      </c>
      <c r="C32" s="49">
        <v>1036841</v>
      </c>
      <c r="D32" s="50" t="s">
        <v>187</v>
      </c>
      <c r="E32" s="51">
        <v>43519</v>
      </c>
      <c r="F32" s="51">
        <v>43520</v>
      </c>
      <c r="G32" s="93" t="s">
        <v>23</v>
      </c>
      <c r="H32" s="49">
        <f t="shared" si="0"/>
        <v>1</v>
      </c>
      <c r="I32" s="65">
        <v>1</v>
      </c>
      <c r="J32" s="100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</row>
    <row r="33" ht="15" spans="1:13">
      <c r="A33" s="48">
        <v>22</v>
      </c>
      <c r="B33" s="49">
        <v>1450259</v>
      </c>
      <c r="C33" s="49">
        <v>1036870</v>
      </c>
      <c r="D33" s="50" t="s">
        <v>188</v>
      </c>
      <c r="E33" s="51">
        <v>43519</v>
      </c>
      <c r="F33" s="51">
        <v>43520</v>
      </c>
      <c r="G33" s="93" t="s">
        <v>23</v>
      </c>
      <c r="H33" s="49">
        <f t="shared" si="0"/>
        <v>1</v>
      </c>
      <c r="I33" s="65">
        <v>1</v>
      </c>
      <c r="J33" s="100">
        <f t="shared" si="1"/>
        <v>1108800</v>
      </c>
      <c r="K33" s="67">
        <v>48</v>
      </c>
      <c r="L33" s="66">
        <f t="shared" si="2"/>
        <v>1108800</v>
      </c>
      <c r="M33" s="68">
        <f t="shared" si="3"/>
        <v>48</v>
      </c>
    </row>
    <row r="34" ht="15" spans="1:13">
      <c r="A34" s="48">
        <v>23</v>
      </c>
      <c r="B34" s="49">
        <v>1427530</v>
      </c>
      <c r="C34" s="49">
        <v>1035584</v>
      </c>
      <c r="D34" s="50" t="s">
        <v>189</v>
      </c>
      <c r="E34" s="51">
        <v>43498</v>
      </c>
      <c r="F34" s="51">
        <v>43500</v>
      </c>
      <c r="G34" s="93" t="s">
        <v>40</v>
      </c>
      <c r="H34" s="49">
        <f t="shared" si="0"/>
        <v>2</v>
      </c>
      <c r="I34" s="65">
        <v>3</v>
      </c>
      <c r="J34" s="66">
        <f t="shared" si="1"/>
        <v>1824900</v>
      </c>
      <c r="K34" s="67">
        <v>79</v>
      </c>
      <c r="L34" s="66">
        <f t="shared" si="2"/>
        <v>10949400</v>
      </c>
      <c r="M34" s="68">
        <f t="shared" si="3"/>
        <v>474</v>
      </c>
    </row>
    <row r="35" ht="15" spans="1:13">
      <c r="A35" s="48">
        <v>24</v>
      </c>
      <c r="B35" s="96">
        <v>1403236</v>
      </c>
      <c r="C35" s="49">
        <v>1034430</v>
      </c>
      <c r="D35" s="50" t="s">
        <v>190</v>
      </c>
      <c r="E35" s="51">
        <v>43499</v>
      </c>
      <c r="F35" s="51">
        <v>43500</v>
      </c>
      <c r="G35" s="93" t="s">
        <v>23</v>
      </c>
      <c r="H35" s="49">
        <f t="shared" si="0"/>
        <v>1</v>
      </c>
      <c r="I35" s="65">
        <v>1</v>
      </c>
      <c r="J35" s="100">
        <f t="shared" si="1"/>
        <v>1917300</v>
      </c>
      <c r="K35" s="67">
        <v>83</v>
      </c>
      <c r="L35" s="66">
        <f t="shared" si="2"/>
        <v>1917300</v>
      </c>
      <c r="M35" s="68">
        <f t="shared" si="3"/>
        <v>83</v>
      </c>
    </row>
    <row r="36" ht="15" spans="1:13">
      <c r="A36" s="48">
        <v>25</v>
      </c>
      <c r="B36" s="96">
        <v>1429342</v>
      </c>
      <c r="C36" s="49">
        <v>1035661</v>
      </c>
      <c r="D36" s="50" t="s">
        <v>191</v>
      </c>
      <c r="E36" s="51">
        <v>43503</v>
      </c>
      <c r="F36" s="51">
        <v>43505</v>
      </c>
      <c r="G36" s="93" t="s">
        <v>40</v>
      </c>
      <c r="H36" s="49">
        <f t="shared" si="0"/>
        <v>2</v>
      </c>
      <c r="I36" s="65">
        <v>1</v>
      </c>
      <c r="J36" s="100">
        <f t="shared" si="1"/>
        <v>1824900</v>
      </c>
      <c r="K36" s="67">
        <v>79</v>
      </c>
      <c r="L36" s="66">
        <f t="shared" si="2"/>
        <v>3649800</v>
      </c>
      <c r="M36" s="68">
        <f t="shared" si="3"/>
        <v>158</v>
      </c>
    </row>
    <row r="37" ht="15" spans="1:13">
      <c r="A37" s="48">
        <v>26</v>
      </c>
      <c r="B37" s="96">
        <v>1438377</v>
      </c>
      <c r="C37" s="49">
        <v>1036156</v>
      </c>
      <c r="D37" s="50" t="s">
        <v>192</v>
      </c>
      <c r="E37" s="51">
        <v>43503</v>
      </c>
      <c r="F37" s="51">
        <v>43505</v>
      </c>
      <c r="G37" s="93" t="s">
        <v>23</v>
      </c>
      <c r="H37" s="49">
        <f t="shared" si="0"/>
        <v>2</v>
      </c>
      <c r="I37" s="65">
        <v>2</v>
      </c>
      <c r="J37" s="100">
        <f t="shared" si="1"/>
        <v>1570800</v>
      </c>
      <c r="K37" s="67">
        <v>68</v>
      </c>
      <c r="L37" s="66">
        <f t="shared" si="2"/>
        <v>6283200</v>
      </c>
      <c r="M37" s="68">
        <f t="shared" si="3"/>
        <v>272</v>
      </c>
    </row>
    <row r="38" ht="15" spans="1:13">
      <c r="A38" s="48">
        <v>27</v>
      </c>
      <c r="B38" s="96">
        <v>1432266</v>
      </c>
      <c r="C38" s="49">
        <v>1035837</v>
      </c>
      <c r="D38" s="50" t="s">
        <v>193</v>
      </c>
      <c r="E38" s="51">
        <v>43503</v>
      </c>
      <c r="F38" s="51">
        <v>43505</v>
      </c>
      <c r="G38" s="93" t="s">
        <v>23</v>
      </c>
      <c r="H38" s="49">
        <f t="shared" si="0"/>
        <v>2</v>
      </c>
      <c r="I38" s="65">
        <v>1</v>
      </c>
      <c r="J38" s="100">
        <f t="shared" si="1"/>
        <v>1570800</v>
      </c>
      <c r="K38" s="67">
        <v>68</v>
      </c>
      <c r="L38" s="66">
        <f t="shared" si="2"/>
        <v>3141600</v>
      </c>
      <c r="M38" s="68">
        <f t="shared" si="3"/>
        <v>136</v>
      </c>
    </row>
    <row r="39" ht="15" spans="1:13">
      <c r="A39" s="48">
        <v>28</v>
      </c>
      <c r="B39" s="96">
        <v>1439252</v>
      </c>
      <c r="C39" s="49">
        <v>1036201</v>
      </c>
      <c r="D39" s="50" t="s">
        <v>194</v>
      </c>
      <c r="E39" s="51">
        <v>43503</v>
      </c>
      <c r="F39" s="51">
        <v>43505</v>
      </c>
      <c r="G39" s="93" t="s">
        <v>23</v>
      </c>
      <c r="H39" s="49">
        <f t="shared" si="0"/>
        <v>2</v>
      </c>
      <c r="I39" s="65">
        <v>1</v>
      </c>
      <c r="J39" s="100">
        <f t="shared" si="1"/>
        <v>1570800</v>
      </c>
      <c r="K39" s="67">
        <v>68</v>
      </c>
      <c r="L39" s="66">
        <f t="shared" si="2"/>
        <v>3141600</v>
      </c>
      <c r="M39" s="68">
        <f t="shared" si="3"/>
        <v>136</v>
      </c>
    </row>
    <row r="40" ht="15" spans="1:13">
      <c r="A40" s="48">
        <v>29</v>
      </c>
      <c r="B40" s="96">
        <v>1435201</v>
      </c>
      <c r="C40" s="49">
        <v>1035975</v>
      </c>
      <c r="D40" s="50" t="s">
        <v>195</v>
      </c>
      <c r="E40" s="51">
        <v>43504</v>
      </c>
      <c r="F40" s="51">
        <v>43506</v>
      </c>
      <c r="G40" s="93" t="s">
        <v>23</v>
      </c>
      <c r="H40" s="49">
        <f t="shared" si="0"/>
        <v>2</v>
      </c>
      <c r="I40" s="65">
        <v>1</v>
      </c>
      <c r="J40" s="100">
        <f t="shared" si="1"/>
        <v>1570800</v>
      </c>
      <c r="K40" s="67">
        <v>68</v>
      </c>
      <c r="L40" s="66">
        <f t="shared" si="2"/>
        <v>3141600</v>
      </c>
      <c r="M40" s="68">
        <f t="shared" si="3"/>
        <v>136</v>
      </c>
    </row>
    <row r="41" ht="15" spans="1:13">
      <c r="A41" s="48">
        <v>30</v>
      </c>
      <c r="B41" s="96">
        <v>1435870</v>
      </c>
      <c r="C41" s="49">
        <v>1036008</v>
      </c>
      <c r="D41" s="50" t="s">
        <v>196</v>
      </c>
      <c r="E41" s="51">
        <v>43505</v>
      </c>
      <c r="F41" s="51">
        <v>43507</v>
      </c>
      <c r="G41" s="93" t="s">
        <v>23</v>
      </c>
      <c r="H41" s="49">
        <f t="shared" si="0"/>
        <v>2</v>
      </c>
      <c r="I41" s="65">
        <v>1</v>
      </c>
      <c r="J41" s="100">
        <f t="shared" si="1"/>
        <v>1570800</v>
      </c>
      <c r="K41" s="67">
        <v>68</v>
      </c>
      <c r="L41" s="66">
        <f t="shared" si="2"/>
        <v>3141600</v>
      </c>
      <c r="M41" s="68">
        <f t="shared" si="3"/>
        <v>136</v>
      </c>
    </row>
    <row r="42" ht="15" spans="1:13">
      <c r="A42" s="48">
        <v>31</v>
      </c>
      <c r="B42" s="96">
        <v>1429237</v>
      </c>
      <c r="C42" s="49">
        <v>1035668</v>
      </c>
      <c r="D42" s="50" t="s">
        <v>197</v>
      </c>
      <c r="E42" s="51">
        <v>43504</v>
      </c>
      <c r="F42" s="51">
        <v>43507</v>
      </c>
      <c r="G42" s="93" t="s">
        <v>23</v>
      </c>
      <c r="H42" s="49">
        <f t="shared" si="0"/>
        <v>3</v>
      </c>
      <c r="I42" s="65">
        <v>4</v>
      </c>
      <c r="J42" s="100">
        <f t="shared" si="1"/>
        <v>1570800</v>
      </c>
      <c r="K42" s="67">
        <v>68</v>
      </c>
      <c r="L42" s="66">
        <f t="shared" si="2"/>
        <v>18849600</v>
      </c>
      <c r="M42" s="68">
        <f t="shared" si="3"/>
        <v>816</v>
      </c>
    </row>
    <row r="43" ht="15" spans="1:13">
      <c r="A43" s="48">
        <v>32</v>
      </c>
      <c r="B43" s="96">
        <v>1432967</v>
      </c>
      <c r="C43" s="49">
        <v>1035887</v>
      </c>
      <c r="D43" s="50" t="s">
        <v>198</v>
      </c>
      <c r="E43" s="51">
        <v>43503</v>
      </c>
      <c r="F43" s="51">
        <v>43507</v>
      </c>
      <c r="G43" s="93" t="s">
        <v>40</v>
      </c>
      <c r="H43" s="49">
        <f t="shared" si="0"/>
        <v>4</v>
      </c>
      <c r="I43" s="65">
        <v>1</v>
      </c>
      <c r="J43" s="100">
        <f t="shared" si="1"/>
        <v>1824900</v>
      </c>
      <c r="K43" s="67">
        <v>79</v>
      </c>
      <c r="L43" s="66">
        <f t="shared" si="2"/>
        <v>7299600</v>
      </c>
      <c r="M43" s="68">
        <f t="shared" si="3"/>
        <v>316</v>
      </c>
    </row>
    <row r="44" ht="15" spans="1:13">
      <c r="A44" s="48">
        <v>33</v>
      </c>
      <c r="B44" s="96">
        <v>1436526</v>
      </c>
      <c r="C44" s="49">
        <v>1036058</v>
      </c>
      <c r="D44" s="50" t="s">
        <v>199</v>
      </c>
      <c r="E44" s="51">
        <v>43507</v>
      </c>
      <c r="F44" s="51">
        <v>43508</v>
      </c>
      <c r="G44" s="93" t="s">
        <v>23</v>
      </c>
      <c r="H44" s="49">
        <f t="shared" si="0"/>
        <v>1</v>
      </c>
      <c r="I44" s="65">
        <v>1</v>
      </c>
      <c r="J44" s="100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</row>
    <row r="45" ht="15" spans="1:13">
      <c r="A45" s="48">
        <v>34</v>
      </c>
      <c r="B45" s="96">
        <v>1421202</v>
      </c>
      <c r="C45" s="49">
        <v>1035351</v>
      </c>
      <c r="D45" s="50" t="s">
        <v>200</v>
      </c>
      <c r="E45" s="51">
        <v>43506</v>
      </c>
      <c r="F45" s="51">
        <v>43507</v>
      </c>
      <c r="G45" s="93" t="s">
        <v>23</v>
      </c>
      <c r="H45" s="49">
        <f t="shared" si="0"/>
        <v>1</v>
      </c>
      <c r="I45" s="65">
        <v>1</v>
      </c>
      <c r="J45" s="100">
        <f t="shared" si="1"/>
        <v>1570800</v>
      </c>
      <c r="K45" s="67">
        <v>68</v>
      </c>
      <c r="L45" s="66">
        <f t="shared" si="2"/>
        <v>1570800</v>
      </c>
      <c r="M45" s="68">
        <f t="shared" si="3"/>
        <v>68</v>
      </c>
    </row>
    <row r="46" ht="15" spans="1:13">
      <c r="A46" s="48">
        <v>35</v>
      </c>
      <c r="B46" s="96">
        <v>1421202</v>
      </c>
      <c r="C46" s="49">
        <v>1035351</v>
      </c>
      <c r="D46" s="50" t="s">
        <v>200</v>
      </c>
      <c r="E46" s="51">
        <v>43507</v>
      </c>
      <c r="F46" s="51">
        <v>43509</v>
      </c>
      <c r="G46" s="93" t="s">
        <v>23</v>
      </c>
      <c r="H46" s="49">
        <f t="shared" si="0"/>
        <v>2</v>
      </c>
      <c r="I46" s="65">
        <v>1</v>
      </c>
      <c r="J46" s="100">
        <f t="shared" si="1"/>
        <v>1108800</v>
      </c>
      <c r="K46" s="67">
        <v>48</v>
      </c>
      <c r="L46" s="66">
        <f t="shared" si="2"/>
        <v>2217600</v>
      </c>
      <c r="M46" s="68">
        <f t="shared" si="3"/>
        <v>96</v>
      </c>
    </row>
    <row r="47" ht="15" spans="1:13">
      <c r="A47" s="48">
        <v>36</v>
      </c>
      <c r="B47" s="96">
        <v>1426881</v>
      </c>
      <c r="C47" s="49">
        <v>1035566</v>
      </c>
      <c r="D47" s="50" t="s">
        <v>201</v>
      </c>
      <c r="E47" s="51">
        <v>43505</v>
      </c>
      <c r="F47" s="51">
        <v>43507</v>
      </c>
      <c r="G47" s="93" t="s">
        <v>40</v>
      </c>
      <c r="H47" s="49">
        <f t="shared" si="0"/>
        <v>2</v>
      </c>
      <c r="I47" s="65">
        <v>1</v>
      </c>
      <c r="J47" s="100">
        <f t="shared" si="1"/>
        <v>1824900</v>
      </c>
      <c r="K47" s="67">
        <v>79</v>
      </c>
      <c r="L47" s="66">
        <f t="shared" si="2"/>
        <v>3649800</v>
      </c>
      <c r="M47" s="68">
        <f t="shared" si="3"/>
        <v>158</v>
      </c>
    </row>
    <row r="48" ht="15" spans="1:13">
      <c r="A48" s="48">
        <v>37</v>
      </c>
      <c r="B48" s="96">
        <v>1426881</v>
      </c>
      <c r="C48" s="49">
        <v>1035566</v>
      </c>
      <c r="D48" s="50" t="s">
        <v>201</v>
      </c>
      <c r="E48" s="51">
        <v>43507</v>
      </c>
      <c r="F48" s="51">
        <v>43509</v>
      </c>
      <c r="G48" s="93" t="s">
        <v>40</v>
      </c>
      <c r="H48" s="49">
        <f t="shared" si="0"/>
        <v>2</v>
      </c>
      <c r="I48" s="65">
        <v>1</v>
      </c>
      <c r="J48" s="100">
        <f t="shared" si="1"/>
        <v>1362900</v>
      </c>
      <c r="K48" s="67">
        <v>59</v>
      </c>
      <c r="L48" s="66">
        <f t="shared" si="2"/>
        <v>2725800</v>
      </c>
      <c r="M48" s="68">
        <f t="shared" si="3"/>
        <v>118</v>
      </c>
    </row>
    <row r="49" ht="15" spans="1:13">
      <c r="A49" s="48">
        <v>38</v>
      </c>
      <c r="B49" s="96">
        <v>1432144</v>
      </c>
      <c r="C49" s="49">
        <v>1035838</v>
      </c>
      <c r="D49" s="50" t="s">
        <v>202</v>
      </c>
      <c r="E49" s="51">
        <v>43505</v>
      </c>
      <c r="F49" s="51">
        <v>43507</v>
      </c>
      <c r="G49" s="93" t="s">
        <v>40</v>
      </c>
      <c r="H49" s="49">
        <f t="shared" si="0"/>
        <v>2</v>
      </c>
      <c r="I49" s="65">
        <v>1</v>
      </c>
      <c r="J49" s="100">
        <f t="shared" si="1"/>
        <v>1824900</v>
      </c>
      <c r="K49" s="67">
        <v>79</v>
      </c>
      <c r="L49" s="66">
        <f t="shared" si="2"/>
        <v>3649800</v>
      </c>
      <c r="M49" s="68">
        <f t="shared" si="3"/>
        <v>158</v>
      </c>
    </row>
    <row r="50" ht="15" spans="1:13">
      <c r="A50" s="48">
        <v>39</v>
      </c>
      <c r="B50" s="96">
        <v>1432144</v>
      </c>
      <c r="C50" s="49">
        <v>1035838</v>
      </c>
      <c r="D50" s="50" t="s">
        <v>202</v>
      </c>
      <c r="E50" s="51">
        <v>43507</v>
      </c>
      <c r="F50" s="51">
        <v>43509</v>
      </c>
      <c r="G50" s="93" t="s">
        <v>40</v>
      </c>
      <c r="H50" s="49">
        <f t="shared" si="0"/>
        <v>2</v>
      </c>
      <c r="I50" s="65">
        <v>1</v>
      </c>
      <c r="J50" s="100">
        <f t="shared" si="1"/>
        <v>1362900</v>
      </c>
      <c r="K50" s="67">
        <v>59</v>
      </c>
      <c r="L50" s="66">
        <f t="shared" si="2"/>
        <v>2725800</v>
      </c>
      <c r="M50" s="68">
        <f t="shared" si="3"/>
        <v>118</v>
      </c>
    </row>
    <row r="51" ht="15" spans="1:13">
      <c r="A51" s="48">
        <v>40</v>
      </c>
      <c r="B51" s="96">
        <v>1404466</v>
      </c>
      <c r="C51" s="49">
        <v>1034479</v>
      </c>
      <c r="D51" s="50" t="s">
        <v>203</v>
      </c>
      <c r="E51" s="51">
        <v>43507</v>
      </c>
      <c r="F51" s="51">
        <v>43510</v>
      </c>
      <c r="G51" s="93" t="s">
        <v>40</v>
      </c>
      <c r="H51" s="49">
        <f t="shared" si="0"/>
        <v>3</v>
      </c>
      <c r="I51" s="65">
        <v>1</v>
      </c>
      <c r="J51" s="100">
        <f t="shared" si="1"/>
        <v>1362900</v>
      </c>
      <c r="K51" s="67">
        <v>59</v>
      </c>
      <c r="L51" s="66">
        <f t="shared" si="2"/>
        <v>4088700</v>
      </c>
      <c r="M51" s="68">
        <f t="shared" si="3"/>
        <v>177</v>
      </c>
    </row>
    <row r="52" ht="15" spans="1:13">
      <c r="A52" s="48">
        <v>41</v>
      </c>
      <c r="B52" s="96">
        <v>1420004</v>
      </c>
      <c r="C52" s="49">
        <v>1035279</v>
      </c>
      <c r="D52" s="50" t="s">
        <v>204</v>
      </c>
      <c r="E52" s="51">
        <v>43507</v>
      </c>
      <c r="F52" s="51">
        <v>43510</v>
      </c>
      <c r="G52" s="93" t="s">
        <v>23</v>
      </c>
      <c r="H52" s="49">
        <f t="shared" si="0"/>
        <v>3</v>
      </c>
      <c r="I52" s="65">
        <v>4</v>
      </c>
      <c r="J52" s="100">
        <f t="shared" si="1"/>
        <v>1108800</v>
      </c>
      <c r="K52" s="67">
        <v>48</v>
      </c>
      <c r="L52" s="66">
        <f t="shared" si="2"/>
        <v>13305600</v>
      </c>
      <c r="M52" s="68">
        <f t="shared" si="3"/>
        <v>576</v>
      </c>
    </row>
    <row r="53" ht="15" spans="1:13">
      <c r="A53" s="48">
        <v>42</v>
      </c>
      <c r="B53" s="96">
        <v>1420004</v>
      </c>
      <c r="C53" s="49">
        <v>1035279</v>
      </c>
      <c r="D53" s="50" t="s">
        <v>204</v>
      </c>
      <c r="E53" s="51">
        <v>43507</v>
      </c>
      <c r="F53" s="51">
        <v>43510</v>
      </c>
      <c r="G53" s="93" t="s">
        <v>205</v>
      </c>
      <c r="H53" s="49">
        <f t="shared" si="0"/>
        <v>3</v>
      </c>
      <c r="I53" s="65">
        <v>1</v>
      </c>
      <c r="J53" s="100">
        <f t="shared" si="1"/>
        <v>508200</v>
      </c>
      <c r="K53" s="67">
        <v>22</v>
      </c>
      <c r="L53" s="66">
        <f t="shared" si="2"/>
        <v>1524600</v>
      </c>
      <c r="M53" s="68">
        <f t="shared" si="3"/>
        <v>66</v>
      </c>
    </row>
    <row r="54" ht="15" spans="1:13">
      <c r="A54" s="48">
        <v>43</v>
      </c>
      <c r="B54" s="96">
        <v>1406895</v>
      </c>
      <c r="C54" s="49">
        <v>1034595</v>
      </c>
      <c r="D54" s="50" t="s">
        <v>206</v>
      </c>
      <c r="E54" s="51">
        <v>43509</v>
      </c>
      <c r="F54" s="51">
        <v>43510</v>
      </c>
      <c r="G54" s="93" t="s">
        <v>23</v>
      </c>
      <c r="H54" s="49">
        <f t="shared" si="0"/>
        <v>1</v>
      </c>
      <c r="I54" s="65">
        <v>2</v>
      </c>
      <c r="J54" s="10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</row>
    <row r="55" ht="15" spans="1:13">
      <c r="A55" s="48">
        <v>44</v>
      </c>
      <c r="B55" s="96">
        <v>1432891</v>
      </c>
      <c r="C55" s="49">
        <v>1035883</v>
      </c>
      <c r="D55" s="50" t="s">
        <v>207</v>
      </c>
      <c r="E55" s="51">
        <v>43509</v>
      </c>
      <c r="F55" s="51">
        <v>43511</v>
      </c>
      <c r="G55" s="93" t="s">
        <v>40</v>
      </c>
      <c r="H55" s="49">
        <f t="shared" si="0"/>
        <v>2</v>
      </c>
      <c r="I55" s="65">
        <v>1</v>
      </c>
      <c r="J55" s="100">
        <f t="shared" si="1"/>
        <v>1362900</v>
      </c>
      <c r="K55" s="67">
        <v>59</v>
      </c>
      <c r="L55" s="66">
        <f t="shared" si="2"/>
        <v>2725800</v>
      </c>
      <c r="M55" s="68">
        <f t="shared" si="3"/>
        <v>118</v>
      </c>
    </row>
    <row r="56" ht="15" spans="1:13">
      <c r="A56" s="48">
        <v>45</v>
      </c>
      <c r="B56" s="96">
        <v>1445233</v>
      </c>
      <c r="C56" s="49">
        <v>1036526</v>
      </c>
      <c r="D56" s="50" t="s">
        <v>208</v>
      </c>
      <c r="E56" s="51">
        <v>43510</v>
      </c>
      <c r="F56" s="51">
        <v>43511</v>
      </c>
      <c r="G56" s="93" t="s">
        <v>23</v>
      </c>
      <c r="H56" s="49">
        <f t="shared" si="0"/>
        <v>1</v>
      </c>
      <c r="I56" s="65">
        <v>1</v>
      </c>
      <c r="J56" s="100">
        <f t="shared" si="1"/>
        <v>1108800</v>
      </c>
      <c r="K56" s="67">
        <v>48</v>
      </c>
      <c r="L56" s="66">
        <f t="shared" si="2"/>
        <v>1108800</v>
      </c>
      <c r="M56" s="68">
        <f t="shared" si="3"/>
        <v>48</v>
      </c>
    </row>
    <row r="57" ht="15" spans="1:13">
      <c r="A57" s="48">
        <v>46</v>
      </c>
      <c r="B57" s="96">
        <v>1420002</v>
      </c>
      <c r="C57" s="49">
        <v>1035277</v>
      </c>
      <c r="D57" s="50" t="s">
        <v>209</v>
      </c>
      <c r="E57" s="51">
        <v>43510</v>
      </c>
      <c r="F57" s="51">
        <v>43511</v>
      </c>
      <c r="G57" s="93" t="s">
        <v>40</v>
      </c>
      <c r="H57" s="49">
        <f t="shared" si="0"/>
        <v>1</v>
      </c>
      <c r="I57" s="65">
        <v>4</v>
      </c>
      <c r="J57" s="10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</row>
    <row r="58" ht="15" spans="1:13">
      <c r="A58" s="48">
        <v>47</v>
      </c>
      <c r="B58" s="96">
        <v>1420002</v>
      </c>
      <c r="C58" s="49">
        <v>1035277</v>
      </c>
      <c r="D58" s="50" t="s">
        <v>209</v>
      </c>
      <c r="E58" s="51">
        <v>43510</v>
      </c>
      <c r="F58" s="51">
        <v>43511</v>
      </c>
      <c r="G58" s="93" t="s">
        <v>205</v>
      </c>
      <c r="H58" s="49">
        <f t="shared" si="0"/>
        <v>1</v>
      </c>
      <c r="I58" s="65">
        <v>1</v>
      </c>
      <c r="J58" s="100">
        <f t="shared" si="1"/>
        <v>508200</v>
      </c>
      <c r="K58" s="67">
        <v>22</v>
      </c>
      <c r="L58" s="66">
        <f t="shared" si="2"/>
        <v>508200</v>
      </c>
      <c r="M58" s="68">
        <f t="shared" si="3"/>
        <v>22</v>
      </c>
    </row>
    <row r="59" ht="15" spans="1:13">
      <c r="A59" s="48">
        <v>48</v>
      </c>
      <c r="B59" s="96">
        <v>1415091</v>
      </c>
      <c r="C59" s="49">
        <v>1035031</v>
      </c>
      <c r="D59" s="50" t="s">
        <v>210</v>
      </c>
      <c r="E59" s="51">
        <v>43510</v>
      </c>
      <c r="F59" s="51">
        <v>43511</v>
      </c>
      <c r="G59" s="93" t="s">
        <v>23</v>
      </c>
      <c r="H59" s="49">
        <f t="shared" si="0"/>
        <v>1</v>
      </c>
      <c r="I59" s="65">
        <v>3</v>
      </c>
      <c r="J59" s="100">
        <f t="shared" si="1"/>
        <v>1108800</v>
      </c>
      <c r="K59" s="67">
        <v>48</v>
      </c>
      <c r="L59" s="66">
        <f t="shared" si="2"/>
        <v>3326400</v>
      </c>
      <c r="M59" s="68">
        <f t="shared" si="3"/>
        <v>144</v>
      </c>
    </row>
    <row r="60" ht="15" spans="1:13">
      <c r="A60" s="48">
        <v>49</v>
      </c>
      <c r="B60" s="96">
        <v>1445384</v>
      </c>
      <c r="C60" s="49">
        <v>1036539</v>
      </c>
      <c r="D60" s="50" t="s">
        <v>211</v>
      </c>
      <c r="E60" s="51">
        <v>43510</v>
      </c>
      <c r="F60" s="51">
        <v>43511</v>
      </c>
      <c r="G60" s="93" t="s">
        <v>23</v>
      </c>
      <c r="H60" s="49">
        <f t="shared" si="0"/>
        <v>1</v>
      </c>
      <c r="I60" s="65">
        <v>2</v>
      </c>
      <c r="J60" s="100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</row>
    <row r="61" ht="15" spans="1:13">
      <c r="A61" s="48">
        <v>50</v>
      </c>
      <c r="B61" s="96">
        <v>1405988</v>
      </c>
      <c r="C61" s="49">
        <v>1034548</v>
      </c>
      <c r="D61" s="50" t="s">
        <v>212</v>
      </c>
      <c r="E61" s="51">
        <v>43509</v>
      </c>
      <c r="F61" s="51">
        <v>43512</v>
      </c>
      <c r="G61" s="93" t="s">
        <v>40</v>
      </c>
      <c r="H61" s="49">
        <f t="shared" si="0"/>
        <v>3</v>
      </c>
      <c r="I61" s="65">
        <v>1</v>
      </c>
      <c r="J61" s="100">
        <f t="shared" si="1"/>
        <v>1362900</v>
      </c>
      <c r="K61" s="67">
        <v>59</v>
      </c>
      <c r="L61" s="66">
        <f t="shared" si="2"/>
        <v>4088700</v>
      </c>
      <c r="M61" s="68">
        <f t="shared" si="3"/>
        <v>177</v>
      </c>
    </row>
    <row r="62" ht="15" spans="1:13">
      <c r="A62" s="48">
        <v>51</v>
      </c>
      <c r="B62" s="96">
        <v>1409884</v>
      </c>
      <c r="C62" s="49">
        <v>1034738</v>
      </c>
      <c r="D62" s="50" t="s">
        <v>213</v>
      </c>
      <c r="E62" s="51">
        <v>43507</v>
      </c>
      <c r="F62" s="51">
        <v>43512</v>
      </c>
      <c r="G62" s="93" t="s">
        <v>23</v>
      </c>
      <c r="H62" s="49">
        <f t="shared" si="0"/>
        <v>5</v>
      </c>
      <c r="I62" s="65">
        <v>1</v>
      </c>
      <c r="J62" s="100">
        <f t="shared" si="1"/>
        <v>1108800</v>
      </c>
      <c r="K62" s="67">
        <v>48</v>
      </c>
      <c r="L62" s="66">
        <f t="shared" si="2"/>
        <v>5544000</v>
      </c>
      <c r="M62" s="68">
        <f t="shared" si="3"/>
        <v>240</v>
      </c>
    </row>
    <row r="63" ht="15" spans="1:13">
      <c r="A63" s="48">
        <v>52</v>
      </c>
      <c r="B63" s="96">
        <v>1427091</v>
      </c>
      <c r="C63" s="49">
        <v>1035569</v>
      </c>
      <c r="D63" s="50" t="s">
        <v>214</v>
      </c>
      <c r="E63" s="51">
        <v>43511</v>
      </c>
      <c r="F63" s="51">
        <v>43512</v>
      </c>
      <c r="G63" s="93" t="s">
        <v>23</v>
      </c>
      <c r="H63" s="49">
        <f t="shared" si="0"/>
        <v>1</v>
      </c>
      <c r="I63" s="65">
        <v>1</v>
      </c>
      <c r="J63" s="100">
        <f t="shared" si="1"/>
        <v>1108800</v>
      </c>
      <c r="K63" s="67">
        <v>48</v>
      </c>
      <c r="L63" s="66">
        <f t="shared" si="2"/>
        <v>1108800</v>
      </c>
      <c r="M63" s="68">
        <f t="shared" si="3"/>
        <v>48</v>
      </c>
    </row>
    <row r="64" ht="15" spans="1:13">
      <c r="A64" s="48">
        <v>53</v>
      </c>
      <c r="B64" s="96">
        <v>1403728</v>
      </c>
      <c r="C64" s="49">
        <v>1034450</v>
      </c>
      <c r="D64" s="50" t="s">
        <v>215</v>
      </c>
      <c r="E64" s="51">
        <v>43509</v>
      </c>
      <c r="F64" s="51">
        <v>43512</v>
      </c>
      <c r="G64" s="93" t="s">
        <v>23</v>
      </c>
      <c r="H64" s="49">
        <f t="shared" si="0"/>
        <v>3</v>
      </c>
      <c r="I64" s="65">
        <v>1</v>
      </c>
      <c r="J64" s="100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</row>
    <row r="65" ht="15" spans="1:13">
      <c r="A65" s="48">
        <v>54</v>
      </c>
      <c r="B65" s="96">
        <v>1432086</v>
      </c>
      <c r="C65" s="49">
        <v>1035822</v>
      </c>
      <c r="D65" s="50" t="s">
        <v>216</v>
      </c>
      <c r="E65" s="51">
        <v>43510</v>
      </c>
      <c r="F65" s="51">
        <v>43512</v>
      </c>
      <c r="G65" s="93" t="s">
        <v>23</v>
      </c>
      <c r="H65" s="49">
        <f t="shared" si="0"/>
        <v>2</v>
      </c>
      <c r="I65" s="65">
        <v>1</v>
      </c>
      <c r="J65" s="100">
        <f t="shared" si="1"/>
        <v>1108800</v>
      </c>
      <c r="K65" s="67">
        <v>48</v>
      </c>
      <c r="L65" s="66">
        <f t="shared" si="2"/>
        <v>2217600</v>
      </c>
      <c r="M65" s="68">
        <f t="shared" si="3"/>
        <v>96</v>
      </c>
    </row>
    <row r="66" ht="15" spans="1:13">
      <c r="A66" s="48">
        <v>55</v>
      </c>
      <c r="B66" s="96">
        <v>1422566</v>
      </c>
      <c r="C66" s="49">
        <v>1035399</v>
      </c>
      <c r="D66" s="50" t="s">
        <v>217</v>
      </c>
      <c r="E66" s="51">
        <v>43508</v>
      </c>
      <c r="F66" s="51">
        <v>43512</v>
      </c>
      <c r="G66" s="93" t="s">
        <v>23</v>
      </c>
      <c r="H66" s="49">
        <f t="shared" si="0"/>
        <v>4</v>
      </c>
      <c r="I66" s="65">
        <v>1</v>
      </c>
      <c r="J66" s="100">
        <f t="shared" si="1"/>
        <v>1108800</v>
      </c>
      <c r="K66" s="67">
        <v>48</v>
      </c>
      <c r="L66" s="66">
        <f t="shared" si="2"/>
        <v>4435200</v>
      </c>
      <c r="M66" s="68">
        <f t="shared" si="3"/>
        <v>192</v>
      </c>
    </row>
    <row r="67" ht="15" spans="1:13">
      <c r="A67" s="48">
        <v>56</v>
      </c>
      <c r="B67" s="96">
        <v>1429026</v>
      </c>
      <c r="C67" s="49">
        <v>1035639</v>
      </c>
      <c r="D67" s="50" t="s">
        <v>218</v>
      </c>
      <c r="E67" s="51">
        <v>43512</v>
      </c>
      <c r="F67" s="51">
        <v>43513</v>
      </c>
      <c r="G67" s="93" t="s">
        <v>23</v>
      </c>
      <c r="H67" s="49">
        <f t="shared" si="0"/>
        <v>1</v>
      </c>
      <c r="I67" s="65">
        <v>2</v>
      </c>
      <c r="J67" s="100">
        <f t="shared" si="1"/>
        <v>1108800</v>
      </c>
      <c r="K67" s="67">
        <v>48</v>
      </c>
      <c r="L67" s="66">
        <f t="shared" si="2"/>
        <v>2217600</v>
      </c>
      <c r="M67" s="68">
        <f t="shared" si="3"/>
        <v>96</v>
      </c>
    </row>
    <row r="68" ht="15" spans="1:13">
      <c r="A68" s="48">
        <v>57</v>
      </c>
      <c r="B68" s="96">
        <v>1419337</v>
      </c>
      <c r="C68" s="49">
        <v>1035232</v>
      </c>
      <c r="D68" s="50" t="s">
        <v>219</v>
      </c>
      <c r="E68" s="51">
        <v>43511</v>
      </c>
      <c r="F68" s="51">
        <v>43513</v>
      </c>
      <c r="G68" s="93" t="s">
        <v>23</v>
      </c>
      <c r="H68" s="49">
        <f t="shared" si="0"/>
        <v>2</v>
      </c>
      <c r="I68" s="65">
        <v>1</v>
      </c>
      <c r="J68" s="100">
        <f t="shared" si="1"/>
        <v>1108800</v>
      </c>
      <c r="K68" s="67">
        <v>48</v>
      </c>
      <c r="L68" s="66">
        <f t="shared" si="2"/>
        <v>2217600</v>
      </c>
      <c r="M68" s="68">
        <f t="shared" si="3"/>
        <v>96</v>
      </c>
    </row>
    <row r="69" ht="15" spans="1:13">
      <c r="A69" s="48">
        <v>58</v>
      </c>
      <c r="B69" s="96">
        <v>1420152</v>
      </c>
      <c r="C69" s="49">
        <v>1035280</v>
      </c>
      <c r="D69" s="50" t="s">
        <v>220</v>
      </c>
      <c r="E69" s="51">
        <v>43512</v>
      </c>
      <c r="F69" s="51">
        <v>43513</v>
      </c>
      <c r="G69" s="93" t="s">
        <v>23</v>
      </c>
      <c r="H69" s="49">
        <f t="shared" si="0"/>
        <v>1</v>
      </c>
      <c r="I69" s="65">
        <v>1</v>
      </c>
      <c r="J69" s="100">
        <f t="shared" si="1"/>
        <v>1455300</v>
      </c>
      <c r="K69" s="67">
        <v>63</v>
      </c>
      <c r="L69" s="66">
        <f t="shared" si="2"/>
        <v>1455300</v>
      </c>
      <c r="M69" s="68">
        <f t="shared" si="3"/>
        <v>63</v>
      </c>
    </row>
    <row r="70" ht="15" spans="1:13">
      <c r="A70" s="48">
        <v>59</v>
      </c>
      <c r="B70" s="96">
        <v>1426785</v>
      </c>
      <c r="C70" s="49">
        <v>1035561</v>
      </c>
      <c r="D70" s="50" t="s">
        <v>221</v>
      </c>
      <c r="E70" s="51">
        <v>43510</v>
      </c>
      <c r="F70" s="51">
        <v>43513</v>
      </c>
      <c r="G70" s="93" t="s">
        <v>40</v>
      </c>
      <c r="H70" s="49">
        <f t="shared" si="0"/>
        <v>3</v>
      </c>
      <c r="I70" s="65">
        <v>1</v>
      </c>
      <c r="J70" s="100">
        <f t="shared" si="1"/>
        <v>1362900</v>
      </c>
      <c r="K70" s="67">
        <v>59</v>
      </c>
      <c r="L70" s="66">
        <f t="shared" si="2"/>
        <v>4088700</v>
      </c>
      <c r="M70" s="68">
        <f t="shared" si="3"/>
        <v>177</v>
      </c>
    </row>
    <row r="71" ht="15" spans="1:13">
      <c r="A71" s="48">
        <v>60</v>
      </c>
      <c r="B71" s="96">
        <v>1418116</v>
      </c>
      <c r="C71" s="49">
        <v>1035177</v>
      </c>
      <c r="D71" s="50" t="s">
        <v>222</v>
      </c>
      <c r="E71" s="51">
        <v>43511</v>
      </c>
      <c r="F71" s="51">
        <v>43513</v>
      </c>
      <c r="G71" s="93" t="s">
        <v>23</v>
      </c>
      <c r="H71" s="49">
        <f t="shared" si="0"/>
        <v>2</v>
      </c>
      <c r="I71" s="65">
        <v>1</v>
      </c>
      <c r="J71" s="100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</row>
    <row r="72" ht="15" spans="1:13">
      <c r="A72" s="48">
        <v>61</v>
      </c>
      <c r="B72" s="96">
        <v>1434940</v>
      </c>
      <c r="C72" s="49">
        <v>1035961</v>
      </c>
      <c r="D72" s="50" t="s">
        <v>223</v>
      </c>
      <c r="E72" s="51">
        <v>43512</v>
      </c>
      <c r="F72" s="51">
        <v>43514</v>
      </c>
      <c r="G72" s="93" t="s">
        <v>23</v>
      </c>
      <c r="H72" s="49">
        <f t="shared" si="0"/>
        <v>2</v>
      </c>
      <c r="I72" s="65">
        <v>1</v>
      </c>
      <c r="J72" s="100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</row>
    <row r="73" ht="15" spans="1:13">
      <c r="A73" s="48">
        <v>62</v>
      </c>
      <c r="B73" s="96">
        <v>1415990</v>
      </c>
      <c r="C73" s="49">
        <v>1035085</v>
      </c>
      <c r="D73" s="50" t="s">
        <v>224</v>
      </c>
      <c r="E73" s="51">
        <v>43512</v>
      </c>
      <c r="F73" s="51">
        <v>43514</v>
      </c>
      <c r="G73" s="93" t="s">
        <v>23</v>
      </c>
      <c r="H73" s="49">
        <f t="shared" si="0"/>
        <v>2</v>
      </c>
      <c r="I73" s="65">
        <v>3</v>
      </c>
      <c r="J73" s="100">
        <f t="shared" si="1"/>
        <v>1108800</v>
      </c>
      <c r="K73" s="67">
        <v>48</v>
      </c>
      <c r="L73" s="66">
        <f t="shared" si="2"/>
        <v>6652800</v>
      </c>
      <c r="M73" s="68">
        <f t="shared" si="3"/>
        <v>288</v>
      </c>
    </row>
    <row r="74" ht="15" spans="1:13">
      <c r="A74" s="48">
        <v>63</v>
      </c>
      <c r="B74" s="96">
        <v>1436926</v>
      </c>
      <c r="C74" s="49">
        <v>1036092</v>
      </c>
      <c r="D74" s="50" t="s">
        <v>225</v>
      </c>
      <c r="E74" s="51">
        <v>43511</v>
      </c>
      <c r="F74" s="51">
        <v>43514</v>
      </c>
      <c r="G74" s="93" t="s">
        <v>40</v>
      </c>
      <c r="H74" s="49">
        <f t="shared" si="0"/>
        <v>3</v>
      </c>
      <c r="I74" s="65">
        <v>1</v>
      </c>
      <c r="J74" s="100">
        <f t="shared" si="1"/>
        <v>1362900</v>
      </c>
      <c r="K74" s="67">
        <v>59</v>
      </c>
      <c r="L74" s="66">
        <f t="shared" si="2"/>
        <v>4088700</v>
      </c>
      <c r="M74" s="68">
        <f t="shared" si="3"/>
        <v>177</v>
      </c>
    </row>
    <row r="75" ht="15" spans="1:13">
      <c r="A75" s="48">
        <v>64</v>
      </c>
      <c r="B75" s="96">
        <v>1432771</v>
      </c>
      <c r="C75" s="49">
        <v>1035884</v>
      </c>
      <c r="D75" s="50" t="s">
        <v>226</v>
      </c>
      <c r="E75" s="51">
        <v>43511</v>
      </c>
      <c r="F75" s="51">
        <v>43514</v>
      </c>
      <c r="G75" s="93" t="s">
        <v>23</v>
      </c>
      <c r="H75" s="49">
        <f t="shared" si="0"/>
        <v>3</v>
      </c>
      <c r="I75" s="65">
        <v>1</v>
      </c>
      <c r="J75" s="100">
        <f t="shared" si="1"/>
        <v>1108800</v>
      </c>
      <c r="K75" s="67">
        <v>48</v>
      </c>
      <c r="L75" s="66">
        <f t="shared" si="2"/>
        <v>3326400</v>
      </c>
      <c r="M75" s="68">
        <f t="shared" si="3"/>
        <v>144</v>
      </c>
    </row>
    <row r="76" ht="15" spans="1:13">
      <c r="A76" s="48">
        <v>65</v>
      </c>
      <c r="B76" s="96">
        <v>1432771</v>
      </c>
      <c r="C76" s="49">
        <v>1035884</v>
      </c>
      <c r="D76" s="50" t="s">
        <v>226</v>
      </c>
      <c r="E76" s="51">
        <v>43511</v>
      </c>
      <c r="F76" s="51">
        <v>43514</v>
      </c>
      <c r="G76" s="93" t="s">
        <v>23</v>
      </c>
      <c r="H76" s="49">
        <f t="shared" ref="H76:H139" si="4">F76-E76</f>
        <v>3</v>
      </c>
      <c r="I76" s="65">
        <v>1</v>
      </c>
      <c r="J76" s="100">
        <f t="shared" ref="J76:J139" si="5">K76*23100</f>
        <v>508200</v>
      </c>
      <c r="K76" s="67">
        <v>22</v>
      </c>
      <c r="L76" s="66">
        <f t="shared" ref="L76:L139" si="6">J76*I76*H76</f>
        <v>1524600</v>
      </c>
      <c r="M76" s="68">
        <f t="shared" ref="M76:M139" si="7">K76*I76*H76</f>
        <v>66</v>
      </c>
    </row>
    <row r="77" ht="15" spans="1:13">
      <c r="A77" s="48">
        <v>66</v>
      </c>
      <c r="B77" s="96">
        <v>1429248</v>
      </c>
      <c r="C77" s="49">
        <v>1035667</v>
      </c>
      <c r="D77" s="50" t="s">
        <v>227</v>
      </c>
      <c r="E77" s="51">
        <v>43511</v>
      </c>
      <c r="F77" s="51">
        <v>43514</v>
      </c>
      <c r="G77" s="93" t="s">
        <v>23</v>
      </c>
      <c r="H77" s="49">
        <f t="shared" si="4"/>
        <v>3</v>
      </c>
      <c r="I77" s="65">
        <v>1</v>
      </c>
      <c r="J77" s="100">
        <f t="shared" si="5"/>
        <v>1108800</v>
      </c>
      <c r="K77" s="67">
        <v>48</v>
      </c>
      <c r="L77" s="66">
        <f t="shared" si="6"/>
        <v>3326400</v>
      </c>
      <c r="M77" s="68">
        <f t="shared" si="7"/>
        <v>144</v>
      </c>
    </row>
    <row r="78" ht="15" spans="1:13">
      <c r="A78" s="48">
        <v>67</v>
      </c>
      <c r="B78" s="96">
        <v>1427178</v>
      </c>
      <c r="C78" s="49">
        <v>1035572</v>
      </c>
      <c r="D78" s="50" t="s">
        <v>228</v>
      </c>
      <c r="E78" s="51">
        <v>43512</v>
      </c>
      <c r="F78" s="51">
        <v>43515</v>
      </c>
      <c r="G78" s="93" t="s">
        <v>23</v>
      </c>
      <c r="H78" s="49">
        <f t="shared" si="4"/>
        <v>3</v>
      </c>
      <c r="I78" s="65">
        <v>2</v>
      </c>
      <c r="J78" s="100">
        <f t="shared" si="5"/>
        <v>1108800</v>
      </c>
      <c r="K78" s="67">
        <v>48</v>
      </c>
      <c r="L78" s="66">
        <f t="shared" si="6"/>
        <v>6652800</v>
      </c>
      <c r="M78" s="68">
        <f t="shared" si="7"/>
        <v>288</v>
      </c>
    </row>
    <row r="79" ht="15" spans="1:13">
      <c r="A79" s="48">
        <v>68</v>
      </c>
      <c r="B79" s="96">
        <v>1436715</v>
      </c>
      <c r="C79" s="49">
        <v>1036056</v>
      </c>
      <c r="D79" s="50" t="s">
        <v>229</v>
      </c>
      <c r="E79" s="51">
        <v>43514</v>
      </c>
      <c r="F79" s="51">
        <v>43515</v>
      </c>
      <c r="G79" s="93" t="s">
        <v>23</v>
      </c>
      <c r="H79" s="49">
        <f t="shared" si="4"/>
        <v>1</v>
      </c>
      <c r="I79" s="65">
        <v>1</v>
      </c>
      <c r="J79" s="100">
        <f t="shared" si="5"/>
        <v>1108800</v>
      </c>
      <c r="K79" s="67">
        <v>48</v>
      </c>
      <c r="L79" s="66">
        <f t="shared" si="6"/>
        <v>1108800</v>
      </c>
      <c r="M79" s="68">
        <f t="shared" si="7"/>
        <v>48</v>
      </c>
    </row>
    <row r="80" ht="15" spans="1:13">
      <c r="A80" s="48">
        <v>69</v>
      </c>
      <c r="B80" s="96">
        <v>1423946</v>
      </c>
      <c r="C80" s="49">
        <v>1035436</v>
      </c>
      <c r="D80" s="50" t="s">
        <v>230</v>
      </c>
      <c r="E80" s="51">
        <v>43513</v>
      </c>
      <c r="F80" s="51">
        <v>43515</v>
      </c>
      <c r="G80" s="93" t="s">
        <v>23</v>
      </c>
      <c r="H80" s="49">
        <f t="shared" si="4"/>
        <v>2</v>
      </c>
      <c r="I80" s="65">
        <v>2</v>
      </c>
      <c r="J80" s="100">
        <f t="shared" si="5"/>
        <v>1108800</v>
      </c>
      <c r="K80" s="67">
        <v>48</v>
      </c>
      <c r="L80" s="66">
        <f t="shared" si="6"/>
        <v>4435200</v>
      </c>
      <c r="M80" s="68">
        <f t="shared" si="7"/>
        <v>192</v>
      </c>
    </row>
    <row r="81" ht="15" spans="1:13">
      <c r="A81" s="48">
        <v>70</v>
      </c>
      <c r="B81" s="96">
        <v>1438692</v>
      </c>
      <c r="C81" s="49">
        <v>1036167</v>
      </c>
      <c r="D81" s="50" t="s">
        <v>231</v>
      </c>
      <c r="E81" s="51">
        <v>43514</v>
      </c>
      <c r="F81" s="51">
        <v>43515</v>
      </c>
      <c r="G81" s="93" t="s">
        <v>23</v>
      </c>
      <c r="H81" s="49">
        <f t="shared" si="4"/>
        <v>1</v>
      </c>
      <c r="I81" s="65">
        <v>1</v>
      </c>
      <c r="J81" s="100">
        <f t="shared" si="5"/>
        <v>1108800</v>
      </c>
      <c r="K81" s="67">
        <v>48</v>
      </c>
      <c r="L81" s="66">
        <f t="shared" si="6"/>
        <v>1108800</v>
      </c>
      <c r="M81" s="68">
        <f t="shared" si="7"/>
        <v>48</v>
      </c>
    </row>
    <row r="82" ht="15" spans="1:13">
      <c r="A82" s="48">
        <v>71</v>
      </c>
      <c r="B82" s="96">
        <v>1444772</v>
      </c>
      <c r="C82" s="49">
        <v>103648</v>
      </c>
      <c r="D82" s="50" t="s">
        <v>232</v>
      </c>
      <c r="E82" s="51">
        <v>43514</v>
      </c>
      <c r="F82" s="51">
        <v>43515</v>
      </c>
      <c r="G82" s="93" t="s">
        <v>23</v>
      </c>
      <c r="H82" s="49">
        <f t="shared" si="4"/>
        <v>1</v>
      </c>
      <c r="I82" s="65">
        <v>1</v>
      </c>
      <c r="J82" s="100">
        <f t="shared" si="5"/>
        <v>1108800</v>
      </c>
      <c r="K82" s="67">
        <v>48</v>
      </c>
      <c r="L82" s="66">
        <f t="shared" si="6"/>
        <v>1108800</v>
      </c>
      <c r="M82" s="68">
        <f t="shared" si="7"/>
        <v>48</v>
      </c>
    </row>
    <row r="83" ht="15" spans="1:13">
      <c r="A83" s="48">
        <v>72</v>
      </c>
      <c r="B83" s="96">
        <v>1441328</v>
      </c>
      <c r="C83" s="49">
        <v>1036293</v>
      </c>
      <c r="D83" s="50" t="s">
        <v>233</v>
      </c>
      <c r="E83" s="51">
        <v>43514</v>
      </c>
      <c r="F83" s="51">
        <v>43515</v>
      </c>
      <c r="G83" s="93" t="s">
        <v>23</v>
      </c>
      <c r="H83" s="49">
        <f t="shared" si="4"/>
        <v>1</v>
      </c>
      <c r="I83" s="65">
        <v>1</v>
      </c>
      <c r="J83" s="100">
        <f t="shared" si="5"/>
        <v>1108800</v>
      </c>
      <c r="K83" s="67">
        <v>48</v>
      </c>
      <c r="L83" s="66">
        <f t="shared" si="6"/>
        <v>1108800</v>
      </c>
      <c r="M83" s="68">
        <f t="shared" si="7"/>
        <v>48</v>
      </c>
    </row>
    <row r="84" ht="15" spans="1:13">
      <c r="A84" s="48">
        <v>73</v>
      </c>
      <c r="B84" s="96">
        <v>1444837</v>
      </c>
      <c r="C84" s="49">
        <v>1036494</v>
      </c>
      <c r="D84" s="50" t="s">
        <v>234</v>
      </c>
      <c r="E84" s="51">
        <v>43513</v>
      </c>
      <c r="F84" s="51">
        <v>43515</v>
      </c>
      <c r="G84" s="93" t="s">
        <v>40</v>
      </c>
      <c r="H84" s="49">
        <f t="shared" si="4"/>
        <v>2</v>
      </c>
      <c r="I84" s="65">
        <v>1</v>
      </c>
      <c r="J84" s="100">
        <f t="shared" si="5"/>
        <v>1362900</v>
      </c>
      <c r="K84" s="67">
        <v>59</v>
      </c>
      <c r="L84" s="66">
        <f t="shared" si="6"/>
        <v>2725800</v>
      </c>
      <c r="M84" s="68">
        <f t="shared" si="7"/>
        <v>118</v>
      </c>
    </row>
    <row r="85" ht="15" spans="1:13">
      <c r="A85" s="48">
        <v>74</v>
      </c>
      <c r="B85" s="96">
        <v>1434379</v>
      </c>
      <c r="C85" s="49">
        <v>1035930</v>
      </c>
      <c r="D85" s="50" t="s">
        <v>235</v>
      </c>
      <c r="E85" s="51">
        <v>43516</v>
      </c>
      <c r="F85" s="51">
        <v>43517</v>
      </c>
      <c r="G85" s="93" t="s">
        <v>23</v>
      </c>
      <c r="H85" s="49">
        <f t="shared" si="4"/>
        <v>1</v>
      </c>
      <c r="I85" s="65">
        <v>1</v>
      </c>
      <c r="J85" s="100">
        <f t="shared" si="5"/>
        <v>1108800</v>
      </c>
      <c r="K85" s="67">
        <v>48</v>
      </c>
      <c r="L85" s="66">
        <f t="shared" si="6"/>
        <v>1108800</v>
      </c>
      <c r="M85" s="68">
        <f t="shared" si="7"/>
        <v>48</v>
      </c>
    </row>
    <row r="86" ht="15" spans="1:13">
      <c r="A86" s="48">
        <v>75</v>
      </c>
      <c r="B86" s="96">
        <v>1432782</v>
      </c>
      <c r="C86" s="49">
        <v>1035882</v>
      </c>
      <c r="D86" s="50" t="s">
        <v>236</v>
      </c>
      <c r="E86" s="51">
        <v>43516</v>
      </c>
      <c r="F86" s="51">
        <v>43517</v>
      </c>
      <c r="G86" s="93" t="s">
        <v>23</v>
      </c>
      <c r="H86" s="49">
        <f t="shared" si="4"/>
        <v>1</v>
      </c>
      <c r="I86" s="65">
        <v>1</v>
      </c>
      <c r="J86" s="100">
        <f t="shared" si="5"/>
        <v>1108800</v>
      </c>
      <c r="K86" s="67">
        <v>48</v>
      </c>
      <c r="L86" s="66">
        <f t="shared" si="6"/>
        <v>1108800</v>
      </c>
      <c r="M86" s="68">
        <f t="shared" si="7"/>
        <v>48</v>
      </c>
    </row>
    <row r="87" ht="15" spans="1:13">
      <c r="A87" s="48">
        <v>76</v>
      </c>
      <c r="B87" s="96">
        <v>1445089</v>
      </c>
      <c r="C87" s="49">
        <v>1036522</v>
      </c>
      <c r="D87" s="50" t="s">
        <v>237</v>
      </c>
      <c r="E87" s="51">
        <v>43514</v>
      </c>
      <c r="F87" s="51">
        <v>43517</v>
      </c>
      <c r="G87" s="93" t="s">
        <v>23</v>
      </c>
      <c r="H87" s="49">
        <f t="shared" si="4"/>
        <v>3</v>
      </c>
      <c r="I87" s="65">
        <v>1</v>
      </c>
      <c r="J87" s="100">
        <f t="shared" si="5"/>
        <v>1108800</v>
      </c>
      <c r="K87" s="67">
        <v>48</v>
      </c>
      <c r="L87" s="66">
        <f t="shared" si="6"/>
        <v>3326400</v>
      </c>
      <c r="M87" s="68">
        <f t="shared" si="7"/>
        <v>144</v>
      </c>
    </row>
    <row r="88" ht="15" spans="1:13">
      <c r="A88" s="48">
        <v>77</v>
      </c>
      <c r="B88" s="96">
        <v>1448854</v>
      </c>
      <c r="C88" s="49">
        <v>1036759</v>
      </c>
      <c r="D88" s="50" t="s">
        <v>238</v>
      </c>
      <c r="E88" s="51">
        <v>43517</v>
      </c>
      <c r="F88" s="51">
        <v>43518</v>
      </c>
      <c r="G88" s="93" t="s">
        <v>23</v>
      </c>
      <c r="H88" s="49">
        <f t="shared" si="4"/>
        <v>1</v>
      </c>
      <c r="I88" s="65">
        <v>1</v>
      </c>
      <c r="J88" s="100">
        <f t="shared" si="5"/>
        <v>1108800</v>
      </c>
      <c r="K88" s="67">
        <v>48</v>
      </c>
      <c r="L88" s="66">
        <f t="shared" si="6"/>
        <v>1108800</v>
      </c>
      <c r="M88" s="68">
        <f t="shared" si="7"/>
        <v>48</v>
      </c>
    </row>
    <row r="89" ht="15" spans="1:13">
      <c r="A89" s="48">
        <v>78</v>
      </c>
      <c r="B89" s="96">
        <v>1419248</v>
      </c>
      <c r="C89" s="49">
        <v>1035223</v>
      </c>
      <c r="D89" s="50" t="s">
        <v>239</v>
      </c>
      <c r="E89" s="51">
        <v>43517</v>
      </c>
      <c r="F89" s="51">
        <v>43518</v>
      </c>
      <c r="G89" s="93" t="s">
        <v>23</v>
      </c>
      <c r="H89" s="49">
        <f t="shared" si="4"/>
        <v>1</v>
      </c>
      <c r="I89" s="65">
        <v>2</v>
      </c>
      <c r="J89" s="100">
        <f t="shared" si="5"/>
        <v>1108800</v>
      </c>
      <c r="K89" s="67">
        <v>48</v>
      </c>
      <c r="L89" s="66">
        <f t="shared" si="6"/>
        <v>2217600</v>
      </c>
      <c r="M89" s="68">
        <f t="shared" si="7"/>
        <v>96</v>
      </c>
    </row>
    <row r="90" ht="15" spans="1:13">
      <c r="A90" s="48">
        <v>79</v>
      </c>
      <c r="B90" s="96">
        <v>1430905</v>
      </c>
      <c r="C90" s="49">
        <v>1035799</v>
      </c>
      <c r="D90" s="50" t="s">
        <v>240</v>
      </c>
      <c r="E90" s="51">
        <v>43516</v>
      </c>
      <c r="F90" s="51">
        <v>43518</v>
      </c>
      <c r="G90" s="93" t="s">
        <v>40</v>
      </c>
      <c r="H90" s="49">
        <f t="shared" si="4"/>
        <v>2</v>
      </c>
      <c r="I90" s="65">
        <v>2</v>
      </c>
      <c r="J90" s="100">
        <f t="shared" si="5"/>
        <v>1362900</v>
      </c>
      <c r="K90" s="67">
        <v>59</v>
      </c>
      <c r="L90" s="66">
        <f t="shared" si="6"/>
        <v>5451600</v>
      </c>
      <c r="M90" s="68">
        <f t="shared" si="7"/>
        <v>236</v>
      </c>
    </row>
    <row r="91" ht="15" spans="1:13">
      <c r="A91" s="48">
        <v>80</v>
      </c>
      <c r="B91" s="96">
        <v>1437481</v>
      </c>
      <c r="C91" s="49">
        <v>1036107</v>
      </c>
      <c r="D91" s="50" t="s">
        <v>241</v>
      </c>
      <c r="E91" s="51">
        <v>43515</v>
      </c>
      <c r="F91" s="51">
        <v>43518</v>
      </c>
      <c r="G91" s="93" t="s">
        <v>23</v>
      </c>
      <c r="H91" s="49">
        <f t="shared" si="4"/>
        <v>3</v>
      </c>
      <c r="I91" s="65">
        <v>1</v>
      </c>
      <c r="J91" s="100">
        <f t="shared" si="5"/>
        <v>1108800</v>
      </c>
      <c r="K91" s="67">
        <v>48</v>
      </c>
      <c r="L91" s="66">
        <f t="shared" si="6"/>
        <v>3326400</v>
      </c>
      <c r="M91" s="68">
        <f t="shared" si="7"/>
        <v>144</v>
      </c>
    </row>
    <row r="92" ht="15" spans="1:13">
      <c r="A92" s="48">
        <v>81</v>
      </c>
      <c r="B92" s="96">
        <v>1445238</v>
      </c>
      <c r="C92" s="49">
        <v>1036524</v>
      </c>
      <c r="D92" s="50" t="s">
        <v>242</v>
      </c>
      <c r="E92" s="51">
        <v>43516</v>
      </c>
      <c r="F92" s="51">
        <v>43518</v>
      </c>
      <c r="G92" s="93" t="s">
        <v>40</v>
      </c>
      <c r="H92" s="49">
        <f t="shared" si="4"/>
        <v>2</v>
      </c>
      <c r="I92" s="65">
        <v>1</v>
      </c>
      <c r="J92" s="100">
        <f t="shared" si="5"/>
        <v>1362900</v>
      </c>
      <c r="K92" s="67">
        <v>59</v>
      </c>
      <c r="L92" s="66">
        <f t="shared" si="6"/>
        <v>2725800</v>
      </c>
      <c r="M92" s="68">
        <f t="shared" si="7"/>
        <v>118</v>
      </c>
    </row>
    <row r="93" ht="15" spans="1:13">
      <c r="A93" s="48">
        <v>82</v>
      </c>
      <c r="B93" s="96">
        <v>1444853</v>
      </c>
      <c r="C93" s="49">
        <v>1036495</v>
      </c>
      <c r="D93" s="50" t="s">
        <v>243</v>
      </c>
      <c r="E93" s="51">
        <v>43513</v>
      </c>
      <c r="F93" s="51">
        <v>43518</v>
      </c>
      <c r="G93" s="93" t="s">
        <v>23</v>
      </c>
      <c r="H93" s="49">
        <f t="shared" si="4"/>
        <v>5</v>
      </c>
      <c r="I93" s="65">
        <v>1</v>
      </c>
      <c r="J93" s="100">
        <f t="shared" si="5"/>
        <v>1108800</v>
      </c>
      <c r="K93" s="67">
        <v>48</v>
      </c>
      <c r="L93" s="66">
        <f t="shared" si="6"/>
        <v>5544000</v>
      </c>
      <c r="M93" s="68">
        <f t="shared" si="7"/>
        <v>240</v>
      </c>
    </row>
    <row r="94" ht="15" spans="1:13">
      <c r="A94" s="48">
        <v>83</v>
      </c>
      <c r="B94" s="96">
        <v>1427681</v>
      </c>
      <c r="C94" s="49">
        <v>1035589</v>
      </c>
      <c r="D94" s="50" t="s">
        <v>244</v>
      </c>
      <c r="E94" s="51">
        <v>43514</v>
      </c>
      <c r="F94" s="51">
        <v>43519</v>
      </c>
      <c r="G94" s="93" t="s">
        <v>23</v>
      </c>
      <c r="H94" s="49">
        <f t="shared" si="4"/>
        <v>5</v>
      </c>
      <c r="I94" s="65">
        <v>3</v>
      </c>
      <c r="J94" s="100">
        <f t="shared" si="5"/>
        <v>1108800</v>
      </c>
      <c r="K94" s="67">
        <v>48</v>
      </c>
      <c r="L94" s="66">
        <f t="shared" si="6"/>
        <v>16632000</v>
      </c>
      <c r="M94" s="68">
        <f t="shared" si="7"/>
        <v>720</v>
      </c>
    </row>
    <row r="95" ht="15" spans="1:13">
      <c r="A95" s="48">
        <v>84</v>
      </c>
      <c r="B95" s="96">
        <v>1448730</v>
      </c>
      <c r="C95" s="49">
        <v>1036760</v>
      </c>
      <c r="D95" s="50" t="s">
        <v>245</v>
      </c>
      <c r="E95" s="51">
        <v>43517</v>
      </c>
      <c r="F95" s="51">
        <v>43519</v>
      </c>
      <c r="G95" s="93" t="s">
        <v>40</v>
      </c>
      <c r="H95" s="49">
        <f t="shared" si="4"/>
        <v>2</v>
      </c>
      <c r="I95" s="65">
        <v>2</v>
      </c>
      <c r="J95" s="100">
        <f t="shared" si="5"/>
        <v>1362900</v>
      </c>
      <c r="K95" s="67">
        <v>59</v>
      </c>
      <c r="L95" s="66">
        <f t="shared" si="6"/>
        <v>5451600</v>
      </c>
      <c r="M95" s="68">
        <f t="shared" si="7"/>
        <v>236</v>
      </c>
    </row>
    <row r="96" ht="15" spans="1:13">
      <c r="A96" s="48">
        <v>85</v>
      </c>
      <c r="B96" s="96">
        <v>1432392</v>
      </c>
      <c r="C96" s="49">
        <v>1035836</v>
      </c>
      <c r="D96" s="50" t="s">
        <v>246</v>
      </c>
      <c r="E96" s="51">
        <v>43516</v>
      </c>
      <c r="F96" s="51">
        <v>43519</v>
      </c>
      <c r="G96" s="93" t="s">
        <v>40</v>
      </c>
      <c r="H96" s="49">
        <f t="shared" si="4"/>
        <v>3</v>
      </c>
      <c r="I96" s="65">
        <v>1</v>
      </c>
      <c r="J96" s="100">
        <f t="shared" si="5"/>
        <v>1362900</v>
      </c>
      <c r="K96" s="67">
        <v>59</v>
      </c>
      <c r="L96" s="66">
        <f t="shared" si="6"/>
        <v>4088700</v>
      </c>
      <c r="M96" s="68">
        <f t="shared" si="7"/>
        <v>177</v>
      </c>
    </row>
    <row r="97" ht="15" spans="1:13">
      <c r="A97" s="48">
        <v>86</v>
      </c>
      <c r="B97" s="96">
        <v>1441585</v>
      </c>
      <c r="C97" s="49">
        <v>1036307</v>
      </c>
      <c r="D97" s="50" t="s">
        <v>247</v>
      </c>
      <c r="E97" s="51">
        <v>43518</v>
      </c>
      <c r="F97" s="51">
        <v>43519</v>
      </c>
      <c r="G97" s="93" t="s">
        <v>23</v>
      </c>
      <c r="H97" s="49">
        <f t="shared" si="4"/>
        <v>1</v>
      </c>
      <c r="I97" s="65">
        <v>1</v>
      </c>
      <c r="J97" s="100">
        <f t="shared" si="5"/>
        <v>1108800</v>
      </c>
      <c r="K97" s="67">
        <v>48</v>
      </c>
      <c r="L97" s="66">
        <f t="shared" si="6"/>
        <v>1108800</v>
      </c>
      <c r="M97" s="68">
        <f t="shared" si="7"/>
        <v>48</v>
      </c>
    </row>
    <row r="98" ht="15" spans="1:13">
      <c r="A98" s="48">
        <v>87</v>
      </c>
      <c r="B98" s="96">
        <v>1445193</v>
      </c>
      <c r="C98" s="49">
        <v>1036525</v>
      </c>
      <c r="D98" s="50" t="s">
        <v>248</v>
      </c>
      <c r="E98" s="51">
        <v>43518</v>
      </c>
      <c r="F98" s="51">
        <v>43519</v>
      </c>
      <c r="G98" s="93" t="s">
        <v>23</v>
      </c>
      <c r="H98" s="49">
        <f t="shared" si="4"/>
        <v>1</v>
      </c>
      <c r="I98" s="65">
        <v>1</v>
      </c>
      <c r="J98" s="100">
        <f t="shared" si="5"/>
        <v>1108800</v>
      </c>
      <c r="K98" s="67">
        <v>48</v>
      </c>
      <c r="L98" s="66">
        <f t="shared" si="6"/>
        <v>1108800</v>
      </c>
      <c r="M98" s="68">
        <f t="shared" si="7"/>
        <v>48</v>
      </c>
    </row>
    <row r="99" ht="15" spans="1:13">
      <c r="A99" s="48">
        <v>88</v>
      </c>
      <c r="B99" s="96">
        <v>1446406</v>
      </c>
      <c r="C99" s="49">
        <v>1036602</v>
      </c>
      <c r="D99" s="50" t="s">
        <v>249</v>
      </c>
      <c r="E99" s="51">
        <v>43517</v>
      </c>
      <c r="F99" s="51">
        <v>43520</v>
      </c>
      <c r="G99" s="93" t="s">
        <v>23</v>
      </c>
      <c r="H99" s="49">
        <f t="shared" si="4"/>
        <v>3</v>
      </c>
      <c r="I99" s="65">
        <v>1</v>
      </c>
      <c r="J99" s="100">
        <f t="shared" si="5"/>
        <v>1108800</v>
      </c>
      <c r="K99" s="67">
        <v>48</v>
      </c>
      <c r="L99" s="66">
        <f t="shared" si="6"/>
        <v>3326400</v>
      </c>
      <c r="M99" s="68">
        <f t="shared" si="7"/>
        <v>144</v>
      </c>
    </row>
    <row r="100" ht="15" spans="1:13">
      <c r="A100" s="48">
        <v>89</v>
      </c>
      <c r="B100" s="96">
        <v>1416832</v>
      </c>
      <c r="C100" s="49">
        <v>1035114</v>
      </c>
      <c r="D100" s="50" t="s">
        <v>250</v>
      </c>
      <c r="E100" s="51">
        <v>43517</v>
      </c>
      <c r="F100" s="51">
        <v>43520</v>
      </c>
      <c r="G100" s="93" t="s">
        <v>23</v>
      </c>
      <c r="H100" s="49">
        <f t="shared" si="4"/>
        <v>3</v>
      </c>
      <c r="I100" s="65">
        <v>4</v>
      </c>
      <c r="J100" s="100">
        <f t="shared" si="5"/>
        <v>1108800</v>
      </c>
      <c r="K100" s="67">
        <v>48</v>
      </c>
      <c r="L100" s="66">
        <f t="shared" si="6"/>
        <v>13305600</v>
      </c>
      <c r="M100" s="68">
        <f t="shared" si="7"/>
        <v>576</v>
      </c>
    </row>
    <row r="101" ht="15" spans="1:13">
      <c r="A101" s="48">
        <v>90</v>
      </c>
      <c r="B101" s="96">
        <v>1446288</v>
      </c>
      <c r="C101" s="49">
        <v>1036597</v>
      </c>
      <c r="D101" s="50" t="s">
        <v>251</v>
      </c>
      <c r="E101" s="51">
        <v>43518</v>
      </c>
      <c r="F101" s="51">
        <v>43520</v>
      </c>
      <c r="G101" s="93" t="s">
        <v>23</v>
      </c>
      <c r="H101" s="49">
        <f t="shared" si="4"/>
        <v>2</v>
      </c>
      <c r="I101" s="65">
        <v>1</v>
      </c>
      <c r="J101" s="100">
        <f t="shared" si="5"/>
        <v>1455300</v>
      </c>
      <c r="K101" s="67">
        <v>63</v>
      </c>
      <c r="L101" s="66">
        <f t="shared" si="6"/>
        <v>2910600</v>
      </c>
      <c r="M101" s="68">
        <f t="shared" si="7"/>
        <v>126</v>
      </c>
    </row>
    <row r="102" ht="15" spans="1:13">
      <c r="A102" s="48">
        <v>91</v>
      </c>
      <c r="B102" s="96">
        <v>1421546</v>
      </c>
      <c r="C102" s="49">
        <v>1035366</v>
      </c>
      <c r="D102" s="50" t="s">
        <v>252</v>
      </c>
      <c r="E102" s="51">
        <v>43515</v>
      </c>
      <c r="F102" s="51">
        <v>43520</v>
      </c>
      <c r="G102" s="93" t="s">
        <v>23</v>
      </c>
      <c r="H102" s="49">
        <f t="shared" si="4"/>
        <v>5</v>
      </c>
      <c r="I102" s="65">
        <v>1</v>
      </c>
      <c r="J102" s="100">
        <f t="shared" si="5"/>
        <v>1455300</v>
      </c>
      <c r="K102" s="67">
        <v>63</v>
      </c>
      <c r="L102" s="66">
        <f t="shared" si="6"/>
        <v>7276500</v>
      </c>
      <c r="M102" s="68">
        <f t="shared" si="7"/>
        <v>315</v>
      </c>
    </row>
    <row r="103" ht="15" spans="1:13">
      <c r="A103" s="48">
        <v>92</v>
      </c>
      <c r="B103" s="96">
        <v>1446177</v>
      </c>
      <c r="C103" s="49">
        <v>1036589</v>
      </c>
      <c r="D103" s="50" t="s">
        <v>253</v>
      </c>
      <c r="E103" s="51">
        <v>43519</v>
      </c>
      <c r="F103" s="51">
        <v>43520</v>
      </c>
      <c r="G103" s="93" t="s">
        <v>23</v>
      </c>
      <c r="H103" s="49">
        <f t="shared" si="4"/>
        <v>1</v>
      </c>
      <c r="I103" s="65">
        <v>1</v>
      </c>
      <c r="J103" s="100">
        <f t="shared" si="5"/>
        <v>1455300</v>
      </c>
      <c r="K103" s="67">
        <v>63</v>
      </c>
      <c r="L103" s="66">
        <f t="shared" si="6"/>
        <v>1455300</v>
      </c>
      <c r="M103" s="68">
        <f t="shared" si="7"/>
        <v>63</v>
      </c>
    </row>
    <row r="104" ht="15" spans="1:13">
      <c r="A104" s="48">
        <v>93</v>
      </c>
      <c r="B104" s="96">
        <v>1429673</v>
      </c>
      <c r="C104" s="49">
        <v>1035690</v>
      </c>
      <c r="D104" s="50" t="s">
        <v>254</v>
      </c>
      <c r="E104" s="51">
        <v>43519</v>
      </c>
      <c r="F104" s="51">
        <v>43521</v>
      </c>
      <c r="G104" s="93" t="s">
        <v>23</v>
      </c>
      <c r="H104" s="49">
        <f t="shared" si="4"/>
        <v>2</v>
      </c>
      <c r="I104" s="65">
        <v>1</v>
      </c>
      <c r="J104" s="100">
        <f t="shared" si="5"/>
        <v>1455300</v>
      </c>
      <c r="K104" s="67">
        <v>63</v>
      </c>
      <c r="L104" s="66">
        <f t="shared" si="6"/>
        <v>2910600</v>
      </c>
      <c r="M104" s="68">
        <f t="shared" si="7"/>
        <v>126</v>
      </c>
    </row>
    <row r="105" ht="15" spans="1:13">
      <c r="A105" s="48">
        <v>94</v>
      </c>
      <c r="B105" s="96">
        <v>1448380</v>
      </c>
      <c r="C105" s="49">
        <v>1036738</v>
      </c>
      <c r="D105" s="50" t="s">
        <v>255</v>
      </c>
      <c r="E105" s="51">
        <v>43520</v>
      </c>
      <c r="F105" s="51">
        <v>43521</v>
      </c>
      <c r="G105" s="93" t="s">
        <v>23</v>
      </c>
      <c r="H105" s="49">
        <f t="shared" si="4"/>
        <v>1</v>
      </c>
      <c r="I105" s="65">
        <v>1</v>
      </c>
      <c r="J105" s="100">
        <f t="shared" si="5"/>
        <v>1108800</v>
      </c>
      <c r="K105" s="67">
        <v>48</v>
      </c>
      <c r="L105" s="66">
        <f t="shared" si="6"/>
        <v>1108800</v>
      </c>
      <c r="M105" s="68">
        <f t="shared" si="7"/>
        <v>48</v>
      </c>
    </row>
    <row r="106" ht="15" spans="1:13">
      <c r="A106" s="48">
        <v>95</v>
      </c>
      <c r="B106" s="96">
        <v>1445517</v>
      </c>
      <c r="C106" s="49">
        <v>1036553</v>
      </c>
      <c r="D106" s="50" t="s">
        <v>256</v>
      </c>
      <c r="E106" s="51">
        <v>43515</v>
      </c>
      <c r="F106" s="51">
        <v>43521</v>
      </c>
      <c r="G106" s="93" t="s">
        <v>23</v>
      </c>
      <c r="H106" s="49">
        <f t="shared" si="4"/>
        <v>6</v>
      </c>
      <c r="I106" s="65">
        <v>1</v>
      </c>
      <c r="J106" s="100">
        <f t="shared" si="5"/>
        <v>1108800</v>
      </c>
      <c r="K106" s="67">
        <v>48</v>
      </c>
      <c r="L106" s="66">
        <f t="shared" si="6"/>
        <v>6652800</v>
      </c>
      <c r="M106" s="68">
        <f t="shared" si="7"/>
        <v>288</v>
      </c>
    </row>
    <row r="107" ht="15" spans="1:13">
      <c r="A107" s="48">
        <v>96</v>
      </c>
      <c r="B107" s="96">
        <v>1434014</v>
      </c>
      <c r="C107" s="49">
        <v>1035913</v>
      </c>
      <c r="D107" s="50" t="s">
        <v>179</v>
      </c>
      <c r="E107" s="51">
        <v>43498</v>
      </c>
      <c r="F107" s="51">
        <v>43499</v>
      </c>
      <c r="G107" s="93" t="s">
        <v>40</v>
      </c>
      <c r="H107" s="49">
        <f t="shared" si="4"/>
        <v>1</v>
      </c>
      <c r="I107" s="65">
        <v>2</v>
      </c>
      <c r="J107" s="100">
        <f t="shared" si="5"/>
        <v>1824900</v>
      </c>
      <c r="K107" s="67">
        <v>79</v>
      </c>
      <c r="L107" s="66">
        <f t="shared" si="6"/>
        <v>3649800</v>
      </c>
      <c r="M107" s="68">
        <f t="shared" si="7"/>
        <v>158</v>
      </c>
    </row>
    <row r="108" ht="15" spans="1:13">
      <c r="A108" s="48">
        <v>97</v>
      </c>
      <c r="B108" s="96">
        <v>1436697</v>
      </c>
      <c r="C108" s="49">
        <v>1036054</v>
      </c>
      <c r="D108" s="50" t="s">
        <v>257</v>
      </c>
      <c r="E108" s="51">
        <v>43497</v>
      </c>
      <c r="F108" s="51">
        <v>43499</v>
      </c>
      <c r="G108" s="93" t="s">
        <v>23</v>
      </c>
      <c r="H108" s="49">
        <f t="shared" si="4"/>
        <v>2</v>
      </c>
      <c r="I108" s="65">
        <v>1</v>
      </c>
      <c r="J108" s="100">
        <f t="shared" si="5"/>
        <v>1570800</v>
      </c>
      <c r="K108" s="67">
        <v>68</v>
      </c>
      <c r="L108" s="66">
        <f t="shared" si="6"/>
        <v>3141600</v>
      </c>
      <c r="M108" s="68">
        <f t="shared" si="7"/>
        <v>136</v>
      </c>
    </row>
    <row r="109" ht="15" spans="1:13">
      <c r="A109" s="48">
        <v>98</v>
      </c>
      <c r="B109" s="96">
        <v>1436381</v>
      </c>
      <c r="C109" s="49">
        <v>1036032</v>
      </c>
      <c r="D109" s="50" t="s">
        <v>258</v>
      </c>
      <c r="E109" s="51">
        <v>43497</v>
      </c>
      <c r="F109" s="51">
        <v>43499</v>
      </c>
      <c r="G109" s="93" t="s">
        <v>23</v>
      </c>
      <c r="H109" s="49">
        <f t="shared" si="4"/>
        <v>2</v>
      </c>
      <c r="I109" s="65">
        <v>1</v>
      </c>
      <c r="J109" s="100">
        <f t="shared" si="5"/>
        <v>1570800</v>
      </c>
      <c r="K109" s="67">
        <v>68</v>
      </c>
      <c r="L109" s="66">
        <f t="shared" si="6"/>
        <v>3141600</v>
      </c>
      <c r="M109" s="68">
        <f t="shared" si="7"/>
        <v>136</v>
      </c>
    </row>
    <row r="110" ht="15" spans="1:13">
      <c r="A110" s="48">
        <v>99</v>
      </c>
      <c r="B110" s="96">
        <v>1435882</v>
      </c>
      <c r="C110" s="49">
        <v>1036010</v>
      </c>
      <c r="D110" s="50" t="s">
        <v>259</v>
      </c>
      <c r="E110" s="51">
        <v>43498</v>
      </c>
      <c r="F110" s="51">
        <v>43499</v>
      </c>
      <c r="G110" s="93" t="s">
        <v>40</v>
      </c>
      <c r="H110" s="49">
        <f t="shared" si="4"/>
        <v>1</v>
      </c>
      <c r="I110" s="65">
        <v>1</v>
      </c>
      <c r="J110" s="100">
        <f t="shared" si="5"/>
        <v>1824900</v>
      </c>
      <c r="K110" s="67">
        <v>79</v>
      </c>
      <c r="L110" s="66">
        <f t="shared" si="6"/>
        <v>1824900</v>
      </c>
      <c r="M110" s="68">
        <f t="shared" si="7"/>
        <v>79</v>
      </c>
    </row>
    <row r="111" ht="15" spans="1:13">
      <c r="A111" s="48">
        <v>100</v>
      </c>
      <c r="B111" s="96">
        <v>1426830</v>
      </c>
      <c r="C111" s="49">
        <v>1035568</v>
      </c>
      <c r="D111" s="50" t="s">
        <v>260</v>
      </c>
      <c r="E111" s="51">
        <v>43503</v>
      </c>
      <c r="F111" s="51">
        <v>43505</v>
      </c>
      <c r="G111" s="93" t="s">
        <v>40</v>
      </c>
      <c r="H111" s="49">
        <f t="shared" si="4"/>
        <v>2</v>
      </c>
      <c r="I111" s="65">
        <v>1</v>
      </c>
      <c r="J111" s="100">
        <f t="shared" si="5"/>
        <v>1824900</v>
      </c>
      <c r="K111" s="67">
        <v>79</v>
      </c>
      <c r="L111" s="66">
        <f t="shared" si="6"/>
        <v>3649800</v>
      </c>
      <c r="M111" s="68">
        <f t="shared" si="7"/>
        <v>158</v>
      </c>
    </row>
    <row r="112" ht="15" spans="1:13">
      <c r="A112" s="48">
        <v>101</v>
      </c>
      <c r="B112" s="96">
        <v>1450025</v>
      </c>
      <c r="C112" s="49">
        <v>1036838</v>
      </c>
      <c r="D112" s="50" t="s">
        <v>261</v>
      </c>
      <c r="E112" s="51">
        <v>43520</v>
      </c>
      <c r="F112" s="51">
        <v>43522</v>
      </c>
      <c r="G112" s="93" t="s">
        <v>40</v>
      </c>
      <c r="H112" s="49">
        <f t="shared" si="4"/>
        <v>2</v>
      </c>
      <c r="I112" s="65">
        <v>2</v>
      </c>
      <c r="J112" s="100">
        <f t="shared" si="5"/>
        <v>1362900</v>
      </c>
      <c r="K112" s="67">
        <v>59</v>
      </c>
      <c r="L112" s="66">
        <f t="shared" si="6"/>
        <v>5451600</v>
      </c>
      <c r="M112" s="68">
        <f t="shared" si="7"/>
        <v>236</v>
      </c>
    </row>
    <row r="113" ht="15" spans="1:13">
      <c r="A113" s="48">
        <v>102</v>
      </c>
      <c r="B113" s="96">
        <v>1450899</v>
      </c>
      <c r="C113" s="49">
        <v>1036919</v>
      </c>
      <c r="D113" s="50" t="s">
        <v>262</v>
      </c>
      <c r="E113" s="51">
        <v>43522</v>
      </c>
      <c r="F113" s="51">
        <v>43523</v>
      </c>
      <c r="G113" s="93" t="s">
        <v>23</v>
      </c>
      <c r="H113" s="49">
        <f t="shared" si="4"/>
        <v>1</v>
      </c>
      <c r="I113" s="65">
        <v>1</v>
      </c>
      <c r="J113" s="100">
        <f t="shared" si="5"/>
        <v>1108800</v>
      </c>
      <c r="K113" s="67">
        <v>48</v>
      </c>
      <c r="L113" s="66">
        <f t="shared" si="6"/>
        <v>1108800</v>
      </c>
      <c r="M113" s="68">
        <f t="shared" si="7"/>
        <v>48</v>
      </c>
    </row>
    <row r="114" ht="15" spans="1:13">
      <c r="A114" s="48">
        <v>103</v>
      </c>
      <c r="B114" s="96">
        <v>1451349</v>
      </c>
      <c r="C114" s="49">
        <v>1036948</v>
      </c>
      <c r="D114" s="50" t="s">
        <v>157</v>
      </c>
      <c r="E114" s="51">
        <v>43522</v>
      </c>
      <c r="F114" s="51">
        <v>43523</v>
      </c>
      <c r="G114" s="93" t="s">
        <v>23</v>
      </c>
      <c r="H114" s="49">
        <f t="shared" si="4"/>
        <v>1</v>
      </c>
      <c r="I114" s="65">
        <v>1</v>
      </c>
      <c r="J114" s="100">
        <f t="shared" si="5"/>
        <v>1108800</v>
      </c>
      <c r="K114" s="67">
        <v>48</v>
      </c>
      <c r="L114" s="66">
        <f t="shared" si="6"/>
        <v>1108800</v>
      </c>
      <c r="M114" s="68">
        <f t="shared" si="7"/>
        <v>48</v>
      </c>
    </row>
    <row r="115" ht="15" spans="1:13">
      <c r="A115" s="48">
        <v>104</v>
      </c>
      <c r="B115" s="96">
        <v>1451975</v>
      </c>
      <c r="C115" s="49">
        <v>1036987</v>
      </c>
      <c r="D115" s="50" t="s">
        <v>263</v>
      </c>
      <c r="E115" s="51">
        <v>43523</v>
      </c>
      <c r="F115" s="51">
        <v>43524</v>
      </c>
      <c r="G115" s="93" t="s">
        <v>23</v>
      </c>
      <c r="H115" s="49">
        <f t="shared" si="4"/>
        <v>1</v>
      </c>
      <c r="I115" s="65">
        <v>1</v>
      </c>
      <c r="J115" s="100">
        <f t="shared" si="5"/>
        <v>1108800</v>
      </c>
      <c r="K115" s="67">
        <v>48</v>
      </c>
      <c r="L115" s="66">
        <f t="shared" si="6"/>
        <v>1108800</v>
      </c>
      <c r="M115" s="68">
        <f t="shared" si="7"/>
        <v>48</v>
      </c>
    </row>
    <row r="116" ht="15" spans="1:13">
      <c r="A116" s="48">
        <v>105</v>
      </c>
      <c r="B116" s="96">
        <v>1451878</v>
      </c>
      <c r="C116" s="49">
        <v>1036980</v>
      </c>
      <c r="D116" s="50" t="s">
        <v>264</v>
      </c>
      <c r="E116" s="51">
        <v>43523</v>
      </c>
      <c r="F116" s="51">
        <v>43524</v>
      </c>
      <c r="G116" s="93" t="s">
        <v>23</v>
      </c>
      <c r="H116" s="49">
        <f t="shared" si="4"/>
        <v>1</v>
      </c>
      <c r="I116" s="65">
        <v>1</v>
      </c>
      <c r="J116" s="100">
        <f t="shared" si="5"/>
        <v>1108800</v>
      </c>
      <c r="K116" s="67">
        <v>48</v>
      </c>
      <c r="L116" s="66">
        <f t="shared" si="6"/>
        <v>1108800</v>
      </c>
      <c r="M116" s="68">
        <f t="shared" si="7"/>
        <v>48</v>
      </c>
    </row>
    <row r="117" ht="15" spans="1:13">
      <c r="A117" s="48">
        <v>106</v>
      </c>
      <c r="B117" s="96">
        <v>1450008</v>
      </c>
      <c r="C117" s="49">
        <v>1036834</v>
      </c>
      <c r="D117" s="50" t="s">
        <v>265</v>
      </c>
      <c r="E117" s="51">
        <v>43521</v>
      </c>
      <c r="F117" s="51">
        <v>43524</v>
      </c>
      <c r="G117" s="93" t="s">
        <v>23</v>
      </c>
      <c r="H117" s="49">
        <f t="shared" si="4"/>
        <v>3</v>
      </c>
      <c r="I117" s="65">
        <v>1</v>
      </c>
      <c r="J117" s="100">
        <f t="shared" si="5"/>
        <v>1108800</v>
      </c>
      <c r="K117" s="67">
        <v>48</v>
      </c>
      <c r="L117" s="66">
        <f t="shared" si="6"/>
        <v>3326400</v>
      </c>
      <c r="M117" s="68">
        <f t="shared" si="7"/>
        <v>144</v>
      </c>
    </row>
    <row r="118" ht="15" spans="1:13">
      <c r="A118" s="48">
        <v>107</v>
      </c>
      <c r="B118" s="96">
        <v>1451095</v>
      </c>
      <c r="C118" s="49">
        <v>1036918</v>
      </c>
      <c r="D118" s="50" t="s">
        <v>266</v>
      </c>
      <c r="E118" s="51">
        <v>43522</v>
      </c>
      <c r="F118" s="51">
        <v>43524</v>
      </c>
      <c r="G118" s="93" t="s">
        <v>23</v>
      </c>
      <c r="H118" s="49">
        <f t="shared" si="4"/>
        <v>2</v>
      </c>
      <c r="I118" s="65">
        <v>1</v>
      </c>
      <c r="J118" s="100">
        <f t="shared" si="5"/>
        <v>1108800</v>
      </c>
      <c r="K118" s="67">
        <v>48</v>
      </c>
      <c r="L118" s="66">
        <f t="shared" si="6"/>
        <v>2217600</v>
      </c>
      <c r="M118" s="68">
        <f t="shared" si="7"/>
        <v>96</v>
      </c>
    </row>
    <row r="119" ht="15" spans="1:13">
      <c r="A119" s="48">
        <v>108</v>
      </c>
      <c r="B119" s="96">
        <v>1452123</v>
      </c>
      <c r="C119" s="49">
        <v>1037002</v>
      </c>
      <c r="D119" s="50" t="s">
        <v>267</v>
      </c>
      <c r="E119" s="51">
        <v>43523</v>
      </c>
      <c r="F119" s="51">
        <v>43524</v>
      </c>
      <c r="G119" s="93" t="s">
        <v>23</v>
      </c>
      <c r="H119" s="49">
        <f t="shared" si="4"/>
        <v>1</v>
      </c>
      <c r="I119" s="65">
        <v>1</v>
      </c>
      <c r="J119" s="100">
        <f t="shared" si="5"/>
        <v>1108800</v>
      </c>
      <c r="K119" s="67">
        <v>48</v>
      </c>
      <c r="L119" s="66">
        <f t="shared" si="6"/>
        <v>1108800</v>
      </c>
      <c r="M119" s="68">
        <f t="shared" si="7"/>
        <v>48</v>
      </c>
    </row>
    <row r="120" ht="15" spans="1:13">
      <c r="A120" s="48">
        <v>109</v>
      </c>
      <c r="B120" s="96">
        <v>1451146</v>
      </c>
      <c r="C120" s="49">
        <v>1036920</v>
      </c>
      <c r="D120" s="50" t="s">
        <v>268</v>
      </c>
      <c r="E120" s="51">
        <v>43522</v>
      </c>
      <c r="F120" s="51">
        <v>43524</v>
      </c>
      <c r="G120" s="93" t="s">
        <v>23</v>
      </c>
      <c r="H120" s="49">
        <f t="shared" si="4"/>
        <v>2</v>
      </c>
      <c r="I120" s="65">
        <v>1</v>
      </c>
      <c r="J120" s="100">
        <f t="shared" si="5"/>
        <v>1108800</v>
      </c>
      <c r="K120" s="67">
        <v>48</v>
      </c>
      <c r="L120" s="66">
        <f t="shared" si="6"/>
        <v>2217600</v>
      </c>
      <c r="M120" s="68">
        <f t="shared" si="7"/>
        <v>96</v>
      </c>
    </row>
    <row r="121" ht="15" spans="1:13">
      <c r="A121" s="48">
        <v>110</v>
      </c>
      <c r="B121" s="96">
        <v>1417669</v>
      </c>
      <c r="C121" s="49">
        <v>1035150</v>
      </c>
      <c r="D121" s="50" t="s">
        <v>269</v>
      </c>
      <c r="E121" s="51">
        <v>43521</v>
      </c>
      <c r="F121" s="51">
        <v>43522</v>
      </c>
      <c r="G121" s="93" t="s">
        <v>23</v>
      </c>
      <c r="H121" s="49">
        <f t="shared" si="4"/>
        <v>1</v>
      </c>
      <c r="I121" s="65">
        <v>2</v>
      </c>
      <c r="J121" s="100">
        <f t="shared" si="5"/>
        <v>1108800</v>
      </c>
      <c r="K121" s="67">
        <v>48</v>
      </c>
      <c r="L121" s="66">
        <f t="shared" si="6"/>
        <v>2217600</v>
      </c>
      <c r="M121" s="68">
        <f t="shared" si="7"/>
        <v>96</v>
      </c>
    </row>
    <row r="122" ht="15" spans="1:13">
      <c r="A122" s="48">
        <v>111</v>
      </c>
      <c r="B122" s="96">
        <v>1449179</v>
      </c>
      <c r="C122" s="49">
        <v>1036799</v>
      </c>
      <c r="D122" s="50" t="s">
        <v>270</v>
      </c>
      <c r="E122" s="51">
        <v>43519</v>
      </c>
      <c r="F122" s="51">
        <v>43522</v>
      </c>
      <c r="G122" s="93" t="s">
        <v>23</v>
      </c>
      <c r="H122" s="49">
        <f t="shared" si="4"/>
        <v>3</v>
      </c>
      <c r="I122" s="65">
        <v>1</v>
      </c>
      <c r="J122" s="100">
        <f t="shared" si="5"/>
        <v>1108800</v>
      </c>
      <c r="K122" s="67">
        <v>48</v>
      </c>
      <c r="L122" s="66">
        <f t="shared" si="6"/>
        <v>3326400</v>
      </c>
      <c r="M122" s="68">
        <f t="shared" si="7"/>
        <v>144</v>
      </c>
    </row>
    <row r="123" ht="15" spans="1:13">
      <c r="A123" s="48">
        <v>112</v>
      </c>
      <c r="B123" s="96">
        <v>1448278</v>
      </c>
      <c r="C123" s="49">
        <v>1036735</v>
      </c>
      <c r="D123" s="50" t="s">
        <v>271</v>
      </c>
      <c r="E123" s="51">
        <v>43520</v>
      </c>
      <c r="F123" s="51">
        <v>43522</v>
      </c>
      <c r="G123" s="93" t="s">
        <v>23</v>
      </c>
      <c r="H123" s="49">
        <f t="shared" si="4"/>
        <v>2</v>
      </c>
      <c r="I123" s="65">
        <v>1</v>
      </c>
      <c r="J123" s="100">
        <f t="shared" si="5"/>
        <v>1108800</v>
      </c>
      <c r="K123" s="67">
        <v>48</v>
      </c>
      <c r="L123" s="66">
        <f t="shared" si="6"/>
        <v>2217600</v>
      </c>
      <c r="M123" s="68">
        <f t="shared" si="7"/>
        <v>96</v>
      </c>
    </row>
    <row r="124" ht="15" spans="1:13">
      <c r="A124" s="48">
        <v>113</v>
      </c>
      <c r="B124" s="96">
        <v>1430641</v>
      </c>
      <c r="C124" s="49">
        <v>1035754</v>
      </c>
      <c r="D124" s="50" t="s">
        <v>272</v>
      </c>
      <c r="E124" s="51">
        <v>43518</v>
      </c>
      <c r="F124" s="51">
        <v>43523</v>
      </c>
      <c r="G124" s="93" t="s">
        <v>23</v>
      </c>
      <c r="H124" s="49">
        <f t="shared" si="4"/>
        <v>5</v>
      </c>
      <c r="I124" s="65">
        <v>1</v>
      </c>
      <c r="J124" s="100">
        <f t="shared" si="5"/>
        <v>1455300</v>
      </c>
      <c r="K124" s="67">
        <v>63</v>
      </c>
      <c r="L124" s="66">
        <f t="shared" si="6"/>
        <v>7276500</v>
      </c>
      <c r="M124" s="68">
        <f t="shared" si="7"/>
        <v>315</v>
      </c>
    </row>
    <row r="125" ht="15" spans="1:13">
      <c r="A125" s="48">
        <v>114</v>
      </c>
      <c r="B125" s="96">
        <v>1427822</v>
      </c>
      <c r="C125" s="49">
        <v>1035599</v>
      </c>
      <c r="D125" s="50" t="s">
        <v>273</v>
      </c>
      <c r="E125" s="51">
        <v>43517</v>
      </c>
      <c r="F125" s="51">
        <v>43522</v>
      </c>
      <c r="G125" s="93" t="s">
        <v>23</v>
      </c>
      <c r="H125" s="49">
        <f t="shared" si="4"/>
        <v>5</v>
      </c>
      <c r="I125" s="65">
        <v>2</v>
      </c>
      <c r="J125" s="100">
        <f t="shared" si="5"/>
        <v>1108800</v>
      </c>
      <c r="K125" s="67">
        <v>48</v>
      </c>
      <c r="L125" s="66">
        <f t="shared" si="6"/>
        <v>11088000</v>
      </c>
      <c r="M125" s="68">
        <f t="shared" si="7"/>
        <v>480</v>
      </c>
    </row>
    <row r="126" ht="15" spans="1:13">
      <c r="A126" s="48">
        <v>115</v>
      </c>
      <c r="B126" s="96">
        <v>1445583</v>
      </c>
      <c r="C126" s="49">
        <v>1036554</v>
      </c>
      <c r="D126" s="50" t="s">
        <v>274</v>
      </c>
      <c r="E126" s="51">
        <v>43519</v>
      </c>
      <c r="F126" s="51">
        <v>43522</v>
      </c>
      <c r="G126" s="93" t="s">
        <v>23</v>
      </c>
      <c r="H126" s="49">
        <f t="shared" si="4"/>
        <v>3</v>
      </c>
      <c r="I126" s="65">
        <v>1</v>
      </c>
      <c r="J126" s="100">
        <f t="shared" si="5"/>
        <v>1108800</v>
      </c>
      <c r="K126" s="67">
        <v>48</v>
      </c>
      <c r="L126" s="66">
        <f t="shared" si="6"/>
        <v>3326400</v>
      </c>
      <c r="M126" s="68">
        <f t="shared" si="7"/>
        <v>144</v>
      </c>
    </row>
    <row r="127" ht="15" spans="1:13">
      <c r="A127" s="48">
        <v>116</v>
      </c>
      <c r="B127" s="96">
        <v>1450349</v>
      </c>
      <c r="C127" s="49">
        <v>1036877</v>
      </c>
      <c r="D127" s="50" t="s">
        <v>275</v>
      </c>
      <c r="E127" s="51">
        <v>43522</v>
      </c>
      <c r="F127" s="51">
        <v>43523</v>
      </c>
      <c r="G127" s="93" t="s">
        <v>23</v>
      </c>
      <c r="H127" s="49">
        <f t="shared" si="4"/>
        <v>1</v>
      </c>
      <c r="I127" s="65">
        <v>1</v>
      </c>
      <c r="J127" s="100">
        <f t="shared" si="5"/>
        <v>1108800</v>
      </c>
      <c r="K127" s="67">
        <v>48</v>
      </c>
      <c r="L127" s="66">
        <f t="shared" si="6"/>
        <v>1108800</v>
      </c>
      <c r="M127" s="68">
        <f t="shared" si="7"/>
        <v>48</v>
      </c>
    </row>
    <row r="128" ht="15" spans="1:13">
      <c r="A128" s="48">
        <v>117</v>
      </c>
      <c r="B128" s="96">
        <v>1437522</v>
      </c>
      <c r="C128" s="49">
        <v>1036111</v>
      </c>
      <c r="D128" s="50" t="s">
        <v>276</v>
      </c>
      <c r="E128" s="51">
        <v>43521</v>
      </c>
      <c r="F128" s="51">
        <v>43523</v>
      </c>
      <c r="G128" s="93" t="s">
        <v>40</v>
      </c>
      <c r="H128" s="49">
        <f t="shared" si="4"/>
        <v>2</v>
      </c>
      <c r="I128" s="65">
        <v>1</v>
      </c>
      <c r="J128" s="100">
        <f t="shared" si="5"/>
        <v>1362900</v>
      </c>
      <c r="K128" s="67">
        <v>59</v>
      </c>
      <c r="L128" s="66">
        <f t="shared" si="6"/>
        <v>2725800</v>
      </c>
      <c r="M128" s="68">
        <f t="shared" si="7"/>
        <v>118</v>
      </c>
    </row>
    <row r="129" ht="15" spans="1:13">
      <c r="A129" s="48">
        <v>118</v>
      </c>
      <c r="B129" s="96">
        <v>1450330</v>
      </c>
      <c r="C129" s="49">
        <v>1036871</v>
      </c>
      <c r="D129" s="50" t="s">
        <v>255</v>
      </c>
      <c r="E129" s="51">
        <v>43522</v>
      </c>
      <c r="F129" s="51">
        <v>43523</v>
      </c>
      <c r="G129" s="93" t="s">
        <v>23</v>
      </c>
      <c r="H129" s="49">
        <f t="shared" si="4"/>
        <v>1</v>
      </c>
      <c r="I129" s="65">
        <v>1</v>
      </c>
      <c r="J129" s="100">
        <f t="shared" si="5"/>
        <v>1108800</v>
      </c>
      <c r="K129" s="67">
        <v>48</v>
      </c>
      <c r="L129" s="66">
        <f t="shared" si="6"/>
        <v>1108800</v>
      </c>
      <c r="M129" s="68">
        <f t="shared" si="7"/>
        <v>48</v>
      </c>
    </row>
    <row r="130" ht="15" spans="1:13">
      <c r="A130" s="48">
        <v>119</v>
      </c>
      <c r="B130" s="96">
        <v>1401647</v>
      </c>
      <c r="C130" s="49">
        <v>1034350</v>
      </c>
      <c r="D130" s="50" t="s">
        <v>277</v>
      </c>
      <c r="E130" s="51">
        <v>43520</v>
      </c>
      <c r="F130" s="51">
        <v>43523</v>
      </c>
      <c r="G130" s="93" t="s">
        <v>23</v>
      </c>
      <c r="H130" s="49">
        <f t="shared" si="4"/>
        <v>3</v>
      </c>
      <c r="I130" s="65">
        <v>2</v>
      </c>
      <c r="J130" s="100">
        <f t="shared" si="5"/>
        <v>1108800</v>
      </c>
      <c r="K130" s="67">
        <v>48</v>
      </c>
      <c r="L130" s="66">
        <f t="shared" si="6"/>
        <v>6652800</v>
      </c>
      <c r="M130" s="68">
        <f t="shared" si="7"/>
        <v>288</v>
      </c>
    </row>
    <row r="131" ht="15" spans="1:13">
      <c r="A131" s="48">
        <v>120</v>
      </c>
      <c r="B131" s="96">
        <v>1428987</v>
      </c>
      <c r="C131" s="49">
        <v>1035635</v>
      </c>
      <c r="D131" s="50" t="s">
        <v>278</v>
      </c>
      <c r="E131" s="51">
        <v>43518</v>
      </c>
      <c r="F131" s="51">
        <v>43523</v>
      </c>
      <c r="G131" s="93" t="s">
        <v>23</v>
      </c>
      <c r="H131" s="49">
        <f t="shared" si="4"/>
        <v>5</v>
      </c>
      <c r="I131" s="65">
        <v>1</v>
      </c>
      <c r="J131" s="100">
        <f t="shared" si="5"/>
        <v>1108800</v>
      </c>
      <c r="K131" s="67">
        <v>48</v>
      </c>
      <c r="L131" s="66">
        <f t="shared" si="6"/>
        <v>5544000</v>
      </c>
      <c r="M131" s="68">
        <f t="shared" si="7"/>
        <v>240</v>
      </c>
    </row>
    <row r="132" ht="15" spans="1:13">
      <c r="A132" s="48">
        <v>121</v>
      </c>
      <c r="B132" s="96">
        <v>1448112</v>
      </c>
      <c r="C132" s="49">
        <v>1036719</v>
      </c>
      <c r="D132" s="50" t="s">
        <v>279</v>
      </c>
      <c r="E132" s="51">
        <v>43520</v>
      </c>
      <c r="F132" s="51">
        <v>43523</v>
      </c>
      <c r="G132" s="93" t="s">
        <v>23</v>
      </c>
      <c r="H132" s="49">
        <f t="shared" si="4"/>
        <v>3</v>
      </c>
      <c r="I132" s="65">
        <v>1</v>
      </c>
      <c r="J132" s="100">
        <f t="shared" si="5"/>
        <v>1108800</v>
      </c>
      <c r="K132" s="67">
        <v>48</v>
      </c>
      <c r="L132" s="66">
        <f t="shared" si="6"/>
        <v>3326400</v>
      </c>
      <c r="M132" s="68">
        <f t="shared" si="7"/>
        <v>144</v>
      </c>
    </row>
    <row r="133" ht="15" spans="1:13">
      <c r="A133" s="48">
        <v>122</v>
      </c>
      <c r="B133" s="96">
        <v>1426643</v>
      </c>
      <c r="C133" s="49">
        <v>1035565</v>
      </c>
      <c r="D133" s="50" t="s">
        <v>280</v>
      </c>
      <c r="E133" s="51">
        <v>43520</v>
      </c>
      <c r="F133" s="51">
        <v>43523</v>
      </c>
      <c r="G133" s="93" t="s">
        <v>23</v>
      </c>
      <c r="H133" s="49">
        <f t="shared" si="4"/>
        <v>3</v>
      </c>
      <c r="I133" s="65">
        <v>1</v>
      </c>
      <c r="J133" s="100">
        <f t="shared" si="5"/>
        <v>1108800</v>
      </c>
      <c r="K133" s="67">
        <v>48</v>
      </c>
      <c r="L133" s="66">
        <f t="shared" si="6"/>
        <v>3326400</v>
      </c>
      <c r="M133" s="68">
        <f t="shared" si="7"/>
        <v>144</v>
      </c>
    </row>
    <row r="134" ht="15" spans="1:13">
      <c r="A134" s="48">
        <v>123</v>
      </c>
      <c r="B134" s="96">
        <v>1428832</v>
      </c>
      <c r="C134" s="49">
        <v>1035628</v>
      </c>
      <c r="D134" s="50" t="s">
        <v>281</v>
      </c>
      <c r="E134" s="51">
        <v>43518</v>
      </c>
      <c r="F134" s="51">
        <v>43523</v>
      </c>
      <c r="G134" s="93" t="s">
        <v>23</v>
      </c>
      <c r="H134" s="49">
        <f t="shared" si="4"/>
        <v>5</v>
      </c>
      <c r="I134" s="65">
        <v>1</v>
      </c>
      <c r="J134" s="100">
        <f t="shared" si="5"/>
        <v>1108800</v>
      </c>
      <c r="K134" s="67">
        <v>48</v>
      </c>
      <c r="L134" s="66">
        <f t="shared" si="6"/>
        <v>5544000</v>
      </c>
      <c r="M134" s="68">
        <f t="shared" si="7"/>
        <v>240</v>
      </c>
    </row>
    <row r="135" ht="15" spans="1:13">
      <c r="A135" s="48">
        <v>124</v>
      </c>
      <c r="B135" s="96">
        <v>1448120</v>
      </c>
      <c r="C135" s="49">
        <v>1036718</v>
      </c>
      <c r="D135" s="50" t="s">
        <v>282</v>
      </c>
      <c r="E135" s="51">
        <v>43520</v>
      </c>
      <c r="F135" s="51">
        <v>43523</v>
      </c>
      <c r="G135" s="93" t="s">
        <v>23</v>
      </c>
      <c r="H135" s="49">
        <f t="shared" si="4"/>
        <v>3</v>
      </c>
      <c r="I135" s="65">
        <v>1</v>
      </c>
      <c r="J135" s="100">
        <f t="shared" si="5"/>
        <v>1108800</v>
      </c>
      <c r="K135" s="67">
        <v>48</v>
      </c>
      <c r="L135" s="66">
        <f t="shared" si="6"/>
        <v>3326400</v>
      </c>
      <c r="M135" s="68">
        <f t="shared" si="7"/>
        <v>144</v>
      </c>
    </row>
    <row r="136" ht="15" spans="1:13">
      <c r="A136" s="48">
        <v>125</v>
      </c>
      <c r="B136" s="96">
        <v>1417664</v>
      </c>
      <c r="C136" s="49">
        <v>1035149</v>
      </c>
      <c r="D136" s="50" t="s">
        <v>269</v>
      </c>
      <c r="E136" s="51">
        <v>43522</v>
      </c>
      <c r="F136" s="51">
        <v>43523</v>
      </c>
      <c r="G136" s="93" t="s">
        <v>23</v>
      </c>
      <c r="H136" s="49">
        <f t="shared" si="4"/>
        <v>1</v>
      </c>
      <c r="I136" s="65">
        <v>2</v>
      </c>
      <c r="J136" s="100">
        <f t="shared" si="5"/>
        <v>1108800</v>
      </c>
      <c r="K136" s="67">
        <v>48</v>
      </c>
      <c r="L136" s="66">
        <f t="shared" si="6"/>
        <v>2217600</v>
      </c>
      <c r="M136" s="68">
        <f t="shared" si="7"/>
        <v>96</v>
      </c>
    </row>
    <row r="137" ht="15" spans="1:13">
      <c r="A137" s="48">
        <v>126</v>
      </c>
      <c r="B137" s="96">
        <v>1448339</v>
      </c>
      <c r="C137" s="49">
        <v>1036736</v>
      </c>
      <c r="D137" s="50" t="s">
        <v>283</v>
      </c>
      <c r="E137" s="51">
        <v>43523</v>
      </c>
      <c r="F137" s="51">
        <v>43524</v>
      </c>
      <c r="G137" s="93" t="s">
        <v>23</v>
      </c>
      <c r="H137" s="49">
        <f t="shared" si="4"/>
        <v>1</v>
      </c>
      <c r="I137" s="65">
        <v>1</v>
      </c>
      <c r="J137" s="100">
        <f t="shared" si="5"/>
        <v>1108800</v>
      </c>
      <c r="K137" s="67">
        <v>48</v>
      </c>
      <c r="L137" s="66">
        <f t="shared" si="6"/>
        <v>1108800</v>
      </c>
      <c r="M137" s="68">
        <f t="shared" si="7"/>
        <v>48</v>
      </c>
    </row>
    <row r="138" ht="15" spans="1:13">
      <c r="A138" s="48">
        <v>127</v>
      </c>
      <c r="B138" s="96">
        <v>1448903</v>
      </c>
      <c r="C138" s="49">
        <v>1036770</v>
      </c>
      <c r="D138" s="50" t="s">
        <v>284</v>
      </c>
      <c r="E138" s="51">
        <v>43523</v>
      </c>
      <c r="F138" s="51">
        <v>43524</v>
      </c>
      <c r="G138" s="93" t="s">
        <v>23</v>
      </c>
      <c r="H138" s="49">
        <f t="shared" si="4"/>
        <v>1</v>
      </c>
      <c r="I138" s="65">
        <v>1</v>
      </c>
      <c r="J138" s="100">
        <f t="shared" si="5"/>
        <v>1108800</v>
      </c>
      <c r="K138" s="67">
        <v>48</v>
      </c>
      <c r="L138" s="66">
        <f t="shared" si="6"/>
        <v>1108800</v>
      </c>
      <c r="M138" s="68">
        <f t="shared" si="7"/>
        <v>48</v>
      </c>
    </row>
    <row r="139" ht="15" spans="1:13">
      <c r="A139" s="48">
        <v>128</v>
      </c>
      <c r="B139" s="96">
        <v>1451266</v>
      </c>
      <c r="C139" s="49">
        <v>1036944</v>
      </c>
      <c r="D139" s="50" t="s">
        <v>184</v>
      </c>
      <c r="E139" s="51">
        <v>43523</v>
      </c>
      <c r="F139" s="51">
        <v>43524</v>
      </c>
      <c r="G139" s="93" t="s">
        <v>23</v>
      </c>
      <c r="H139" s="49">
        <f t="shared" si="4"/>
        <v>1</v>
      </c>
      <c r="I139" s="65">
        <v>1</v>
      </c>
      <c r="J139" s="100">
        <f t="shared" si="5"/>
        <v>1108800</v>
      </c>
      <c r="K139" s="67">
        <v>48</v>
      </c>
      <c r="L139" s="66">
        <f t="shared" si="6"/>
        <v>1108800</v>
      </c>
      <c r="M139" s="68">
        <f t="shared" si="7"/>
        <v>48</v>
      </c>
    </row>
    <row r="140" ht="15" spans="1:13">
      <c r="A140" s="48">
        <v>129</v>
      </c>
      <c r="B140" s="96">
        <v>1447566</v>
      </c>
      <c r="C140" s="49">
        <v>1036683</v>
      </c>
      <c r="D140" s="50" t="s">
        <v>285</v>
      </c>
      <c r="E140" s="51">
        <v>43523</v>
      </c>
      <c r="F140" s="51">
        <v>43524</v>
      </c>
      <c r="G140" s="93" t="s">
        <v>23</v>
      </c>
      <c r="H140" s="49">
        <f t="shared" ref="H140:H143" si="8">F140-E140</f>
        <v>1</v>
      </c>
      <c r="I140" s="65">
        <v>1</v>
      </c>
      <c r="J140" s="100">
        <f t="shared" ref="J140:J143" si="9">K140*23100</f>
        <v>1108800</v>
      </c>
      <c r="K140" s="67">
        <v>48</v>
      </c>
      <c r="L140" s="66">
        <f t="shared" ref="L140:L143" si="10">J140*I140*H140</f>
        <v>1108800</v>
      </c>
      <c r="M140" s="68">
        <f t="shared" ref="M140:M143" si="11">K140*I140*H140</f>
        <v>48</v>
      </c>
    </row>
    <row r="141" ht="15" spans="1:13">
      <c r="A141" s="48">
        <v>130</v>
      </c>
      <c r="B141" s="96">
        <v>1441530</v>
      </c>
      <c r="C141" s="49">
        <v>1036308</v>
      </c>
      <c r="D141" s="50" t="s">
        <v>286</v>
      </c>
      <c r="E141" s="51">
        <v>43523</v>
      </c>
      <c r="F141" s="51">
        <v>43524</v>
      </c>
      <c r="G141" s="93" t="s">
        <v>23</v>
      </c>
      <c r="H141" s="49">
        <f t="shared" si="8"/>
        <v>1</v>
      </c>
      <c r="I141" s="65">
        <v>1</v>
      </c>
      <c r="J141" s="100">
        <f t="shared" si="9"/>
        <v>1108800</v>
      </c>
      <c r="K141" s="67">
        <v>48</v>
      </c>
      <c r="L141" s="66">
        <f t="shared" si="10"/>
        <v>1108800</v>
      </c>
      <c r="M141" s="68">
        <f t="shared" si="11"/>
        <v>48</v>
      </c>
    </row>
    <row r="142" ht="15" spans="1:13">
      <c r="A142" s="48">
        <v>131</v>
      </c>
      <c r="B142" s="96">
        <v>1440839</v>
      </c>
      <c r="C142" s="49">
        <v>1036266</v>
      </c>
      <c r="D142" s="50" t="s">
        <v>287</v>
      </c>
      <c r="E142" s="51">
        <v>43521</v>
      </c>
      <c r="F142" s="51">
        <v>43524</v>
      </c>
      <c r="G142" s="93" t="s">
        <v>23</v>
      </c>
      <c r="H142" s="49">
        <f t="shared" si="8"/>
        <v>3</v>
      </c>
      <c r="I142" s="65">
        <v>1</v>
      </c>
      <c r="J142" s="100">
        <f t="shared" si="9"/>
        <v>1362900</v>
      </c>
      <c r="K142" s="67">
        <v>59</v>
      </c>
      <c r="L142" s="66">
        <f t="shared" si="10"/>
        <v>4088700</v>
      </c>
      <c r="M142" s="68">
        <f t="shared" si="11"/>
        <v>177</v>
      </c>
    </row>
    <row r="143" ht="15.75" spans="1:13">
      <c r="A143" s="48">
        <v>132</v>
      </c>
      <c r="B143" s="96">
        <v>1450966</v>
      </c>
      <c r="C143" s="49">
        <v>1036923</v>
      </c>
      <c r="D143" s="50" t="s">
        <v>288</v>
      </c>
      <c r="E143" s="51">
        <v>43523</v>
      </c>
      <c r="F143" s="51">
        <v>43524</v>
      </c>
      <c r="G143" s="93" t="s">
        <v>40</v>
      </c>
      <c r="H143" s="49">
        <f t="shared" si="8"/>
        <v>1</v>
      </c>
      <c r="I143" s="65">
        <v>1</v>
      </c>
      <c r="J143" s="100">
        <f t="shared" si="9"/>
        <v>1362900</v>
      </c>
      <c r="K143" s="67">
        <v>59</v>
      </c>
      <c r="L143" s="66">
        <f t="shared" si="10"/>
        <v>1362900</v>
      </c>
      <c r="M143" s="68">
        <f t="shared" si="11"/>
        <v>59</v>
      </c>
    </row>
    <row r="144" ht="15" spans="1:13">
      <c r="A144" s="109" t="s">
        <v>26</v>
      </c>
      <c r="B144" s="110"/>
      <c r="C144" s="110"/>
      <c r="D144" s="110"/>
      <c r="E144" s="110"/>
      <c r="F144" s="110"/>
      <c r="G144" s="110"/>
      <c r="H144" s="110"/>
      <c r="I144" s="110"/>
      <c r="J144" s="132"/>
      <c r="K144" s="133"/>
      <c r="L144" s="134">
        <f>SUM(L12:L143)</f>
        <v>462993300</v>
      </c>
      <c r="M144" s="135">
        <f>SUM(M12:M143)</f>
        <v>20043</v>
      </c>
    </row>
    <row r="145" ht="15" spans="12:13">
      <c r="L145" s="139"/>
      <c r="M145" s="145" t="s">
        <v>289</v>
      </c>
    </row>
    <row r="146" ht="14.25" spans="1:13">
      <c r="A146" s="111" t="s">
        <v>28</v>
      </c>
      <c r="B146" s="112"/>
      <c r="C146" s="113" t="s">
        <v>29</v>
      </c>
      <c r="D146" s="113"/>
      <c r="E146" s="113"/>
      <c r="F146" s="113"/>
      <c r="I146" s="81"/>
      <c r="J146" s="81"/>
      <c r="K146" s="81"/>
      <c r="L146" s="79"/>
      <c r="M146" s="80"/>
    </row>
    <row r="147" ht="14.25" spans="1:6">
      <c r="A147" s="114" t="s">
        <v>168</v>
      </c>
      <c r="B147" s="115"/>
      <c r="C147" s="116">
        <v>60210370001077</v>
      </c>
      <c r="D147" s="116"/>
      <c r="E147" s="116"/>
      <c r="F147" s="116"/>
    </row>
    <row r="148" ht="14.25" spans="1:6">
      <c r="A148" s="111" t="s">
        <v>31</v>
      </c>
      <c r="B148" s="112"/>
      <c r="C148" s="117" t="s">
        <v>32</v>
      </c>
      <c r="D148" s="117"/>
      <c r="E148" s="117"/>
      <c r="F148" s="117"/>
    </row>
    <row r="149" ht="14.25" spans="1:6">
      <c r="A149" s="111" t="s">
        <v>33</v>
      </c>
      <c r="B149" s="112"/>
      <c r="C149" s="118" t="s">
        <v>34</v>
      </c>
      <c r="D149" s="119"/>
      <c r="E149" s="119"/>
      <c r="F149" s="120"/>
    </row>
    <row r="150" ht="15" spans="1:6">
      <c r="A150" s="111" t="s">
        <v>35</v>
      </c>
      <c r="B150" s="112"/>
      <c r="C150" s="121" t="s">
        <v>36</v>
      </c>
      <c r="D150" s="122"/>
      <c r="E150" s="122"/>
      <c r="F150" s="123"/>
    </row>
  </sheetData>
  <mergeCells count="15">
    <mergeCell ref="A5:I5"/>
    <mergeCell ref="B7:E7"/>
    <mergeCell ref="A144:J144"/>
    <mergeCell ref="A146:B146"/>
    <mergeCell ref="C146:F146"/>
    <mergeCell ref="A147:B147"/>
    <mergeCell ref="C147:F147"/>
    <mergeCell ref="A148:B148"/>
    <mergeCell ref="C148:F148"/>
    <mergeCell ref="A149:B149"/>
    <mergeCell ref="C149:F149"/>
    <mergeCell ref="A150:B150"/>
    <mergeCell ref="C150:F150"/>
    <mergeCell ref="A2:B3"/>
    <mergeCell ref="D2:G3"/>
  </mergeCells>
  <conditionalFormatting sqref="B12:B143">
    <cfRule type="duplicateValues" dxfId="0" priority="1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abSelected="1" topLeftCell="A106" workbookViewId="0">
      <selection activeCell="M140" sqref="M140"/>
    </sheetView>
  </sheetViews>
  <sheetFormatPr defaultColWidth="9.14166666666667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0.375" style="3" customWidth="1"/>
    <col min="14" max="14" width="8" style="4" customWidth="1"/>
    <col min="15" max="15" width="10.375" style="81" customWidth="1"/>
    <col min="16" max="16" width="10.125" style="81" customWidth="1"/>
    <col min="17" max="17" width="19.375" style="81" customWidth="1"/>
    <col min="18" max="19" width="9.14166666666667" style="81"/>
    <col min="20" max="21" width="8" style="143"/>
    <col min="22" max="16384" width="9.14166666666667" style="81"/>
  </cols>
  <sheetData>
    <row r="1" s="81" customFormat="1" ht="15" spans="1:21">
      <c r="A1" s="82"/>
      <c r="B1" s="6"/>
      <c r="C1" s="82"/>
      <c r="D1" s="7"/>
      <c r="E1" s="7"/>
      <c r="F1" s="7"/>
      <c r="G1" s="7"/>
      <c r="H1" s="7"/>
      <c r="I1" s="97"/>
      <c r="J1" s="2"/>
      <c r="K1" s="2"/>
      <c r="L1" s="3"/>
      <c r="M1" s="3"/>
      <c r="N1" s="4"/>
      <c r="T1" s="144"/>
      <c r="U1" s="144"/>
    </row>
    <row r="2" s="81" customFormat="1" ht="15.75" customHeight="1" spans="1:21">
      <c r="A2" s="11"/>
      <c r="B2" s="11"/>
      <c r="C2" s="83"/>
      <c r="D2" s="13" t="s">
        <v>0</v>
      </c>
      <c r="E2" s="14"/>
      <c r="F2" s="14"/>
      <c r="G2" s="15"/>
      <c r="H2" s="12"/>
      <c r="I2" s="97"/>
      <c r="J2" s="2"/>
      <c r="K2" s="2"/>
      <c r="L2" s="3"/>
      <c r="M2" s="3"/>
      <c r="N2" s="4"/>
      <c r="T2" s="143"/>
      <c r="U2" s="143"/>
    </row>
    <row r="3" s="81" customFormat="1" ht="15" spans="1:21">
      <c r="A3" s="11"/>
      <c r="B3" s="11"/>
      <c r="C3" s="83"/>
      <c r="D3" s="17"/>
      <c r="E3" s="18"/>
      <c r="F3" s="18"/>
      <c r="G3" s="19"/>
      <c r="H3" s="12"/>
      <c r="I3" s="97"/>
      <c r="J3" s="2"/>
      <c r="K3" s="2"/>
      <c r="L3" s="3"/>
      <c r="M3" s="3"/>
      <c r="N3" s="4"/>
      <c r="T3" s="143"/>
      <c r="U3" s="143"/>
    </row>
    <row r="4" s="81" customFormat="1" ht="15" spans="1:21">
      <c r="A4" s="84"/>
      <c r="B4" s="84"/>
      <c r="C4" s="84"/>
      <c r="D4" s="84"/>
      <c r="E4" s="84"/>
      <c r="F4" s="85"/>
      <c r="G4" s="85"/>
      <c r="H4" s="85"/>
      <c r="I4" s="98"/>
      <c r="J4" s="2"/>
      <c r="K4" s="2"/>
      <c r="L4" s="3"/>
      <c r="M4" s="3"/>
      <c r="N4" s="4"/>
      <c r="T4" s="143"/>
      <c r="U4" s="143"/>
    </row>
    <row r="5" s="81" customFormat="1" ht="34.5" spans="1:21">
      <c r="A5" s="24" t="s">
        <v>1</v>
      </c>
      <c r="B5" s="25"/>
      <c r="C5" s="25"/>
      <c r="D5" s="25"/>
      <c r="E5" s="25"/>
      <c r="F5" s="25"/>
      <c r="G5" s="25"/>
      <c r="H5" s="25"/>
      <c r="I5" s="99"/>
      <c r="J5" s="2"/>
      <c r="K5" s="2"/>
      <c r="L5" s="3"/>
      <c r="M5" s="3"/>
      <c r="N5" s="4"/>
      <c r="T5" s="143"/>
      <c r="U5" s="143"/>
    </row>
    <row r="6" s="81" customFormat="1" ht="34.5" spans="1:21">
      <c r="A6" s="25"/>
      <c r="B6" s="29"/>
      <c r="C6" s="30"/>
      <c r="D6" s="30"/>
      <c r="E6" s="30"/>
      <c r="F6" s="30"/>
      <c r="G6" s="31" t="s">
        <v>290</v>
      </c>
      <c r="H6" s="32"/>
      <c r="I6" s="59"/>
      <c r="J6" s="2"/>
      <c r="K6" s="2"/>
      <c r="L6" s="3"/>
      <c r="M6" s="3"/>
      <c r="N6" s="4"/>
      <c r="T6" s="143"/>
      <c r="U6" s="143"/>
    </row>
    <row r="7" s="81" customFormat="1" ht="15.75" spans="1:21">
      <c r="A7" s="86" t="s">
        <v>3</v>
      </c>
      <c r="B7" s="87" t="s">
        <v>4</v>
      </c>
      <c r="C7" s="87"/>
      <c r="D7" s="87"/>
      <c r="E7" s="88"/>
      <c r="F7" s="36"/>
      <c r="G7" s="37" t="s">
        <v>291</v>
      </c>
      <c r="H7" s="36"/>
      <c r="I7" s="58"/>
      <c r="J7" s="2"/>
      <c r="K7" s="2"/>
      <c r="L7" s="3"/>
      <c r="M7" s="3"/>
      <c r="N7" s="4"/>
      <c r="T7" s="143"/>
      <c r="U7" s="143"/>
    </row>
    <row r="8" s="81" customFormat="1" ht="16.5" spans="1:21">
      <c r="A8" s="89"/>
      <c r="B8" s="39"/>
      <c r="C8" s="90"/>
      <c r="D8" s="40"/>
      <c r="E8" s="41"/>
      <c r="F8" s="36"/>
      <c r="G8" s="42" t="s">
        <v>6</v>
      </c>
      <c r="H8" s="43"/>
      <c r="I8" s="60"/>
      <c r="J8" s="2"/>
      <c r="K8" s="2"/>
      <c r="L8" s="3"/>
      <c r="M8" s="3"/>
      <c r="N8" s="4"/>
      <c r="T8" s="143"/>
      <c r="U8" s="143"/>
    </row>
    <row r="9" s="81" customFormat="1" ht="15.75" spans="1:21">
      <c r="A9" s="91"/>
      <c r="B9" s="92"/>
      <c r="C9" s="91"/>
      <c r="D9" s="36"/>
      <c r="E9" s="36"/>
      <c r="F9" s="36"/>
      <c r="G9" s="36"/>
      <c r="H9" s="36"/>
      <c r="I9" s="97"/>
      <c r="J9" s="2"/>
      <c r="K9" s="2"/>
      <c r="L9" s="3"/>
      <c r="M9" s="3"/>
      <c r="N9" s="4"/>
      <c r="T9" s="143"/>
      <c r="U9" s="143"/>
    </row>
    <row r="10" s="81" customFormat="1" spans="1:21">
      <c r="A10" s="3"/>
      <c r="B10" s="2"/>
      <c r="C10" s="3"/>
      <c r="I10" s="2"/>
      <c r="J10" s="2"/>
      <c r="K10" s="2"/>
      <c r="L10" s="61">
        <f>SUBTOTAL(9,L12:L138)</f>
        <v>394894500</v>
      </c>
      <c r="M10" s="3"/>
      <c r="N10" s="4"/>
      <c r="T10" s="143"/>
      <c r="U10" s="143"/>
    </row>
    <row r="11" s="3" customFormat="1" ht="42.75" spans="1:21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  <c r="T11" s="143"/>
      <c r="U11" s="143"/>
    </row>
    <row r="12" s="81" customFormat="1" ht="15" spans="1:21">
      <c r="A12" s="48">
        <v>1</v>
      </c>
      <c r="B12" s="49">
        <v>1452377</v>
      </c>
      <c r="C12" s="49">
        <v>1037014</v>
      </c>
      <c r="D12" s="50" t="s">
        <v>292</v>
      </c>
      <c r="E12" s="51">
        <v>43524</v>
      </c>
      <c r="F12" s="51">
        <v>43525</v>
      </c>
      <c r="G12" s="93" t="s">
        <v>23</v>
      </c>
      <c r="H12" s="49">
        <f t="shared" ref="H12:H75" si="0">F12-E12</f>
        <v>1</v>
      </c>
      <c r="I12" s="65">
        <v>1</v>
      </c>
      <c r="J12" s="100">
        <f t="shared" ref="J12:J75" si="1">K12*23100</f>
        <v>1108800</v>
      </c>
      <c r="K12" s="67">
        <v>48</v>
      </c>
      <c r="L12" s="66">
        <f t="shared" ref="L12:L75" si="2">J12*I12*H12</f>
        <v>1108800</v>
      </c>
      <c r="M12" s="68">
        <f t="shared" ref="M12:M75" si="3">K12*I12*H12</f>
        <v>48</v>
      </c>
      <c r="N12" s="69">
        <v>1323</v>
      </c>
      <c r="O12" s="101">
        <f t="shared" ref="O12:O75" si="4">L12*2%</f>
        <v>22176</v>
      </c>
      <c r="P12" s="102">
        <f t="shared" ref="P12:P75" si="5">M12*2%</f>
        <v>0.96</v>
      </c>
      <c r="T12" s="143"/>
      <c r="U12" s="143"/>
    </row>
    <row r="13" s="81" customFormat="1" ht="15" spans="1:21">
      <c r="A13" s="48">
        <v>2</v>
      </c>
      <c r="B13" s="49">
        <v>1444678</v>
      </c>
      <c r="C13" s="49">
        <v>1036476</v>
      </c>
      <c r="D13" s="50" t="s">
        <v>293</v>
      </c>
      <c r="E13" s="51">
        <v>43521</v>
      </c>
      <c r="F13" s="51">
        <v>43525</v>
      </c>
      <c r="G13" s="93" t="s">
        <v>23</v>
      </c>
      <c r="H13" s="49">
        <f t="shared" si="0"/>
        <v>4</v>
      </c>
      <c r="I13" s="65">
        <v>1</v>
      </c>
      <c r="J13" s="100">
        <f t="shared" si="1"/>
        <v>1455300</v>
      </c>
      <c r="K13" s="67">
        <v>63</v>
      </c>
      <c r="L13" s="66">
        <f t="shared" si="2"/>
        <v>5821200</v>
      </c>
      <c r="M13" s="68">
        <f t="shared" si="3"/>
        <v>252</v>
      </c>
      <c r="N13" s="69">
        <v>1332</v>
      </c>
      <c r="O13" s="101">
        <f t="shared" si="4"/>
        <v>116424</v>
      </c>
      <c r="P13" s="102">
        <f t="shared" si="5"/>
        <v>5.04</v>
      </c>
      <c r="T13" s="143"/>
      <c r="U13" s="143"/>
    </row>
    <row r="14" s="81" customFormat="1" ht="15" spans="1:21">
      <c r="A14" s="48">
        <v>3</v>
      </c>
      <c r="B14" s="49">
        <v>1449197</v>
      </c>
      <c r="C14" s="49">
        <v>1036798</v>
      </c>
      <c r="D14" s="50" t="s">
        <v>294</v>
      </c>
      <c r="E14" s="51">
        <v>43522</v>
      </c>
      <c r="F14" s="51">
        <v>43525</v>
      </c>
      <c r="G14" s="93" t="s">
        <v>40</v>
      </c>
      <c r="H14" s="49">
        <f t="shared" si="0"/>
        <v>3</v>
      </c>
      <c r="I14" s="65">
        <v>1</v>
      </c>
      <c r="J14" s="100">
        <f t="shared" si="1"/>
        <v>1362900</v>
      </c>
      <c r="K14" s="67">
        <v>59</v>
      </c>
      <c r="L14" s="66">
        <f t="shared" si="2"/>
        <v>4088700</v>
      </c>
      <c r="M14" s="68">
        <f t="shared" si="3"/>
        <v>177</v>
      </c>
      <c r="N14" s="69">
        <v>1333</v>
      </c>
      <c r="O14" s="101">
        <f t="shared" si="4"/>
        <v>81774</v>
      </c>
      <c r="P14" s="102">
        <f t="shared" si="5"/>
        <v>3.54</v>
      </c>
      <c r="T14" s="143"/>
      <c r="U14" s="143"/>
    </row>
    <row r="15" s="81" customFormat="1" ht="15" spans="1:21">
      <c r="A15" s="48">
        <v>4</v>
      </c>
      <c r="B15" s="49">
        <v>1445120</v>
      </c>
      <c r="C15" s="49">
        <v>1036523</v>
      </c>
      <c r="D15" s="50" t="s">
        <v>295</v>
      </c>
      <c r="E15" s="51">
        <v>43524</v>
      </c>
      <c r="F15" s="51">
        <v>43525</v>
      </c>
      <c r="G15" s="93" t="s">
        <v>23</v>
      </c>
      <c r="H15" s="49">
        <f t="shared" si="0"/>
        <v>1</v>
      </c>
      <c r="I15" s="65">
        <v>1</v>
      </c>
      <c r="J15" s="100">
        <f t="shared" si="1"/>
        <v>1108800</v>
      </c>
      <c r="K15" s="67">
        <v>48</v>
      </c>
      <c r="L15" s="66">
        <f t="shared" si="2"/>
        <v>1108800</v>
      </c>
      <c r="M15" s="68">
        <f t="shared" si="3"/>
        <v>48</v>
      </c>
      <c r="N15" s="69">
        <v>1339</v>
      </c>
      <c r="O15" s="101">
        <f t="shared" si="4"/>
        <v>22176</v>
      </c>
      <c r="P15" s="102">
        <f t="shared" si="5"/>
        <v>0.96</v>
      </c>
      <c r="T15" s="143"/>
      <c r="U15" s="143"/>
    </row>
    <row r="16" s="81" customFormat="1" ht="15" spans="1:21">
      <c r="A16" s="48">
        <v>5</v>
      </c>
      <c r="B16" s="49">
        <v>1449630</v>
      </c>
      <c r="C16" s="49">
        <v>1036827</v>
      </c>
      <c r="D16" s="50" t="s">
        <v>296</v>
      </c>
      <c r="E16" s="51">
        <v>43523</v>
      </c>
      <c r="F16" s="51">
        <v>43525</v>
      </c>
      <c r="G16" s="93" t="s">
        <v>23</v>
      </c>
      <c r="H16" s="49">
        <f t="shared" si="0"/>
        <v>2</v>
      </c>
      <c r="I16" s="65">
        <v>1</v>
      </c>
      <c r="J16" s="100">
        <f t="shared" si="1"/>
        <v>1108800</v>
      </c>
      <c r="K16" s="67">
        <v>48</v>
      </c>
      <c r="L16" s="66">
        <f t="shared" si="2"/>
        <v>2217600</v>
      </c>
      <c r="M16" s="68">
        <f t="shared" si="3"/>
        <v>96</v>
      </c>
      <c r="N16" s="69">
        <v>1342</v>
      </c>
      <c r="O16" s="101">
        <f t="shared" si="4"/>
        <v>44352</v>
      </c>
      <c r="P16" s="102">
        <f t="shared" si="5"/>
        <v>1.92</v>
      </c>
      <c r="T16" s="143"/>
      <c r="U16" s="143"/>
    </row>
    <row r="17" s="81" customFormat="1" ht="15" spans="1:21">
      <c r="A17" s="48">
        <v>6</v>
      </c>
      <c r="B17" s="49">
        <v>1451200</v>
      </c>
      <c r="C17" s="49">
        <v>1036924</v>
      </c>
      <c r="D17" s="50" t="s">
        <v>297</v>
      </c>
      <c r="E17" s="51">
        <v>43523</v>
      </c>
      <c r="F17" s="51">
        <v>43525</v>
      </c>
      <c r="G17" s="93" t="s">
        <v>23</v>
      </c>
      <c r="H17" s="49">
        <f t="shared" si="0"/>
        <v>2</v>
      </c>
      <c r="I17" s="65">
        <v>1</v>
      </c>
      <c r="J17" s="100">
        <f t="shared" si="1"/>
        <v>1108800</v>
      </c>
      <c r="K17" s="67">
        <v>48</v>
      </c>
      <c r="L17" s="66">
        <f t="shared" si="2"/>
        <v>2217600</v>
      </c>
      <c r="M17" s="68">
        <f t="shared" si="3"/>
        <v>96</v>
      </c>
      <c r="N17" s="69">
        <v>1343</v>
      </c>
      <c r="O17" s="101">
        <f t="shared" si="4"/>
        <v>44352</v>
      </c>
      <c r="P17" s="102">
        <f t="shared" si="5"/>
        <v>1.92</v>
      </c>
      <c r="T17" s="143"/>
      <c r="U17" s="143"/>
    </row>
    <row r="18" s="81" customFormat="1" ht="15" spans="1:21">
      <c r="A18" s="48">
        <v>7</v>
      </c>
      <c r="B18" s="49">
        <v>1435981</v>
      </c>
      <c r="C18" s="49">
        <v>1036001</v>
      </c>
      <c r="D18" s="50" t="s">
        <v>298</v>
      </c>
      <c r="E18" s="51">
        <v>43521</v>
      </c>
      <c r="F18" s="51">
        <v>43525</v>
      </c>
      <c r="G18" s="93" t="s">
        <v>47</v>
      </c>
      <c r="H18" s="49">
        <f t="shared" si="0"/>
        <v>4</v>
      </c>
      <c r="I18" s="65">
        <v>1</v>
      </c>
      <c r="J18" s="100">
        <f t="shared" si="1"/>
        <v>2356200</v>
      </c>
      <c r="K18" s="67">
        <v>102</v>
      </c>
      <c r="L18" s="66">
        <f t="shared" si="2"/>
        <v>9424800</v>
      </c>
      <c r="M18" s="68">
        <f t="shared" si="3"/>
        <v>408</v>
      </c>
      <c r="N18" s="69">
        <v>1346</v>
      </c>
      <c r="O18" s="101">
        <f t="shared" si="4"/>
        <v>188496</v>
      </c>
      <c r="P18" s="102">
        <f t="shared" si="5"/>
        <v>8.16</v>
      </c>
      <c r="T18" s="143"/>
      <c r="U18" s="143"/>
    </row>
    <row r="19" s="81" customFormat="1" ht="15" spans="1:21">
      <c r="A19" s="48">
        <v>8</v>
      </c>
      <c r="B19" s="49">
        <v>1436735</v>
      </c>
      <c r="C19" s="49">
        <v>1036057</v>
      </c>
      <c r="D19" s="50" t="s">
        <v>299</v>
      </c>
      <c r="E19" s="51">
        <v>43524</v>
      </c>
      <c r="F19" s="51">
        <v>43526</v>
      </c>
      <c r="G19" s="93" t="s">
        <v>23</v>
      </c>
      <c r="H19" s="49">
        <f t="shared" si="0"/>
        <v>2</v>
      </c>
      <c r="I19" s="65">
        <v>1</v>
      </c>
      <c r="J19" s="100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>
        <v>1350</v>
      </c>
      <c r="O19" s="101">
        <f t="shared" si="4"/>
        <v>44352</v>
      </c>
      <c r="P19" s="102">
        <f t="shared" si="5"/>
        <v>1.92</v>
      </c>
      <c r="T19" s="143"/>
      <c r="U19" s="143"/>
    </row>
    <row r="20" s="81" customFormat="1" ht="15" spans="1:21">
      <c r="A20" s="48">
        <v>9</v>
      </c>
      <c r="B20" s="94">
        <v>1420902</v>
      </c>
      <c r="C20" s="94">
        <v>1035322</v>
      </c>
      <c r="D20" s="95" t="s">
        <v>300</v>
      </c>
      <c r="E20" s="51">
        <v>43523</v>
      </c>
      <c r="F20" s="51">
        <v>43526</v>
      </c>
      <c r="G20" s="93" t="s">
        <v>23</v>
      </c>
      <c r="H20" s="49">
        <f t="shared" si="0"/>
        <v>3</v>
      </c>
      <c r="I20" s="65">
        <v>1</v>
      </c>
      <c r="J20" s="100">
        <f t="shared" si="1"/>
        <v>1455300</v>
      </c>
      <c r="K20" s="67">
        <v>63</v>
      </c>
      <c r="L20" s="66">
        <f t="shared" si="2"/>
        <v>4365900</v>
      </c>
      <c r="M20" s="68">
        <f t="shared" si="3"/>
        <v>189</v>
      </c>
      <c r="N20" s="69">
        <v>1351</v>
      </c>
      <c r="O20" s="101">
        <f t="shared" si="4"/>
        <v>87318</v>
      </c>
      <c r="P20" s="102">
        <f t="shared" si="5"/>
        <v>3.78</v>
      </c>
      <c r="T20" s="143"/>
      <c r="U20" s="143"/>
    </row>
    <row r="21" s="81" customFormat="1" ht="15" spans="1:21">
      <c r="A21" s="48">
        <v>10</v>
      </c>
      <c r="B21" s="94">
        <v>1453392</v>
      </c>
      <c r="C21" s="94">
        <v>1037078</v>
      </c>
      <c r="D21" s="95" t="s">
        <v>294</v>
      </c>
      <c r="E21" s="51">
        <v>43525</v>
      </c>
      <c r="F21" s="51">
        <v>43526</v>
      </c>
      <c r="G21" s="93" t="s">
        <v>40</v>
      </c>
      <c r="H21" s="49">
        <f t="shared" si="0"/>
        <v>1</v>
      </c>
      <c r="I21" s="65">
        <v>1</v>
      </c>
      <c r="J21" s="100">
        <f t="shared" si="1"/>
        <v>1362900</v>
      </c>
      <c r="K21" s="67">
        <v>59</v>
      </c>
      <c r="L21" s="66">
        <f t="shared" si="2"/>
        <v>1362900</v>
      </c>
      <c r="M21" s="68">
        <f t="shared" si="3"/>
        <v>59</v>
      </c>
      <c r="N21" s="69">
        <v>1354</v>
      </c>
      <c r="O21" s="101">
        <f t="shared" si="4"/>
        <v>27258</v>
      </c>
      <c r="P21" s="102">
        <f t="shared" si="5"/>
        <v>1.18</v>
      </c>
      <c r="T21" s="143"/>
      <c r="U21" s="143"/>
    </row>
    <row r="22" s="81" customFormat="1" ht="15" spans="1:21">
      <c r="A22" s="48">
        <v>11</v>
      </c>
      <c r="B22" s="94">
        <v>1446869</v>
      </c>
      <c r="C22" s="94">
        <v>1036629</v>
      </c>
      <c r="D22" s="95" t="s">
        <v>301</v>
      </c>
      <c r="E22" s="51">
        <v>43524</v>
      </c>
      <c r="F22" s="51">
        <v>43526</v>
      </c>
      <c r="G22" s="93" t="s">
        <v>23</v>
      </c>
      <c r="H22" s="49">
        <f t="shared" si="0"/>
        <v>2</v>
      </c>
      <c r="I22" s="65">
        <v>1</v>
      </c>
      <c r="J22" s="100">
        <f t="shared" si="1"/>
        <v>1108800</v>
      </c>
      <c r="K22" s="67">
        <v>48</v>
      </c>
      <c r="L22" s="66">
        <f t="shared" si="2"/>
        <v>2217600</v>
      </c>
      <c r="M22" s="68">
        <f t="shared" si="3"/>
        <v>96</v>
      </c>
      <c r="N22" s="69">
        <v>1355</v>
      </c>
      <c r="O22" s="101">
        <f t="shared" si="4"/>
        <v>44352</v>
      </c>
      <c r="P22" s="102">
        <f t="shared" si="5"/>
        <v>1.92</v>
      </c>
      <c r="T22" s="143"/>
      <c r="U22" s="143"/>
    </row>
    <row r="23" s="81" customFormat="1" ht="15" spans="1:21">
      <c r="A23" s="48">
        <v>12</v>
      </c>
      <c r="B23" s="94">
        <v>1448944</v>
      </c>
      <c r="C23" s="94">
        <v>1036772</v>
      </c>
      <c r="D23" s="95" t="s">
        <v>302</v>
      </c>
      <c r="E23" s="51">
        <v>43524</v>
      </c>
      <c r="F23" s="51">
        <v>43526</v>
      </c>
      <c r="G23" s="93" t="s">
        <v>23</v>
      </c>
      <c r="H23" s="49">
        <f t="shared" si="0"/>
        <v>2</v>
      </c>
      <c r="I23" s="65">
        <v>1</v>
      </c>
      <c r="J23" s="100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>
        <v>1358</v>
      </c>
      <c r="O23" s="101">
        <f t="shared" si="4"/>
        <v>44352</v>
      </c>
      <c r="P23" s="102">
        <f t="shared" si="5"/>
        <v>1.92</v>
      </c>
      <c r="T23" s="143"/>
      <c r="U23" s="143"/>
    </row>
    <row r="24" s="81" customFormat="1" ht="15" spans="1:21">
      <c r="A24" s="48">
        <v>13</v>
      </c>
      <c r="B24" s="94">
        <v>1451110</v>
      </c>
      <c r="C24" s="94">
        <v>1036926</v>
      </c>
      <c r="D24" s="95" t="s">
        <v>303</v>
      </c>
      <c r="E24" s="51">
        <v>43524</v>
      </c>
      <c r="F24" s="51">
        <v>43526</v>
      </c>
      <c r="G24" s="93" t="s">
        <v>23</v>
      </c>
      <c r="H24" s="49">
        <f t="shared" si="0"/>
        <v>2</v>
      </c>
      <c r="I24" s="65">
        <v>1</v>
      </c>
      <c r="J24" s="100">
        <f t="shared" si="1"/>
        <v>1108800</v>
      </c>
      <c r="K24" s="67">
        <v>48</v>
      </c>
      <c r="L24" s="66">
        <f t="shared" si="2"/>
        <v>2217600</v>
      </c>
      <c r="M24" s="68">
        <f t="shared" si="3"/>
        <v>96</v>
      </c>
      <c r="N24" s="69">
        <v>1367</v>
      </c>
      <c r="O24" s="101">
        <f t="shared" si="4"/>
        <v>44352</v>
      </c>
      <c r="P24" s="102">
        <f t="shared" si="5"/>
        <v>1.92</v>
      </c>
      <c r="T24" s="143"/>
      <c r="U24" s="143"/>
    </row>
    <row r="25" s="81" customFormat="1" ht="15" spans="1:21">
      <c r="A25" s="48">
        <v>14</v>
      </c>
      <c r="B25" s="94">
        <v>1451107</v>
      </c>
      <c r="C25" s="94">
        <v>1036921</v>
      </c>
      <c r="D25" s="95" t="s">
        <v>304</v>
      </c>
      <c r="E25" s="51">
        <v>43524</v>
      </c>
      <c r="F25" s="51">
        <v>43526</v>
      </c>
      <c r="G25" s="93" t="s">
        <v>23</v>
      </c>
      <c r="H25" s="49">
        <f t="shared" si="0"/>
        <v>2</v>
      </c>
      <c r="I25" s="65">
        <v>1</v>
      </c>
      <c r="J25" s="100">
        <f t="shared" si="1"/>
        <v>1108800</v>
      </c>
      <c r="K25" s="67">
        <v>48</v>
      </c>
      <c r="L25" s="66">
        <f t="shared" si="2"/>
        <v>2217600</v>
      </c>
      <c r="M25" s="68">
        <f t="shared" si="3"/>
        <v>96</v>
      </c>
      <c r="N25" s="69">
        <v>1368</v>
      </c>
      <c r="O25" s="101">
        <f t="shared" si="4"/>
        <v>44352</v>
      </c>
      <c r="P25" s="102">
        <f t="shared" si="5"/>
        <v>1.92</v>
      </c>
      <c r="T25" s="143"/>
      <c r="U25" s="143"/>
    </row>
    <row r="26" s="81" customFormat="1" ht="15" spans="1:21">
      <c r="A26" s="48">
        <v>15</v>
      </c>
      <c r="B26" s="94">
        <v>1446859</v>
      </c>
      <c r="C26" s="94">
        <v>1036627</v>
      </c>
      <c r="D26" s="95" t="s">
        <v>305</v>
      </c>
      <c r="E26" s="51">
        <v>43522</v>
      </c>
      <c r="F26" s="51">
        <v>43526</v>
      </c>
      <c r="G26" s="93" t="s">
        <v>23</v>
      </c>
      <c r="H26" s="49">
        <f t="shared" si="0"/>
        <v>4</v>
      </c>
      <c r="I26" s="65">
        <v>1</v>
      </c>
      <c r="J26" s="100">
        <f t="shared" si="1"/>
        <v>1108800</v>
      </c>
      <c r="K26" s="67">
        <v>48</v>
      </c>
      <c r="L26" s="66">
        <f t="shared" si="2"/>
        <v>4435200</v>
      </c>
      <c r="M26" s="68">
        <f t="shared" si="3"/>
        <v>192</v>
      </c>
      <c r="N26" s="69">
        <v>1372</v>
      </c>
      <c r="O26" s="101">
        <f t="shared" si="4"/>
        <v>88704</v>
      </c>
      <c r="P26" s="102">
        <f t="shared" si="5"/>
        <v>3.84</v>
      </c>
      <c r="T26" s="143"/>
      <c r="U26" s="143"/>
    </row>
    <row r="27" s="81" customFormat="1" ht="15" spans="1:21">
      <c r="A27" s="48">
        <v>16</v>
      </c>
      <c r="B27" s="94">
        <v>1451526</v>
      </c>
      <c r="C27" s="94">
        <v>1036967</v>
      </c>
      <c r="D27" s="95" t="s">
        <v>306</v>
      </c>
      <c r="E27" s="51">
        <v>43524</v>
      </c>
      <c r="F27" s="51">
        <v>43526</v>
      </c>
      <c r="G27" s="93" t="s">
        <v>23</v>
      </c>
      <c r="H27" s="49">
        <f t="shared" si="0"/>
        <v>2</v>
      </c>
      <c r="I27" s="65">
        <v>1</v>
      </c>
      <c r="J27" s="100">
        <f t="shared" si="1"/>
        <v>1108800</v>
      </c>
      <c r="K27" s="67">
        <v>48</v>
      </c>
      <c r="L27" s="66">
        <f t="shared" si="2"/>
        <v>2217600</v>
      </c>
      <c r="M27" s="68">
        <f t="shared" si="3"/>
        <v>96</v>
      </c>
      <c r="N27" s="69">
        <v>1374</v>
      </c>
      <c r="O27" s="101">
        <f t="shared" si="4"/>
        <v>44352</v>
      </c>
      <c r="P27" s="102">
        <f t="shared" si="5"/>
        <v>1.92</v>
      </c>
      <c r="T27" s="143"/>
      <c r="U27" s="143"/>
    </row>
    <row r="28" s="81" customFormat="1" ht="15" spans="1:21">
      <c r="A28" s="48">
        <v>17</v>
      </c>
      <c r="B28" s="49">
        <v>1451590</v>
      </c>
      <c r="C28" s="49">
        <v>1036966</v>
      </c>
      <c r="D28" s="50" t="s">
        <v>307</v>
      </c>
      <c r="E28" s="51">
        <v>43522</v>
      </c>
      <c r="F28" s="51">
        <v>43526</v>
      </c>
      <c r="G28" s="93" t="s">
        <v>23</v>
      </c>
      <c r="H28" s="49">
        <f t="shared" si="0"/>
        <v>4</v>
      </c>
      <c r="I28" s="65">
        <v>1</v>
      </c>
      <c r="J28" s="100">
        <f t="shared" si="1"/>
        <v>1108800</v>
      </c>
      <c r="K28" s="67">
        <v>48</v>
      </c>
      <c r="L28" s="66">
        <f t="shared" si="2"/>
        <v>4435200</v>
      </c>
      <c r="M28" s="68">
        <f t="shared" si="3"/>
        <v>192</v>
      </c>
      <c r="N28" s="69">
        <v>1376</v>
      </c>
      <c r="O28" s="101">
        <f t="shared" si="4"/>
        <v>88704</v>
      </c>
      <c r="P28" s="102">
        <f t="shared" si="5"/>
        <v>3.84</v>
      </c>
      <c r="T28" s="143"/>
      <c r="U28" s="143"/>
    </row>
    <row r="29" s="81" customFormat="1" ht="15" spans="1:21">
      <c r="A29" s="48">
        <v>18</v>
      </c>
      <c r="B29" s="49">
        <v>1448906</v>
      </c>
      <c r="C29" s="49">
        <v>1036768</v>
      </c>
      <c r="D29" s="50" t="s">
        <v>308</v>
      </c>
      <c r="E29" s="51">
        <v>43524</v>
      </c>
      <c r="F29" s="51">
        <v>43527</v>
      </c>
      <c r="G29" s="93" t="s">
        <v>23</v>
      </c>
      <c r="H29" s="49">
        <f t="shared" si="0"/>
        <v>3</v>
      </c>
      <c r="I29" s="65">
        <v>1</v>
      </c>
      <c r="J29" s="100">
        <f t="shared" si="1"/>
        <v>1108800</v>
      </c>
      <c r="K29" s="67">
        <v>48</v>
      </c>
      <c r="L29" s="66">
        <f t="shared" si="2"/>
        <v>3326400</v>
      </c>
      <c r="M29" s="68">
        <f t="shared" si="3"/>
        <v>144</v>
      </c>
      <c r="N29" s="69">
        <v>1381</v>
      </c>
      <c r="O29" s="101">
        <f t="shared" si="4"/>
        <v>66528</v>
      </c>
      <c r="P29" s="102">
        <f t="shared" si="5"/>
        <v>2.88</v>
      </c>
      <c r="T29" s="143"/>
      <c r="U29" s="143"/>
    </row>
    <row r="30" s="81" customFormat="1" ht="15" spans="1:21">
      <c r="A30" s="48">
        <v>19</v>
      </c>
      <c r="B30" s="49">
        <v>1453640</v>
      </c>
      <c r="C30" s="49">
        <v>1037098</v>
      </c>
      <c r="D30" s="50" t="s">
        <v>309</v>
      </c>
      <c r="E30" s="51">
        <v>43526</v>
      </c>
      <c r="F30" s="51">
        <v>43527</v>
      </c>
      <c r="G30" s="93" t="s">
        <v>40</v>
      </c>
      <c r="H30" s="49">
        <f t="shared" si="0"/>
        <v>1</v>
      </c>
      <c r="I30" s="65">
        <v>1</v>
      </c>
      <c r="J30" s="100">
        <f t="shared" si="1"/>
        <v>1362900</v>
      </c>
      <c r="K30" s="67">
        <v>59</v>
      </c>
      <c r="L30" s="66">
        <f t="shared" si="2"/>
        <v>1362900</v>
      </c>
      <c r="M30" s="68">
        <f t="shared" si="3"/>
        <v>59</v>
      </c>
      <c r="N30" s="69">
        <v>1387</v>
      </c>
      <c r="O30" s="101">
        <f t="shared" si="4"/>
        <v>27258</v>
      </c>
      <c r="P30" s="102">
        <f t="shared" si="5"/>
        <v>1.18</v>
      </c>
      <c r="T30" s="143"/>
      <c r="U30" s="143"/>
    </row>
    <row r="31" s="81" customFormat="1" ht="15" spans="1:21">
      <c r="A31" s="48">
        <v>20</v>
      </c>
      <c r="B31" s="49">
        <v>1430359</v>
      </c>
      <c r="C31" s="49">
        <v>1035732</v>
      </c>
      <c r="D31" s="50" t="s">
        <v>310</v>
      </c>
      <c r="E31" s="51">
        <v>43522</v>
      </c>
      <c r="F31" s="51">
        <v>43527</v>
      </c>
      <c r="G31" s="93" t="s">
        <v>23</v>
      </c>
      <c r="H31" s="49">
        <f t="shared" si="0"/>
        <v>5</v>
      </c>
      <c r="I31" s="65">
        <v>1</v>
      </c>
      <c r="J31" s="100">
        <f t="shared" si="1"/>
        <v>1108800</v>
      </c>
      <c r="K31" s="67">
        <v>48</v>
      </c>
      <c r="L31" s="66">
        <f t="shared" si="2"/>
        <v>5544000</v>
      </c>
      <c r="M31" s="68">
        <f t="shared" si="3"/>
        <v>240</v>
      </c>
      <c r="N31" s="69">
        <v>1388</v>
      </c>
      <c r="O31" s="101">
        <f t="shared" si="4"/>
        <v>110880</v>
      </c>
      <c r="P31" s="102">
        <f t="shared" si="5"/>
        <v>4.8</v>
      </c>
      <c r="T31" s="143"/>
      <c r="U31" s="143"/>
    </row>
    <row r="32" s="81" customFormat="1" ht="15" spans="1:21">
      <c r="A32" s="48">
        <v>21</v>
      </c>
      <c r="B32" s="49">
        <v>1452441</v>
      </c>
      <c r="C32" s="49">
        <v>1037022</v>
      </c>
      <c r="D32" s="50" t="s">
        <v>311</v>
      </c>
      <c r="E32" s="51">
        <v>43524</v>
      </c>
      <c r="F32" s="51">
        <v>43527</v>
      </c>
      <c r="G32" s="93" t="s">
        <v>23</v>
      </c>
      <c r="H32" s="49">
        <f t="shared" si="0"/>
        <v>3</v>
      </c>
      <c r="I32" s="65">
        <v>1</v>
      </c>
      <c r="J32" s="100">
        <f t="shared" si="1"/>
        <v>1108800</v>
      </c>
      <c r="K32" s="67">
        <v>48</v>
      </c>
      <c r="L32" s="66">
        <f t="shared" si="2"/>
        <v>3326400</v>
      </c>
      <c r="M32" s="68">
        <f t="shared" si="3"/>
        <v>144</v>
      </c>
      <c r="N32" s="69">
        <v>1390</v>
      </c>
      <c r="O32" s="101">
        <f t="shared" si="4"/>
        <v>66528</v>
      </c>
      <c r="P32" s="102">
        <f t="shared" si="5"/>
        <v>2.88</v>
      </c>
      <c r="T32" s="143"/>
      <c r="U32" s="143"/>
    </row>
    <row r="33" s="81" customFormat="1" ht="15" spans="1:21">
      <c r="A33" s="48">
        <v>22</v>
      </c>
      <c r="B33" s="49">
        <v>1448268</v>
      </c>
      <c r="C33" s="49">
        <v>1036734</v>
      </c>
      <c r="D33" s="50" t="s">
        <v>312</v>
      </c>
      <c r="E33" s="51">
        <v>43524</v>
      </c>
      <c r="F33" s="51">
        <v>43527</v>
      </c>
      <c r="G33" s="93" t="s">
        <v>23</v>
      </c>
      <c r="H33" s="49">
        <f t="shared" si="0"/>
        <v>3</v>
      </c>
      <c r="I33" s="65">
        <v>1</v>
      </c>
      <c r="J33" s="100">
        <f t="shared" si="1"/>
        <v>1108800</v>
      </c>
      <c r="K33" s="67">
        <v>48</v>
      </c>
      <c r="L33" s="66">
        <f t="shared" si="2"/>
        <v>3326400</v>
      </c>
      <c r="M33" s="68">
        <f t="shared" si="3"/>
        <v>144</v>
      </c>
      <c r="N33" s="69">
        <v>1392</v>
      </c>
      <c r="O33" s="101">
        <f t="shared" si="4"/>
        <v>66528</v>
      </c>
      <c r="P33" s="102">
        <f t="shared" si="5"/>
        <v>2.88</v>
      </c>
      <c r="T33" s="143"/>
      <c r="U33" s="143"/>
    </row>
    <row r="34" s="81" customFormat="1" ht="15" spans="1:21">
      <c r="A34" s="48">
        <v>23</v>
      </c>
      <c r="B34" s="49">
        <v>1452629</v>
      </c>
      <c r="C34" s="49">
        <v>1037041</v>
      </c>
      <c r="D34" s="50" t="s">
        <v>313</v>
      </c>
      <c r="E34" s="51">
        <v>43525</v>
      </c>
      <c r="F34" s="51">
        <v>43527</v>
      </c>
      <c r="G34" s="93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>
        <v>1393</v>
      </c>
      <c r="O34" s="101">
        <f t="shared" si="4"/>
        <v>77616</v>
      </c>
      <c r="P34" s="102">
        <f t="shared" si="5"/>
        <v>3.36</v>
      </c>
      <c r="T34" s="143"/>
      <c r="U34" s="143"/>
    </row>
    <row r="35" s="81" customFormat="1" ht="15" spans="1:21">
      <c r="A35" s="48">
        <v>24</v>
      </c>
      <c r="B35" s="96">
        <v>1438544</v>
      </c>
      <c r="C35" s="49">
        <v>1036161</v>
      </c>
      <c r="D35" s="50" t="s">
        <v>314</v>
      </c>
      <c r="E35" s="51">
        <v>43524</v>
      </c>
      <c r="F35" s="51">
        <v>43527</v>
      </c>
      <c r="G35" s="93" t="s">
        <v>23</v>
      </c>
      <c r="H35" s="49">
        <f t="shared" si="0"/>
        <v>3</v>
      </c>
      <c r="I35" s="65">
        <v>1</v>
      </c>
      <c r="J35" s="100">
        <f t="shared" si="1"/>
        <v>1108800</v>
      </c>
      <c r="K35" s="67">
        <v>48</v>
      </c>
      <c r="L35" s="66">
        <f t="shared" si="2"/>
        <v>3326400</v>
      </c>
      <c r="M35" s="68">
        <f t="shared" si="3"/>
        <v>144</v>
      </c>
      <c r="N35" s="69">
        <v>1395</v>
      </c>
      <c r="O35" s="101">
        <f t="shared" si="4"/>
        <v>66528</v>
      </c>
      <c r="P35" s="102">
        <f t="shared" si="5"/>
        <v>2.88</v>
      </c>
      <c r="T35" s="143"/>
      <c r="U35" s="143"/>
    </row>
    <row r="36" s="81" customFormat="1" ht="15" spans="1:21">
      <c r="A36" s="48">
        <v>25</v>
      </c>
      <c r="B36" s="96">
        <v>1449275</v>
      </c>
      <c r="C36" s="49">
        <v>1036792</v>
      </c>
      <c r="D36" s="50" t="s">
        <v>315</v>
      </c>
      <c r="E36" s="51">
        <v>43528</v>
      </c>
      <c r="F36" s="51">
        <v>43529</v>
      </c>
      <c r="G36" s="93" t="s">
        <v>23</v>
      </c>
      <c r="H36" s="49">
        <f t="shared" si="0"/>
        <v>1</v>
      </c>
      <c r="I36" s="65">
        <v>1</v>
      </c>
      <c r="J36" s="100">
        <f t="shared" si="1"/>
        <v>1108800</v>
      </c>
      <c r="K36" s="67">
        <v>48</v>
      </c>
      <c r="L36" s="66">
        <f t="shared" si="2"/>
        <v>1108800</v>
      </c>
      <c r="M36" s="68">
        <f t="shared" si="3"/>
        <v>48</v>
      </c>
      <c r="N36" s="69"/>
      <c r="O36" s="101">
        <f t="shared" si="4"/>
        <v>22176</v>
      </c>
      <c r="P36" s="102">
        <f t="shared" si="5"/>
        <v>0.96</v>
      </c>
      <c r="T36" s="143"/>
      <c r="U36" s="143"/>
    </row>
    <row r="37" s="81" customFormat="1" ht="15" spans="1:21">
      <c r="A37" s="48">
        <v>26</v>
      </c>
      <c r="B37" s="96">
        <v>1446173</v>
      </c>
      <c r="C37" s="49">
        <v>1036588</v>
      </c>
      <c r="D37" s="50" t="s">
        <v>316</v>
      </c>
      <c r="E37" s="51">
        <v>43526</v>
      </c>
      <c r="F37" s="51">
        <v>43529</v>
      </c>
      <c r="G37" s="93" t="s">
        <v>23</v>
      </c>
      <c r="H37" s="49">
        <f t="shared" si="0"/>
        <v>3</v>
      </c>
      <c r="I37" s="65">
        <v>1</v>
      </c>
      <c r="J37" s="100">
        <f t="shared" si="1"/>
        <v>1108800</v>
      </c>
      <c r="K37" s="67">
        <v>48</v>
      </c>
      <c r="L37" s="66">
        <f t="shared" si="2"/>
        <v>3326400</v>
      </c>
      <c r="M37" s="68">
        <f t="shared" si="3"/>
        <v>144</v>
      </c>
      <c r="N37" s="69"/>
      <c r="O37" s="101">
        <f t="shared" si="4"/>
        <v>66528</v>
      </c>
      <c r="P37" s="102">
        <f t="shared" si="5"/>
        <v>2.88</v>
      </c>
      <c r="T37" s="143"/>
      <c r="U37" s="143"/>
    </row>
    <row r="38" s="81" customFormat="1" ht="15" spans="1:21">
      <c r="A38" s="48">
        <v>27</v>
      </c>
      <c r="B38" s="96">
        <v>1452836</v>
      </c>
      <c r="C38" s="49">
        <v>1037046</v>
      </c>
      <c r="D38" s="50" t="s">
        <v>317</v>
      </c>
      <c r="E38" s="51">
        <v>43526</v>
      </c>
      <c r="F38" s="51">
        <v>43529</v>
      </c>
      <c r="G38" s="93" t="s">
        <v>23</v>
      </c>
      <c r="H38" s="49">
        <f t="shared" si="0"/>
        <v>3</v>
      </c>
      <c r="I38" s="65">
        <v>1</v>
      </c>
      <c r="J38" s="100">
        <f t="shared" si="1"/>
        <v>1108800</v>
      </c>
      <c r="K38" s="67">
        <v>48</v>
      </c>
      <c r="L38" s="66">
        <f t="shared" si="2"/>
        <v>3326400</v>
      </c>
      <c r="M38" s="68">
        <f t="shared" si="3"/>
        <v>144</v>
      </c>
      <c r="N38" s="69"/>
      <c r="O38" s="101">
        <f t="shared" si="4"/>
        <v>66528</v>
      </c>
      <c r="P38" s="102">
        <f t="shared" si="5"/>
        <v>2.88</v>
      </c>
      <c r="T38" s="143"/>
      <c r="U38" s="143"/>
    </row>
    <row r="39" s="81" customFormat="1" ht="15" spans="1:21">
      <c r="A39" s="48">
        <v>28</v>
      </c>
      <c r="B39" s="96">
        <v>1453513</v>
      </c>
      <c r="C39" s="49">
        <v>1037080</v>
      </c>
      <c r="D39" s="50" t="s">
        <v>318</v>
      </c>
      <c r="E39" s="51">
        <v>43528</v>
      </c>
      <c r="F39" s="51">
        <v>43529</v>
      </c>
      <c r="G39" s="93" t="s">
        <v>40</v>
      </c>
      <c r="H39" s="49">
        <f t="shared" si="0"/>
        <v>1</v>
      </c>
      <c r="I39" s="65">
        <v>1</v>
      </c>
      <c r="J39" s="100">
        <f t="shared" si="1"/>
        <v>1362900</v>
      </c>
      <c r="K39" s="67">
        <v>59</v>
      </c>
      <c r="L39" s="66">
        <f t="shared" si="2"/>
        <v>1362900</v>
      </c>
      <c r="M39" s="68">
        <f t="shared" si="3"/>
        <v>59</v>
      </c>
      <c r="N39" s="69"/>
      <c r="O39" s="101">
        <f t="shared" si="4"/>
        <v>27258</v>
      </c>
      <c r="P39" s="102">
        <f t="shared" si="5"/>
        <v>1.18</v>
      </c>
      <c r="T39" s="143"/>
      <c r="U39" s="143"/>
    </row>
    <row r="40" s="81" customFormat="1" ht="15" spans="1:21">
      <c r="A40" s="48">
        <v>29</v>
      </c>
      <c r="B40" s="96">
        <v>1446021</v>
      </c>
      <c r="C40" s="49">
        <v>1036587</v>
      </c>
      <c r="D40" s="50" t="s">
        <v>319</v>
      </c>
      <c r="E40" s="51">
        <v>43527</v>
      </c>
      <c r="F40" s="51">
        <v>43529</v>
      </c>
      <c r="G40" s="93" t="s">
        <v>23</v>
      </c>
      <c r="H40" s="49">
        <f t="shared" si="0"/>
        <v>2</v>
      </c>
      <c r="I40" s="65">
        <v>1</v>
      </c>
      <c r="J40" s="100">
        <f t="shared" si="1"/>
        <v>1108800</v>
      </c>
      <c r="K40" s="67">
        <v>48</v>
      </c>
      <c r="L40" s="66">
        <f t="shared" si="2"/>
        <v>2217600</v>
      </c>
      <c r="M40" s="68">
        <f t="shared" si="3"/>
        <v>96</v>
      </c>
      <c r="N40" s="69"/>
      <c r="O40" s="101">
        <f t="shared" si="4"/>
        <v>44352</v>
      </c>
      <c r="P40" s="102">
        <f t="shared" si="5"/>
        <v>1.92</v>
      </c>
      <c r="T40" s="143"/>
      <c r="U40" s="143"/>
    </row>
    <row r="41" s="81" customFormat="1" ht="15" spans="1:21">
      <c r="A41" s="48">
        <v>30</v>
      </c>
      <c r="B41" s="96">
        <v>1450019</v>
      </c>
      <c r="C41" s="49">
        <v>1036839</v>
      </c>
      <c r="D41" s="50" t="s">
        <v>320</v>
      </c>
      <c r="E41" s="51">
        <v>43526</v>
      </c>
      <c r="F41" s="51">
        <v>43529</v>
      </c>
      <c r="G41" s="93" t="s">
        <v>23</v>
      </c>
      <c r="H41" s="49">
        <f t="shared" si="0"/>
        <v>3</v>
      </c>
      <c r="I41" s="65">
        <v>1</v>
      </c>
      <c r="J41" s="100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01">
        <f t="shared" si="4"/>
        <v>66528</v>
      </c>
      <c r="P41" s="102">
        <f t="shared" si="5"/>
        <v>2.88</v>
      </c>
      <c r="T41" s="143"/>
      <c r="U41" s="143"/>
    </row>
    <row r="42" s="81" customFormat="1" ht="15" spans="1:21">
      <c r="A42" s="48">
        <v>31</v>
      </c>
      <c r="B42" s="96">
        <v>1449340</v>
      </c>
      <c r="C42" s="49">
        <v>1036791</v>
      </c>
      <c r="D42" s="50" t="s">
        <v>321</v>
      </c>
      <c r="E42" s="51">
        <v>43528</v>
      </c>
      <c r="F42" s="51">
        <v>43529</v>
      </c>
      <c r="G42" s="93" t="s">
        <v>40</v>
      </c>
      <c r="H42" s="49">
        <f t="shared" si="0"/>
        <v>1</v>
      </c>
      <c r="I42" s="65">
        <v>1</v>
      </c>
      <c r="J42" s="100">
        <f t="shared" si="1"/>
        <v>1362900</v>
      </c>
      <c r="K42" s="67">
        <v>59</v>
      </c>
      <c r="L42" s="66">
        <f t="shared" si="2"/>
        <v>1362900</v>
      </c>
      <c r="M42" s="68">
        <f t="shared" si="3"/>
        <v>59</v>
      </c>
      <c r="N42" s="69"/>
      <c r="O42" s="101">
        <f t="shared" si="4"/>
        <v>27258</v>
      </c>
      <c r="P42" s="102">
        <f t="shared" si="5"/>
        <v>1.18</v>
      </c>
      <c r="T42" s="143"/>
      <c r="U42" s="143"/>
    </row>
    <row r="43" s="81" customFormat="1" ht="15" spans="1:21">
      <c r="A43" s="48">
        <v>32</v>
      </c>
      <c r="B43" s="96">
        <v>1451946</v>
      </c>
      <c r="C43" s="49">
        <v>1036984</v>
      </c>
      <c r="D43" s="50" t="s">
        <v>322</v>
      </c>
      <c r="E43" s="51">
        <v>43526</v>
      </c>
      <c r="F43" s="51">
        <v>43529</v>
      </c>
      <c r="G43" s="93" t="s">
        <v>40</v>
      </c>
      <c r="H43" s="49">
        <f t="shared" si="0"/>
        <v>3</v>
      </c>
      <c r="I43" s="65">
        <v>1</v>
      </c>
      <c r="J43" s="100">
        <f t="shared" si="1"/>
        <v>1362900</v>
      </c>
      <c r="K43" s="67">
        <v>59</v>
      </c>
      <c r="L43" s="66">
        <f t="shared" si="2"/>
        <v>4088700</v>
      </c>
      <c r="M43" s="68">
        <f t="shared" si="3"/>
        <v>177</v>
      </c>
      <c r="N43" s="69"/>
      <c r="O43" s="101">
        <f t="shared" si="4"/>
        <v>81774</v>
      </c>
      <c r="P43" s="102">
        <f t="shared" si="5"/>
        <v>3.54</v>
      </c>
      <c r="T43" s="143"/>
      <c r="U43" s="143"/>
    </row>
    <row r="44" s="81" customFormat="1" ht="15" spans="1:21">
      <c r="A44" s="48">
        <v>33</v>
      </c>
      <c r="B44" s="96">
        <v>1453541</v>
      </c>
      <c r="C44" s="49">
        <v>1037079</v>
      </c>
      <c r="D44" s="50" t="s">
        <v>323</v>
      </c>
      <c r="E44" s="51">
        <v>43528</v>
      </c>
      <c r="F44" s="51">
        <v>43529</v>
      </c>
      <c r="G44" s="93" t="s">
        <v>23</v>
      </c>
      <c r="H44" s="49">
        <f t="shared" si="0"/>
        <v>1</v>
      </c>
      <c r="I44" s="65">
        <v>1</v>
      </c>
      <c r="J44" s="100">
        <f t="shared" si="1"/>
        <v>1108800</v>
      </c>
      <c r="K44" s="67">
        <v>48</v>
      </c>
      <c r="L44" s="66">
        <f t="shared" si="2"/>
        <v>1108800</v>
      </c>
      <c r="M44" s="68">
        <f t="shared" si="3"/>
        <v>48</v>
      </c>
      <c r="N44" s="69"/>
      <c r="O44" s="101">
        <f t="shared" si="4"/>
        <v>22176</v>
      </c>
      <c r="P44" s="102">
        <f t="shared" si="5"/>
        <v>0.96</v>
      </c>
      <c r="T44" s="143"/>
      <c r="U44" s="143"/>
    </row>
    <row r="45" s="81" customFormat="1" ht="15" spans="1:21">
      <c r="A45" s="48">
        <v>34</v>
      </c>
      <c r="B45" s="96">
        <v>1447983</v>
      </c>
      <c r="C45" s="49">
        <v>1036711</v>
      </c>
      <c r="D45" s="50" t="s">
        <v>324</v>
      </c>
      <c r="E45" s="51">
        <v>43525</v>
      </c>
      <c r="F45" s="51">
        <v>43528</v>
      </c>
      <c r="G45" s="93" t="s">
        <v>23</v>
      </c>
      <c r="H45" s="49">
        <f t="shared" si="0"/>
        <v>3</v>
      </c>
      <c r="I45" s="65">
        <v>1</v>
      </c>
      <c r="J45" s="100">
        <f t="shared" si="1"/>
        <v>1108800</v>
      </c>
      <c r="K45" s="67">
        <v>48</v>
      </c>
      <c r="L45" s="66">
        <f t="shared" si="2"/>
        <v>3326400</v>
      </c>
      <c r="M45" s="68">
        <f t="shared" si="3"/>
        <v>144</v>
      </c>
      <c r="N45" s="69"/>
      <c r="O45" s="101">
        <f t="shared" si="4"/>
        <v>66528</v>
      </c>
      <c r="P45" s="102">
        <f t="shared" si="5"/>
        <v>2.88</v>
      </c>
      <c r="T45" s="143"/>
      <c r="U45" s="143"/>
    </row>
    <row r="46" s="81" customFormat="1" ht="15" spans="1:21">
      <c r="A46" s="48">
        <v>35</v>
      </c>
      <c r="B46" s="96">
        <v>1451739</v>
      </c>
      <c r="C46" s="49">
        <v>1036972</v>
      </c>
      <c r="D46" s="50" t="s">
        <v>325</v>
      </c>
      <c r="E46" s="51">
        <v>43525</v>
      </c>
      <c r="F46" s="51">
        <v>43528</v>
      </c>
      <c r="G46" s="93" t="s">
        <v>23</v>
      </c>
      <c r="H46" s="49">
        <f t="shared" si="0"/>
        <v>3</v>
      </c>
      <c r="I46" s="65">
        <v>1</v>
      </c>
      <c r="J46" s="100">
        <f t="shared" si="1"/>
        <v>1108800</v>
      </c>
      <c r="K46" s="67">
        <v>48</v>
      </c>
      <c r="L46" s="66">
        <f t="shared" si="2"/>
        <v>3326400</v>
      </c>
      <c r="M46" s="68">
        <f t="shared" si="3"/>
        <v>144</v>
      </c>
      <c r="N46" s="69"/>
      <c r="O46" s="101">
        <f t="shared" si="4"/>
        <v>66528</v>
      </c>
      <c r="P46" s="102">
        <f t="shared" si="5"/>
        <v>2.88</v>
      </c>
      <c r="T46" s="143"/>
      <c r="U46" s="143"/>
    </row>
    <row r="47" s="81" customFormat="1" ht="15" spans="1:21">
      <c r="A47" s="48">
        <v>36</v>
      </c>
      <c r="B47" s="96">
        <v>1438937</v>
      </c>
      <c r="C47" s="49">
        <v>1036180</v>
      </c>
      <c r="D47" s="50" t="s">
        <v>326</v>
      </c>
      <c r="E47" s="51">
        <v>43525</v>
      </c>
      <c r="F47" s="51">
        <v>43528</v>
      </c>
      <c r="G47" s="93" t="s">
        <v>23</v>
      </c>
      <c r="H47" s="49">
        <f t="shared" si="0"/>
        <v>3</v>
      </c>
      <c r="I47" s="65">
        <v>1</v>
      </c>
      <c r="J47" s="100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/>
      <c r="O47" s="101">
        <f t="shared" si="4"/>
        <v>66528</v>
      </c>
      <c r="P47" s="102">
        <f t="shared" si="5"/>
        <v>2.88</v>
      </c>
      <c r="T47" s="143"/>
      <c r="U47" s="143"/>
    </row>
    <row r="48" s="81" customFormat="1" ht="15" spans="1:21">
      <c r="A48" s="48">
        <v>37</v>
      </c>
      <c r="B48" s="96">
        <v>1429644</v>
      </c>
      <c r="C48" s="49">
        <v>1035687</v>
      </c>
      <c r="D48" s="50" t="s">
        <v>327</v>
      </c>
      <c r="E48" s="51">
        <v>43525</v>
      </c>
      <c r="F48" s="51">
        <v>43528</v>
      </c>
      <c r="G48" s="93" t="s">
        <v>23</v>
      </c>
      <c r="H48" s="49">
        <f t="shared" si="0"/>
        <v>3</v>
      </c>
      <c r="I48" s="65">
        <v>1</v>
      </c>
      <c r="J48" s="100">
        <f t="shared" si="1"/>
        <v>1108800</v>
      </c>
      <c r="K48" s="67">
        <v>48</v>
      </c>
      <c r="L48" s="66">
        <f t="shared" si="2"/>
        <v>3326400</v>
      </c>
      <c r="M48" s="68">
        <f t="shared" si="3"/>
        <v>144</v>
      </c>
      <c r="N48" s="69"/>
      <c r="O48" s="101">
        <f t="shared" si="4"/>
        <v>66528</v>
      </c>
      <c r="P48" s="102">
        <f t="shared" si="5"/>
        <v>2.88</v>
      </c>
      <c r="T48" s="143"/>
      <c r="U48" s="143"/>
    </row>
    <row r="49" s="81" customFormat="1" ht="15" spans="1:21">
      <c r="A49" s="48">
        <v>38</v>
      </c>
      <c r="B49" s="96">
        <v>1425631</v>
      </c>
      <c r="C49" s="49">
        <v>1035509</v>
      </c>
      <c r="D49" s="50" t="s">
        <v>328</v>
      </c>
      <c r="E49" s="51">
        <v>43526</v>
      </c>
      <c r="F49" s="51">
        <v>43528</v>
      </c>
      <c r="G49" s="93" t="s">
        <v>23</v>
      </c>
      <c r="H49" s="49">
        <f t="shared" si="0"/>
        <v>2</v>
      </c>
      <c r="I49" s="65">
        <v>1</v>
      </c>
      <c r="J49" s="100">
        <f t="shared" si="1"/>
        <v>1108800</v>
      </c>
      <c r="K49" s="67">
        <v>48</v>
      </c>
      <c r="L49" s="66">
        <f t="shared" si="2"/>
        <v>2217600</v>
      </c>
      <c r="M49" s="68">
        <f t="shared" si="3"/>
        <v>96</v>
      </c>
      <c r="N49" s="69"/>
      <c r="O49" s="101">
        <f t="shared" si="4"/>
        <v>44352</v>
      </c>
      <c r="P49" s="102">
        <f t="shared" si="5"/>
        <v>1.92</v>
      </c>
      <c r="T49" s="143"/>
      <c r="U49" s="143"/>
    </row>
    <row r="50" s="81" customFormat="1" ht="15" spans="1:21">
      <c r="A50" s="48">
        <v>39</v>
      </c>
      <c r="B50" s="96">
        <v>1446408</v>
      </c>
      <c r="C50" s="49">
        <v>1036612</v>
      </c>
      <c r="D50" s="50" t="s">
        <v>329</v>
      </c>
      <c r="E50" s="51">
        <v>43525</v>
      </c>
      <c r="F50" s="51">
        <v>43527</v>
      </c>
      <c r="G50" s="93" t="s">
        <v>23</v>
      </c>
      <c r="H50" s="49">
        <f t="shared" si="0"/>
        <v>2</v>
      </c>
      <c r="I50" s="65">
        <v>1</v>
      </c>
      <c r="J50" s="100">
        <f t="shared" si="1"/>
        <v>1108800</v>
      </c>
      <c r="K50" s="67">
        <v>48</v>
      </c>
      <c r="L50" s="66">
        <f t="shared" si="2"/>
        <v>2217600</v>
      </c>
      <c r="M50" s="68">
        <f t="shared" si="3"/>
        <v>96</v>
      </c>
      <c r="N50" s="69"/>
      <c r="O50" s="101">
        <f t="shared" si="4"/>
        <v>44352</v>
      </c>
      <c r="P50" s="102">
        <f t="shared" si="5"/>
        <v>1.92</v>
      </c>
      <c r="T50" s="143"/>
      <c r="U50" s="143"/>
    </row>
    <row r="51" s="81" customFormat="1" ht="15" spans="1:21">
      <c r="A51" s="48">
        <v>40</v>
      </c>
      <c r="B51" s="96">
        <v>1452406</v>
      </c>
      <c r="C51" s="49">
        <v>1037017</v>
      </c>
      <c r="D51" s="50" t="s">
        <v>330</v>
      </c>
      <c r="E51" s="51">
        <v>43526</v>
      </c>
      <c r="F51" s="51">
        <v>43527</v>
      </c>
      <c r="G51" s="93" t="s">
        <v>23</v>
      </c>
      <c r="H51" s="49">
        <f t="shared" si="0"/>
        <v>1</v>
      </c>
      <c r="I51" s="65">
        <v>1</v>
      </c>
      <c r="J51" s="100">
        <f t="shared" si="1"/>
        <v>1108800</v>
      </c>
      <c r="K51" s="67">
        <v>48</v>
      </c>
      <c r="L51" s="66">
        <f t="shared" si="2"/>
        <v>1108800</v>
      </c>
      <c r="M51" s="68">
        <f t="shared" si="3"/>
        <v>48</v>
      </c>
      <c r="N51" s="69"/>
      <c r="O51" s="101">
        <f t="shared" si="4"/>
        <v>22176</v>
      </c>
      <c r="P51" s="102">
        <f t="shared" si="5"/>
        <v>0.96</v>
      </c>
      <c r="T51" s="143"/>
      <c r="U51" s="143"/>
    </row>
    <row r="52" s="81" customFormat="1" ht="15" spans="1:21">
      <c r="A52" s="48">
        <v>41</v>
      </c>
      <c r="B52" s="96">
        <v>1451151</v>
      </c>
      <c r="C52" s="49">
        <v>1036928</v>
      </c>
      <c r="D52" s="50" t="s">
        <v>331</v>
      </c>
      <c r="E52" s="51">
        <v>43525</v>
      </c>
      <c r="F52" s="51">
        <v>43526</v>
      </c>
      <c r="G52" s="93" t="s">
        <v>23</v>
      </c>
      <c r="H52" s="49">
        <f t="shared" si="0"/>
        <v>1</v>
      </c>
      <c r="I52" s="65">
        <v>1</v>
      </c>
      <c r="J52" s="100">
        <f t="shared" si="1"/>
        <v>1108800</v>
      </c>
      <c r="K52" s="67">
        <v>48</v>
      </c>
      <c r="L52" s="66">
        <f t="shared" si="2"/>
        <v>1108800</v>
      </c>
      <c r="M52" s="68">
        <f t="shared" si="3"/>
        <v>48</v>
      </c>
      <c r="N52" s="69"/>
      <c r="O52" s="101">
        <f t="shared" si="4"/>
        <v>22176</v>
      </c>
      <c r="P52" s="102">
        <f t="shared" si="5"/>
        <v>0.96</v>
      </c>
      <c r="T52" s="143"/>
      <c r="U52" s="143"/>
    </row>
    <row r="53" s="81" customFormat="1" ht="15" spans="1:21">
      <c r="A53" s="48">
        <v>42</v>
      </c>
      <c r="B53" s="96">
        <v>1450294</v>
      </c>
      <c r="C53" s="49">
        <v>1036872</v>
      </c>
      <c r="D53" s="50" t="s">
        <v>332</v>
      </c>
      <c r="E53" s="51">
        <v>43525</v>
      </c>
      <c r="F53" s="51">
        <v>43526</v>
      </c>
      <c r="G53" s="93" t="s">
        <v>23</v>
      </c>
      <c r="H53" s="49">
        <f t="shared" si="0"/>
        <v>1</v>
      </c>
      <c r="I53" s="65">
        <v>1</v>
      </c>
      <c r="J53" s="100">
        <f t="shared" si="1"/>
        <v>1455300</v>
      </c>
      <c r="K53" s="67">
        <v>63</v>
      </c>
      <c r="L53" s="66">
        <f t="shared" si="2"/>
        <v>1455300</v>
      </c>
      <c r="M53" s="68">
        <f t="shared" si="3"/>
        <v>63</v>
      </c>
      <c r="N53" s="69"/>
      <c r="O53" s="101">
        <f t="shared" si="4"/>
        <v>29106</v>
      </c>
      <c r="P53" s="102">
        <f t="shared" si="5"/>
        <v>1.26</v>
      </c>
      <c r="T53" s="143"/>
      <c r="U53" s="143"/>
    </row>
    <row r="54" s="81" customFormat="1" ht="15" spans="1:21">
      <c r="A54" s="48">
        <v>43</v>
      </c>
      <c r="B54" s="96">
        <v>1449706</v>
      </c>
      <c r="C54" s="49">
        <v>1036829</v>
      </c>
      <c r="D54" s="50" t="s">
        <v>315</v>
      </c>
      <c r="E54" s="51">
        <v>43529</v>
      </c>
      <c r="F54" s="51">
        <v>43530</v>
      </c>
      <c r="G54" s="93" t="s">
        <v>23</v>
      </c>
      <c r="H54" s="49">
        <f t="shared" si="0"/>
        <v>1</v>
      </c>
      <c r="I54" s="65">
        <v>1</v>
      </c>
      <c r="J54" s="100">
        <f t="shared" si="1"/>
        <v>1108800</v>
      </c>
      <c r="K54" s="67">
        <v>48</v>
      </c>
      <c r="L54" s="66">
        <f t="shared" si="2"/>
        <v>1108800</v>
      </c>
      <c r="M54" s="68">
        <f t="shared" si="3"/>
        <v>48</v>
      </c>
      <c r="N54" s="69"/>
      <c r="O54" s="101">
        <f t="shared" si="4"/>
        <v>22176</v>
      </c>
      <c r="P54" s="102">
        <f t="shared" si="5"/>
        <v>0.96</v>
      </c>
      <c r="T54" s="143"/>
      <c r="U54" s="143"/>
    </row>
    <row r="55" s="81" customFormat="1" ht="15" spans="1:21">
      <c r="A55" s="48">
        <v>44</v>
      </c>
      <c r="B55" s="96">
        <v>1450231</v>
      </c>
      <c r="C55" s="49">
        <v>1036873</v>
      </c>
      <c r="D55" s="50" t="s">
        <v>333</v>
      </c>
      <c r="E55" s="51">
        <v>43525</v>
      </c>
      <c r="F55" s="51">
        <v>43530</v>
      </c>
      <c r="G55" s="93" t="s">
        <v>23</v>
      </c>
      <c r="H55" s="49">
        <f t="shared" si="0"/>
        <v>5</v>
      </c>
      <c r="I55" s="65">
        <v>1</v>
      </c>
      <c r="J55" s="100">
        <f t="shared" si="1"/>
        <v>1108800</v>
      </c>
      <c r="K55" s="67">
        <v>48</v>
      </c>
      <c r="L55" s="66">
        <f t="shared" si="2"/>
        <v>5544000</v>
      </c>
      <c r="M55" s="68">
        <f t="shared" si="3"/>
        <v>240</v>
      </c>
      <c r="N55" s="69"/>
      <c r="O55" s="101">
        <f t="shared" si="4"/>
        <v>110880</v>
      </c>
      <c r="P55" s="102">
        <f t="shared" si="5"/>
        <v>4.8</v>
      </c>
      <c r="T55" s="143"/>
      <c r="U55" s="143"/>
    </row>
    <row r="56" s="81" customFormat="1" ht="15" spans="1:21">
      <c r="A56" s="48">
        <v>45</v>
      </c>
      <c r="B56" s="96">
        <v>1453564</v>
      </c>
      <c r="C56" s="49">
        <v>1037090</v>
      </c>
      <c r="D56" s="50" t="s">
        <v>334</v>
      </c>
      <c r="E56" s="51">
        <v>43526</v>
      </c>
      <c r="F56" s="51">
        <v>43530</v>
      </c>
      <c r="G56" s="93" t="s">
        <v>40</v>
      </c>
      <c r="H56" s="49">
        <f t="shared" si="0"/>
        <v>4</v>
      </c>
      <c r="I56" s="65">
        <v>1</v>
      </c>
      <c r="J56" s="100">
        <f t="shared" si="1"/>
        <v>1362900</v>
      </c>
      <c r="K56" s="67">
        <v>59</v>
      </c>
      <c r="L56" s="66">
        <f t="shared" si="2"/>
        <v>5451600</v>
      </c>
      <c r="M56" s="68">
        <f t="shared" si="3"/>
        <v>236</v>
      </c>
      <c r="N56" s="69"/>
      <c r="O56" s="101">
        <f t="shared" si="4"/>
        <v>109032</v>
      </c>
      <c r="P56" s="102">
        <f t="shared" si="5"/>
        <v>4.72</v>
      </c>
      <c r="T56" s="143"/>
      <c r="U56" s="143"/>
    </row>
    <row r="57" s="81" customFormat="1" ht="15" spans="1:21">
      <c r="A57" s="48">
        <v>46</v>
      </c>
      <c r="B57" s="96">
        <v>1452944</v>
      </c>
      <c r="C57" s="49">
        <v>1037054</v>
      </c>
      <c r="D57" s="50" t="s">
        <v>335</v>
      </c>
      <c r="E57" s="51">
        <v>43528</v>
      </c>
      <c r="F57" s="51">
        <v>43530</v>
      </c>
      <c r="G57" s="93" t="s">
        <v>40</v>
      </c>
      <c r="H57" s="49">
        <f t="shared" si="0"/>
        <v>2</v>
      </c>
      <c r="I57" s="65">
        <v>2</v>
      </c>
      <c r="J57" s="10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01">
        <f t="shared" si="4"/>
        <v>109032</v>
      </c>
      <c r="P57" s="102">
        <f t="shared" si="5"/>
        <v>4.72</v>
      </c>
      <c r="T57" s="143"/>
      <c r="U57" s="143"/>
    </row>
    <row r="58" s="81" customFormat="1" ht="15" spans="1:21">
      <c r="A58" s="48">
        <v>47</v>
      </c>
      <c r="B58" s="96">
        <v>1450202</v>
      </c>
      <c r="C58" s="49">
        <v>1036853</v>
      </c>
      <c r="D58" s="50" t="s">
        <v>336</v>
      </c>
      <c r="E58" s="51">
        <v>43527</v>
      </c>
      <c r="F58" s="51">
        <v>43530</v>
      </c>
      <c r="G58" s="93" t="s">
        <v>23</v>
      </c>
      <c r="H58" s="49">
        <f t="shared" si="0"/>
        <v>3</v>
      </c>
      <c r="I58" s="65">
        <v>1</v>
      </c>
      <c r="J58" s="100">
        <f t="shared" si="1"/>
        <v>1455300</v>
      </c>
      <c r="K58" s="67">
        <v>63</v>
      </c>
      <c r="L58" s="66">
        <f t="shared" si="2"/>
        <v>4365900</v>
      </c>
      <c r="M58" s="68">
        <f t="shared" si="3"/>
        <v>189</v>
      </c>
      <c r="N58" s="69"/>
      <c r="O58" s="101">
        <f t="shared" si="4"/>
        <v>87318</v>
      </c>
      <c r="P58" s="102">
        <f t="shared" si="5"/>
        <v>3.78</v>
      </c>
      <c r="T58" s="143"/>
      <c r="U58" s="143"/>
    </row>
    <row r="59" s="81" customFormat="1" ht="15" spans="1:21">
      <c r="A59" s="48">
        <v>48</v>
      </c>
      <c r="B59" s="96">
        <v>1436031</v>
      </c>
      <c r="C59" s="49">
        <v>1036000</v>
      </c>
      <c r="D59" s="50" t="s">
        <v>337</v>
      </c>
      <c r="E59" s="51">
        <v>43528</v>
      </c>
      <c r="F59" s="51">
        <v>43530</v>
      </c>
      <c r="G59" s="93" t="s">
        <v>23</v>
      </c>
      <c r="H59" s="49">
        <f t="shared" si="0"/>
        <v>2</v>
      </c>
      <c r="I59" s="65">
        <v>2</v>
      </c>
      <c r="J59" s="100">
        <f t="shared" si="1"/>
        <v>1455300</v>
      </c>
      <c r="K59" s="67">
        <v>63</v>
      </c>
      <c r="L59" s="66">
        <f t="shared" si="2"/>
        <v>5821200</v>
      </c>
      <c r="M59" s="68">
        <f t="shared" si="3"/>
        <v>252</v>
      </c>
      <c r="N59" s="69"/>
      <c r="O59" s="101">
        <f t="shared" si="4"/>
        <v>116424</v>
      </c>
      <c r="P59" s="102">
        <f t="shared" si="5"/>
        <v>5.04</v>
      </c>
      <c r="T59" s="143"/>
      <c r="U59" s="143"/>
    </row>
    <row r="60" s="81" customFormat="1" ht="15" spans="1:21">
      <c r="A60" s="48">
        <v>49</v>
      </c>
      <c r="B60" s="96">
        <v>1452781</v>
      </c>
      <c r="C60" s="49">
        <v>1037043</v>
      </c>
      <c r="D60" s="50" t="s">
        <v>338</v>
      </c>
      <c r="E60" s="51">
        <v>43528</v>
      </c>
      <c r="F60" s="51">
        <v>43530</v>
      </c>
      <c r="G60" s="93" t="s">
        <v>23</v>
      </c>
      <c r="H60" s="49">
        <f t="shared" si="0"/>
        <v>2</v>
      </c>
      <c r="I60" s="65">
        <v>1</v>
      </c>
      <c r="J60" s="100">
        <f t="shared" si="1"/>
        <v>1108800</v>
      </c>
      <c r="K60" s="67">
        <v>48</v>
      </c>
      <c r="L60" s="66">
        <f t="shared" si="2"/>
        <v>2217600</v>
      </c>
      <c r="M60" s="68">
        <f t="shared" si="3"/>
        <v>96</v>
      </c>
      <c r="N60" s="69"/>
      <c r="O60" s="101">
        <f t="shared" si="4"/>
        <v>44352</v>
      </c>
      <c r="P60" s="102">
        <f t="shared" si="5"/>
        <v>1.92</v>
      </c>
      <c r="T60" s="143"/>
      <c r="U60" s="143"/>
    </row>
    <row r="61" s="81" customFormat="1" ht="15" spans="1:21">
      <c r="A61" s="48">
        <v>50</v>
      </c>
      <c r="B61" s="96">
        <v>1450750</v>
      </c>
      <c r="C61" s="49">
        <v>1036927</v>
      </c>
      <c r="D61" s="50" t="s">
        <v>339</v>
      </c>
      <c r="E61" s="51">
        <v>43529</v>
      </c>
      <c r="F61" s="51">
        <v>43530</v>
      </c>
      <c r="G61" s="93" t="s">
        <v>23</v>
      </c>
      <c r="H61" s="49">
        <f t="shared" si="0"/>
        <v>1</v>
      </c>
      <c r="I61" s="65">
        <v>1</v>
      </c>
      <c r="J61" s="100">
        <f t="shared" si="1"/>
        <v>1108800</v>
      </c>
      <c r="K61" s="67">
        <v>48</v>
      </c>
      <c r="L61" s="66">
        <f t="shared" si="2"/>
        <v>1108800</v>
      </c>
      <c r="M61" s="68">
        <f t="shared" si="3"/>
        <v>48</v>
      </c>
      <c r="N61" s="69"/>
      <c r="O61" s="101">
        <f t="shared" si="4"/>
        <v>22176</v>
      </c>
      <c r="P61" s="102">
        <f t="shared" si="5"/>
        <v>0.96</v>
      </c>
      <c r="T61" s="143"/>
      <c r="U61" s="143"/>
    </row>
    <row r="62" s="81" customFormat="1" ht="15" spans="1:21">
      <c r="A62" s="48">
        <v>51</v>
      </c>
      <c r="B62" s="96">
        <v>1453942</v>
      </c>
      <c r="C62" s="49">
        <v>1037119</v>
      </c>
      <c r="D62" s="50" t="s">
        <v>340</v>
      </c>
      <c r="E62" s="51">
        <v>43526</v>
      </c>
      <c r="F62" s="51">
        <v>43528</v>
      </c>
      <c r="G62" s="93" t="s">
        <v>40</v>
      </c>
      <c r="H62" s="49">
        <f t="shared" si="0"/>
        <v>2</v>
      </c>
      <c r="I62" s="65">
        <v>1</v>
      </c>
      <c r="J62" s="100">
        <f t="shared" si="1"/>
        <v>1362900</v>
      </c>
      <c r="K62" s="67">
        <v>59</v>
      </c>
      <c r="L62" s="66">
        <f t="shared" si="2"/>
        <v>2725800</v>
      </c>
      <c r="M62" s="68">
        <f t="shared" si="3"/>
        <v>118</v>
      </c>
      <c r="N62" s="69">
        <v>1415</v>
      </c>
      <c r="O62" s="101">
        <f t="shared" si="4"/>
        <v>54516</v>
      </c>
      <c r="P62" s="102">
        <f t="shared" si="5"/>
        <v>2.36</v>
      </c>
      <c r="T62" s="143"/>
      <c r="U62" s="143"/>
    </row>
    <row r="63" s="81" customFormat="1" ht="15" spans="1:21">
      <c r="A63" s="48">
        <v>52</v>
      </c>
      <c r="B63" s="96">
        <v>1453625</v>
      </c>
      <c r="C63" s="49">
        <v>1037096</v>
      </c>
      <c r="D63" s="50" t="s">
        <v>341</v>
      </c>
      <c r="E63" s="51">
        <v>43526</v>
      </c>
      <c r="F63" s="51">
        <v>43528</v>
      </c>
      <c r="G63" s="93" t="s">
        <v>23</v>
      </c>
      <c r="H63" s="49">
        <f t="shared" si="0"/>
        <v>2</v>
      </c>
      <c r="I63" s="65">
        <v>1</v>
      </c>
      <c r="J63" s="100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>
        <v>1402</v>
      </c>
      <c r="O63" s="101">
        <f t="shared" si="4"/>
        <v>44352</v>
      </c>
      <c r="P63" s="102">
        <f t="shared" si="5"/>
        <v>1.92</v>
      </c>
      <c r="T63" s="143"/>
      <c r="U63" s="143"/>
    </row>
    <row r="64" s="81" customFormat="1" ht="15" spans="1:21">
      <c r="A64" s="48">
        <v>53</v>
      </c>
      <c r="B64" s="96">
        <v>1453603</v>
      </c>
      <c r="C64" s="49">
        <v>1037093</v>
      </c>
      <c r="D64" s="50" t="s">
        <v>302</v>
      </c>
      <c r="E64" s="51">
        <v>43526</v>
      </c>
      <c r="F64" s="51">
        <v>43528</v>
      </c>
      <c r="G64" s="93" t="s">
        <v>23</v>
      </c>
      <c r="H64" s="49">
        <f t="shared" si="0"/>
        <v>2</v>
      </c>
      <c r="I64" s="65">
        <v>1</v>
      </c>
      <c r="J64" s="100">
        <f t="shared" si="1"/>
        <v>1108800</v>
      </c>
      <c r="K64" s="67">
        <v>48</v>
      </c>
      <c r="L64" s="66">
        <f t="shared" si="2"/>
        <v>2217600</v>
      </c>
      <c r="M64" s="68">
        <f t="shared" si="3"/>
        <v>96</v>
      </c>
      <c r="N64" s="69">
        <v>1418</v>
      </c>
      <c r="O64" s="101">
        <f t="shared" si="4"/>
        <v>44352</v>
      </c>
      <c r="P64" s="102">
        <f t="shared" si="5"/>
        <v>1.92</v>
      </c>
      <c r="T64" s="143"/>
      <c r="U64" s="143"/>
    </row>
    <row r="65" s="81" customFormat="1" ht="15" spans="1:21">
      <c r="A65" s="48">
        <v>54</v>
      </c>
      <c r="B65" s="96">
        <v>1438259</v>
      </c>
      <c r="C65" s="49">
        <v>1036151</v>
      </c>
      <c r="D65" s="50" t="s">
        <v>342</v>
      </c>
      <c r="E65" s="51">
        <v>43523</v>
      </c>
      <c r="F65" s="51">
        <v>43528</v>
      </c>
      <c r="G65" s="93" t="s">
        <v>23</v>
      </c>
      <c r="H65" s="49">
        <f t="shared" si="0"/>
        <v>5</v>
      </c>
      <c r="I65" s="65">
        <v>2</v>
      </c>
      <c r="J65" s="100">
        <f t="shared" si="1"/>
        <v>1108800</v>
      </c>
      <c r="K65" s="67">
        <v>48</v>
      </c>
      <c r="L65" s="66">
        <f t="shared" si="2"/>
        <v>11088000</v>
      </c>
      <c r="M65" s="68">
        <f t="shared" si="3"/>
        <v>480</v>
      </c>
      <c r="N65" s="69">
        <v>1423</v>
      </c>
      <c r="O65" s="101">
        <f t="shared" si="4"/>
        <v>221760</v>
      </c>
      <c r="P65" s="102">
        <f t="shared" si="5"/>
        <v>9.6</v>
      </c>
      <c r="T65" s="143"/>
      <c r="U65" s="143"/>
    </row>
    <row r="66" s="81" customFormat="1" ht="15" spans="1:21">
      <c r="A66" s="48">
        <v>55</v>
      </c>
      <c r="B66" s="96">
        <v>1454993</v>
      </c>
      <c r="C66" s="49">
        <v>1037175</v>
      </c>
      <c r="D66" s="50" t="s">
        <v>343</v>
      </c>
      <c r="E66" s="51">
        <v>43528</v>
      </c>
      <c r="F66" s="51">
        <v>43529</v>
      </c>
      <c r="G66" s="93" t="s">
        <v>23</v>
      </c>
      <c r="H66" s="49">
        <f t="shared" si="0"/>
        <v>1</v>
      </c>
      <c r="I66" s="65">
        <v>1</v>
      </c>
      <c r="J66" s="100">
        <f t="shared" si="1"/>
        <v>1108800</v>
      </c>
      <c r="K66" s="67">
        <v>48</v>
      </c>
      <c r="L66" s="66">
        <f t="shared" si="2"/>
        <v>1108800</v>
      </c>
      <c r="M66" s="68">
        <f t="shared" si="3"/>
        <v>48</v>
      </c>
      <c r="N66" s="69">
        <v>1428</v>
      </c>
      <c r="O66" s="101">
        <f t="shared" si="4"/>
        <v>22176</v>
      </c>
      <c r="P66" s="102">
        <f t="shared" si="5"/>
        <v>0.96</v>
      </c>
      <c r="T66" s="143"/>
      <c r="U66" s="143"/>
    </row>
    <row r="67" s="81" customFormat="1" ht="15" spans="1:21">
      <c r="A67" s="48">
        <v>56</v>
      </c>
      <c r="B67" s="96">
        <v>1454720</v>
      </c>
      <c r="C67" s="49">
        <v>1037176</v>
      </c>
      <c r="D67" s="50" t="s">
        <v>306</v>
      </c>
      <c r="E67" s="51">
        <v>43528</v>
      </c>
      <c r="F67" s="51">
        <v>43529</v>
      </c>
      <c r="G67" s="93" t="s">
        <v>40</v>
      </c>
      <c r="H67" s="49">
        <f t="shared" si="0"/>
        <v>1</v>
      </c>
      <c r="I67" s="65">
        <v>1</v>
      </c>
      <c r="J67" s="100">
        <f t="shared" si="1"/>
        <v>1362900</v>
      </c>
      <c r="K67" s="67">
        <v>59</v>
      </c>
      <c r="L67" s="66">
        <f t="shared" si="2"/>
        <v>1362900</v>
      </c>
      <c r="M67" s="68">
        <f t="shared" si="3"/>
        <v>59</v>
      </c>
      <c r="N67" s="69">
        <v>1429</v>
      </c>
      <c r="O67" s="101">
        <f t="shared" si="4"/>
        <v>27258</v>
      </c>
      <c r="P67" s="102">
        <f t="shared" si="5"/>
        <v>1.18</v>
      </c>
      <c r="T67" s="143"/>
      <c r="U67" s="143"/>
    </row>
    <row r="68" s="81" customFormat="1" ht="15" spans="1:21">
      <c r="A68" s="48">
        <v>57</v>
      </c>
      <c r="B68" s="96">
        <v>1447373</v>
      </c>
      <c r="C68" s="49">
        <v>1036679</v>
      </c>
      <c r="D68" s="50" t="s">
        <v>344</v>
      </c>
      <c r="E68" s="51">
        <v>43524</v>
      </c>
      <c r="F68" s="51">
        <v>43529</v>
      </c>
      <c r="G68" s="93" t="s">
        <v>23</v>
      </c>
      <c r="H68" s="49">
        <f t="shared" si="0"/>
        <v>5</v>
      </c>
      <c r="I68" s="65">
        <v>1</v>
      </c>
      <c r="J68" s="100">
        <f t="shared" si="1"/>
        <v>1108800</v>
      </c>
      <c r="K68" s="67">
        <v>48</v>
      </c>
      <c r="L68" s="66">
        <f t="shared" si="2"/>
        <v>5544000</v>
      </c>
      <c r="M68" s="68">
        <f t="shared" si="3"/>
        <v>240</v>
      </c>
      <c r="N68" s="69">
        <v>1434</v>
      </c>
      <c r="O68" s="101">
        <f t="shared" si="4"/>
        <v>110880</v>
      </c>
      <c r="P68" s="102">
        <f t="shared" si="5"/>
        <v>4.8</v>
      </c>
      <c r="T68" s="143"/>
      <c r="U68" s="143"/>
    </row>
    <row r="69" s="81" customFormat="1" ht="15" spans="1:21">
      <c r="A69" s="48">
        <v>58</v>
      </c>
      <c r="B69" s="96">
        <v>1434485</v>
      </c>
      <c r="C69" s="49">
        <v>1035931</v>
      </c>
      <c r="D69" s="50" t="s">
        <v>345</v>
      </c>
      <c r="E69" s="51">
        <v>43524</v>
      </c>
      <c r="F69" s="51">
        <v>43529</v>
      </c>
      <c r="G69" s="93" t="s">
        <v>23</v>
      </c>
      <c r="H69" s="49">
        <f t="shared" si="0"/>
        <v>5</v>
      </c>
      <c r="I69" s="65">
        <v>2</v>
      </c>
      <c r="J69" s="100">
        <f t="shared" si="1"/>
        <v>1108800</v>
      </c>
      <c r="K69" s="67">
        <v>48</v>
      </c>
      <c r="L69" s="66">
        <f t="shared" si="2"/>
        <v>11088000</v>
      </c>
      <c r="M69" s="68">
        <f t="shared" si="3"/>
        <v>480</v>
      </c>
      <c r="N69" s="69">
        <v>1436</v>
      </c>
      <c r="O69" s="101">
        <f t="shared" si="4"/>
        <v>221760</v>
      </c>
      <c r="P69" s="102">
        <f t="shared" si="5"/>
        <v>9.6</v>
      </c>
      <c r="T69" s="143"/>
      <c r="U69" s="143"/>
    </row>
    <row r="70" s="81" customFormat="1" ht="15" spans="1:21">
      <c r="A70" s="48">
        <v>59</v>
      </c>
      <c r="B70" s="96">
        <v>1454677</v>
      </c>
      <c r="C70" s="49">
        <v>1043712</v>
      </c>
      <c r="D70" s="50" t="s">
        <v>346</v>
      </c>
      <c r="E70" s="51">
        <v>43529</v>
      </c>
      <c r="F70" s="51">
        <v>43530</v>
      </c>
      <c r="G70" s="93" t="s">
        <v>23</v>
      </c>
      <c r="H70" s="49">
        <f t="shared" si="0"/>
        <v>1</v>
      </c>
      <c r="I70" s="65">
        <v>1</v>
      </c>
      <c r="J70" s="100">
        <f t="shared" si="1"/>
        <v>1108800</v>
      </c>
      <c r="K70" s="67">
        <v>48</v>
      </c>
      <c r="L70" s="66">
        <f t="shared" si="2"/>
        <v>1108800</v>
      </c>
      <c r="M70" s="68">
        <f t="shared" si="3"/>
        <v>48</v>
      </c>
      <c r="N70" s="69">
        <v>1447</v>
      </c>
      <c r="O70" s="101">
        <f t="shared" si="4"/>
        <v>22176</v>
      </c>
      <c r="P70" s="102">
        <f t="shared" si="5"/>
        <v>0.96</v>
      </c>
      <c r="T70" s="143"/>
      <c r="U70" s="143"/>
    </row>
    <row r="71" s="81" customFormat="1" ht="15" spans="1:21">
      <c r="A71" s="48">
        <v>60</v>
      </c>
      <c r="B71" s="96">
        <v>1452136</v>
      </c>
      <c r="C71" s="49">
        <v>1037006</v>
      </c>
      <c r="D71" s="50" t="s">
        <v>347</v>
      </c>
      <c r="E71" s="51">
        <v>43529</v>
      </c>
      <c r="F71" s="51">
        <v>43531</v>
      </c>
      <c r="G71" s="93" t="s">
        <v>23</v>
      </c>
      <c r="H71" s="49">
        <f t="shared" si="0"/>
        <v>2</v>
      </c>
      <c r="I71" s="65">
        <v>1</v>
      </c>
      <c r="J71" s="100">
        <f t="shared" si="1"/>
        <v>1108800</v>
      </c>
      <c r="K71" s="67">
        <v>48</v>
      </c>
      <c r="L71" s="66">
        <f t="shared" si="2"/>
        <v>2217600</v>
      </c>
      <c r="M71" s="68">
        <f t="shared" si="3"/>
        <v>96</v>
      </c>
      <c r="N71" s="69"/>
      <c r="O71" s="101">
        <f t="shared" si="4"/>
        <v>44352</v>
      </c>
      <c r="P71" s="102">
        <f t="shared" si="5"/>
        <v>1.92</v>
      </c>
      <c r="T71" s="143"/>
      <c r="U71" s="143"/>
    </row>
    <row r="72" s="81" customFormat="1" ht="15" spans="1:21">
      <c r="A72" s="48">
        <v>61</v>
      </c>
      <c r="B72" s="96">
        <v>1450084</v>
      </c>
      <c r="C72" s="49">
        <v>1036848</v>
      </c>
      <c r="D72" s="50" t="s">
        <v>348</v>
      </c>
      <c r="E72" s="51">
        <v>43529</v>
      </c>
      <c r="F72" s="51">
        <v>43531</v>
      </c>
      <c r="G72" s="93" t="s">
        <v>23</v>
      </c>
      <c r="H72" s="49">
        <f t="shared" si="0"/>
        <v>2</v>
      </c>
      <c r="I72" s="65">
        <v>1</v>
      </c>
      <c r="J72" s="100">
        <f t="shared" si="1"/>
        <v>1108800</v>
      </c>
      <c r="K72" s="67">
        <v>48</v>
      </c>
      <c r="L72" s="66">
        <f t="shared" si="2"/>
        <v>2217600</v>
      </c>
      <c r="M72" s="68">
        <f t="shared" si="3"/>
        <v>96</v>
      </c>
      <c r="N72" s="69"/>
      <c r="O72" s="101">
        <f t="shared" si="4"/>
        <v>44352</v>
      </c>
      <c r="P72" s="102">
        <f t="shared" si="5"/>
        <v>1.92</v>
      </c>
      <c r="T72" s="143"/>
      <c r="U72" s="143"/>
    </row>
    <row r="73" s="81" customFormat="1" ht="15" spans="1:21">
      <c r="A73" s="48">
        <v>62</v>
      </c>
      <c r="B73" s="96">
        <v>1436758</v>
      </c>
      <c r="C73" s="49">
        <v>1036063</v>
      </c>
      <c r="D73" s="50" t="s">
        <v>349</v>
      </c>
      <c r="E73" s="51">
        <v>43527</v>
      </c>
      <c r="F73" s="51">
        <v>43531</v>
      </c>
      <c r="G73" s="93" t="s">
        <v>23</v>
      </c>
      <c r="H73" s="49">
        <f t="shared" si="0"/>
        <v>4</v>
      </c>
      <c r="I73" s="65">
        <v>1</v>
      </c>
      <c r="J73" s="100">
        <f t="shared" si="1"/>
        <v>1108800</v>
      </c>
      <c r="K73" s="67">
        <v>48</v>
      </c>
      <c r="L73" s="66">
        <f t="shared" si="2"/>
        <v>4435200</v>
      </c>
      <c r="M73" s="68">
        <f t="shared" si="3"/>
        <v>192</v>
      </c>
      <c r="N73" s="69"/>
      <c r="O73" s="101">
        <f t="shared" si="4"/>
        <v>88704</v>
      </c>
      <c r="P73" s="102">
        <f t="shared" si="5"/>
        <v>3.84</v>
      </c>
      <c r="T73" s="143"/>
      <c r="U73" s="143"/>
    </row>
    <row r="74" s="81" customFormat="1" ht="15" spans="1:21">
      <c r="A74" s="48">
        <v>63</v>
      </c>
      <c r="B74" s="96">
        <v>1436754</v>
      </c>
      <c r="C74" s="49">
        <v>1036066</v>
      </c>
      <c r="D74" s="50" t="s">
        <v>350</v>
      </c>
      <c r="E74" s="51">
        <v>43527</v>
      </c>
      <c r="F74" s="51">
        <v>43531</v>
      </c>
      <c r="G74" s="93" t="s">
        <v>23</v>
      </c>
      <c r="H74" s="49">
        <f t="shared" si="0"/>
        <v>4</v>
      </c>
      <c r="I74" s="65">
        <v>1</v>
      </c>
      <c r="J74" s="100">
        <f t="shared" si="1"/>
        <v>1108800</v>
      </c>
      <c r="K74" s="67">
        <v>48</v>
      </c>
      <c r="L74" s="66">
        <f t="shared" si="2"/>
        <v>4435200</v>
      </c>
      <c r="M74" s="68">
        <f t="shared" si="3"/>
        <v>192</v>
      </c>
      <c r="N74" s="69"/>
      <c r="O74" s="101">
        <f t="shared" si="4"/>
        <v>88704</v>
      </c>
      <c r="P74" s="102">
        <f t="shared" si="5"/>
        <v>3.84</v>
      </c>
      <c r="T74" s="143"/>
      <c r="U74" s="143"/>
    </row>
    <row r="75" s="81" customFormat="1" ht="15" spans="1:21">
      <c r="A75" s="48">
        <v>64</v>
      </c>
      <c r="B75" s="96">
        <v>1436757</v>
      </c>
      <c r="C75" s="49">
        <v>1036064</v>
      </c>
      <c r="D75" s="50" t="s">
        <v>351</v>
      </c>
      <c r="E75" s="51">
        <v>43527</v>
      </c>
      <c r="F75" s="51">
        <v>43531</v>
      </c>
      <c r="G75" s="93" t="s">
        <v>23</v>
      </c>
      <c r="H75" s="49">
        <f t="shared" si="0"/>
        <v>4</v>
      </c>
      <c r="I75" s="65">
        <v>1</v>
      </c>
      <c r="J75" s="100">
        <f t="shared" si="1"/>
        <v>1108800</v>
      </c>
      <c r="K75" s="67">
        <v>48</v>
      </c>
      <c r="L75" s="66">
        <f t="shared" si="2"/>
        <v>4435200</v>
      </c>
      <c r="M75" s="68">
        <f t="shared" si="3"/>
        <v>192</v>
      </c>
      <c r="N75" s="69"/>
      <c r="O75" s="101">
        <f t="shared" si="4"/>
        <v>88704</v>
      </c>
      <c r="P75" s="102">
        <f t="shared" si="5"/>
        <v>3.84</v>
      </c>
      <c r="T75" s="143"/>
      <c r="U75" s="143"/>
    </row>
    <row r="76" s="81" customFormat="1" ht="15" spans="1:21">
      <c r="A76" s="48">
        <v>65</v>
      </c>
      <c r="B76" s="96">
        <v>1453288</v>
      </c>
      <c r="C76" s="49">
        <v>1037085</v>
      </c>
      <c r="D76" s="50" t="s">
        <v>352</v>
      </c>
      <c r="E76" s="51">
        <v>43528</v>
      </c>
      <c r="F76" s="51">
        <v>43531</v>
      </c>
      <c r="G76" s="93" t="s">
        <v>23</v>
      </c>
      <c r="H76" s="49">
        <f t="shared" ref="H76:H138" si="6">F76-E76</f>
        <v>3</v>
      </c>
      <c r="I76" s="65">
        <v>1</v>
      </c>
      <c r="J76" s="100">
        <f t="shared" ref="J76:J138" si="7">K76*23100</f>
        <v>1108800</v>
      </c>
      <c r="K76" s="67">
        <v>48</v>
      </c>
      <c r="L76" s="66">
        <f t="shared" ref="L76:L138" si="8">J76*I76*H76</f>
        <v>3326400</v>
      </c>
      <c r="M76" s="68">
        <f t="shared" ref="M76:M138" si="9">K76*I76*H76</f>
        <v>144</v>
      </c>
      <c r="N76" s="69"/>
      <c r="O76" s="101">
        <f t="shared" ref="O76:O138" si="10">L76*2%</f>
        <v>66528</v>
      </c>
      <c r="P76" s="102">
        <f t="shared" ref="P76:P138" si="11">M76*2%</f>
        <v>2.88</v>
      </c>
      <c r="T76" s="143"/>
      <c r="U76" s="143"/>
    </row>
    <row r="77" s="81" customFormat="1" ht="15" spans="1:21">
      <c r="A77" s="48">
        <v>66</v>
      </c>
      <c r="B77" s="96">
        <v>1452712</v>
      </c>
      <c r="C77" s="49">
        <v>1037045</v>
      </c>
      <c r="D77" s="50" t="s">
        <v>353</v>
      </c>
      <c r="E77" s="51">
        <v>43526</v>
      </c>
      <c r="F77" s="51">
        <v>43531</v>
      </c>
      <c r="G77" s="93" t="s">
        <v>23</v>
      </c>
      <c r="H77" s="49">
        <f t="shared" si="6"/>
        <v>5</v>
      </c>
      <c r="I77" s="65">
        <v>1</v>
      </c>
      <c r="J77" s="100">
        <f t="shared" si="7"/>
        <v>1108800</v>
      </c>
      <c r="K77" s="67">
        <v>48</v>
      </c>
      <c r="L77" s="66">
        <f t="shared" si="8"/>
        <v>5544000</v>
      </c>
      <c r="M77" s="68">
        <f t="shared" si="9"/>
        <v>240</v>
      </c>
      <c r="N77" s="69"/>
      <c r="O77" s="101">
        <f t="shared" si="10"/>
        <v>110880</v>
      </c>
      <c r="P77" s="102">
        <f t="shared" si="11"/>
        <v>4.8</v>
      </c>
      <c r="T77" s="143"/>
      <c r="U77" s="143"/>
    </row>
    <row r="78" s="81" customFormat="1" ht="15" spans="1:21">
      <c r="A78" s="48">
        <v>67</v>
      </c>
      <c r="B78" s="96">
        <v>1446910</v>
      </c>
      <c r="C78" s="49">
        <v>1036645</v>
      </c>
      <c r="D78" s="50" t="s">
        <v>354</v>
      </c>
      <c r="E78" s="51">
        <v>43529</v>
      </c>
      <c r="F78" s="51">
        <v>43531</v>
      </c>
      <c r="G78" s="93" t="s">
        <v>23</v>
      </c>
      <c r="H78" s="49">
        <f t="shared" si="6"/>
        <v>2</v>
      </c>
      <c r="I78" s="65">
        <v>1</v>
      </c>
      <c r="J78" s="10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01">
        <f t="shared" si="10"/>
        <v>44352</v>
      </c>
      <c r="P78" s="102">
        <f t="shared" si="11"/>
        <v>1.92</v>
      </c>
      <c r="T78" s="143"/>
      <c r="U78" s="143"/>
    </row>
    <row r="79" s="81" customFormat="1" ht="15" spans="1:21">
      <c r="A79" s="48">
        <v>68</v>
      </c>
      <c r="B79" s="96">
        <v>1434487</v>
      </c>
      <c r="C79" s="49">
        <v>1035932</v>
      </c>
      <c r="D79" s="50" t="s">
        <v>355</v>
      </c>
      <c r="E79" s="51">
        <v>43527</v>
      </c>
      <c r="F79" s="51">
        <v>43531</v>
      </c>
      <c r="G79" s="93" t="s">
        <v>47</v>
      </c>
      <c r="H79" s="49">
        <f t="shared" si="6"/>
        <v>4</v>
      </c>
      <c r="I79" s="65">
        <v>1</v>
      </c>
      <c r="J79" s="100">
        <f t="shared" si="7"/>
        <v>2356200</v>
      </c>
      <c r="K79" s="67">
        <v>102</v>
      </c>
      <c r="L79" s="66">
        <f t="shared" si="8"/>
        <v>9424800</v>
      </c>
      <c r="M79" s="68">
        <f t="shared" si="9"/>
        <v>408</v>
      </c>
      <c r="N79" s="69"/>
      <c r="O79" s="101">
        <f t="shared" si="10"/>
        <v>188496</v>
      </c>
      <c r="P79" s="102">
        <f t="shared" si="11"/>
        <v>8.16</v>
      </c>
      <c r="T79" s="143"/>
      <c r="U79" s="143"/>
    </row>
    <row r="80" s="81" customFormat="1" ht="15" spans="1:21">
      <c r="A80" s="48">
        <v>69</v>
      </c>
      <c r="B80" s="96">
        <v>1447526</v>
      </c>
      <c r="C80" s="49">
        <v>1036704</v>
      </c>
      <c r="D80" s="50" t="s">
        <v>356</v>
      </c>
      <c r="E80" s="51">
        <v>43529</v>
      </c>
      <c r="F80" s="51">
        <v>43531</v>
      </c>
      <c r="G80" s="93" t="s">
        <v>23</v>
      </c>
      <c r="H80" s="49">
        <f t="shared" si="6"/>
        <v>2</v>
      </c>
      <c r="I80" s="65">
        <v>1</v>
      </c>
      <c r="J80" s="100">
        <f t="shared" si="7"/>
        <v>1108800</v>
      </c>
      <c r="K80" s="67">
        <v>48</v>
      </c>
      <c r="L80" s="66">
        <f t="shared" si="8"/>
        <v>2217600</v>
      </c>
      <c r="M80" s="68">
        <f t="shared" si="9"/>
        <v>96</v>
      </c>
      <c r="N80" s="69"/>
      <c r="O80" s="101">
        <f t="shared" si="10"/>
        <v>44352</v>
      </c>
      <c r="P80" s="102">
        <f t="shared" si="11"/>
        <v>1.92</v>
      </c>
      <c r="T80" s="143"/>
      <c r="U80" s="143"/>
    </row>
    <row r="81" s="81" customFormat="1" ht="15" spans="1:21">
      <c r="A81" s="48">
        <v>70</v>
      </c>
      <c r="B81" s="96">
        <v>1454822</v>
      </c>
      <c r="C81" s="49">
        <v>1037174</v>
      </c>
      <c r="D81" s="50" t="s">
        <v>357</v>
      </c>
      <c r="E81" s="51">
        <v>43529</v>
      </c>
      <c r="F81" s="51">
        <v>43531</v>
      </c>
      <c r="G81" s="93" t="s">
        <v>23</v>
      </c>
      <c r="H81" s="49">
        <f t="shared" si="6"/>
        <v>2</v>
      </c>
      <c r="I81" s="65">
        <v>1</v>
      </c>
      <c r="J81" s="100">
        <f t="shared" si="7"/>
        <v>1108800</v>
      </c>
      <c r="K81" s="67">
        <v>48</v>
      </c>
      <c r="L81" s="66">
        <f t="shared" si="8"/>
        <v>2217600</v>
      </c>
      <c r="M81" s="68">
        <f t="shared" si="9"/>
        <v>96</v>
      </c>
      <c r="N81" s="69">
        <v>1461</v>
      </c>
      <c r="O81" s="101">
        <f t="shared" si="10"/>
        <v>44352</v>
      </c>
      <c r="P81" s="102">
        <f t="shared" si="11"/>
        <v>1.92</v>
      </c>
      <c r="T81" s="143"/>
      <c r="U81" s="143"/>
    </row>
    <row r="82" s="81" customFormat="1" ht="15" spans="1:21">
      <c r="A82" s="48">
        <v>71</v>
      </c>
      <c r="B82" s="96">
        <v>1457081</v>
      </c>
      <c r="C82" s="49">
        <v>1037293</v>
      </c>
      <c r="D82" s="50" t="s">
        <v>358</v>
      </c>
      <c r="E82" s="51">
        <v>43531</v>
      </c>
      <c r="F82" s="51">
        <v>43532</v>
      </c>
      <c r="G82" s="93" t="s">
        <v>23</v>
      </c>
      <c r="H82" s="49">
        <f t="shared" si="6"/>
        <v>1</v>
      </c>
      <c r="I82" s="65">
        <v>1</v>
      </c>
      <c r="J82" s="100">
        <f t="shared" si="7"/>
        <v>1108800</v>
      </c>
      <c r="K82" s="67">
        <v>48</v>
      </c>
      <c r="L82" s="66">
        <f t="shared" si="8"/>
        <v>1108800</v>
      </c>
      <c r="M82" s="68">
        <f t="shared" si="9"/>
        <v>48</v>
      </c>
      <c r="N82" s="69">
        <v>1466</v>
      </c>
      <c r="O82" s="101">
        <f t="shared" si="10"/>
        <v>22176</v>
      </c>
      <c r="P82" s="102">
        <f t="shared" si="11"/>
        <v>0.96</v>
      </c>
      <c r="T82" s="143"/>
      <c r="U82" s="143"/>
    </row>
    <row r="83" s="81" customFormat="1" ht="15" spans="1:21">
      <c r="A83" s="48">
        <v>72</v>
      </c>
      <c r="B83" s="96">
        <v>1456887</v>
      </c>
      <c r="C83" s="49">
        <v>1037292</v>
      </c>
      <c r="D83" s="50" t="s">
        <v>359</v>
      </c>
      <c r="E83" s="51">
        <v>43531</v>
      </c>
      <c r="F83" s="51">
        <v>43532</v>
      </c>
      <c r="G83" s="93" t="s">
        <v>23</v>
      </c>
      <c r="H83" s="49">
        <f t="shared" si="6"/>
        <v>1</v>
      </c>
      <c r="I83" s="65">
        <v>1</v>
      </c>
      <c r="J83" s="100">
        <f t="shared" si="7"/>
        <v>1108800</v>
      </c>
      <c r="K83" s="67">
        <v>48</v>
      </c>
      <c r="L83" s="66">
        <f t="shared" si="8"/>
        <v>1108800</v>
      </c>
      <c r="M83" s="68">
        <f t="shared" si="9"/>
        <v>48</v>
      </c>
      <c r="N83" s="69">
        <v>1475</v>
      </c>
      <c r="O83" s="101">
        <f t="shared" si="10"/>
        <v>22176</v>
      </c>
      <c r="P83" s="102">
        <f t="shared" si="11"/>
        <v>0.96</v>
      </c>
      <c r="T83" s="143"/>
      <c r="U83" s="143"/>
    </row>
    <row r="84" s="81" customFormat="1" ht="15" spans="1:21">
      <c r="A84" s="48">
        <v>73</v>
      </c>
      <c r="B84" s="96">
        <v>1457415</v>
      </c>
      <c r="C84" s="49">
        <v>1037313</v>
      </c>
      <c r="D84" s="50" t="s">
        <v>360</v>
      </c>
      <c r="E84" s="51">
        <v>43532</v>
      </c>
      <c r="F84" s="51">
        <v>43533</v>
      </c>
      <c r="G84" s="93" t="s">
        <v>23</v>
      </c>
      <c r="H84" s="49">
        <f t="shared" si="6"/>
        <v>1</v>
      </c>
      <c r="I84" s="65">
        <v>1</v>
      </c>
      <c r="J84" s="100">
        <f t="shared" si="7"/>
        <v>1108800</v>
      </c>
      <c r="K84" s="67">
        <v>48</v>
      </c>
      <c r="L84" s="66">
        <f t="shared" si="8"/>
        <v>1108800</v>
      </c>
      <c r="M84" s="68">
        <f t="shared" si="9"/>
        <v>48</v>
      </c>
      <c r="N84" s="69">
        <v>1482</v>
      </c>
      <c r="O84" s="101">
        <f t="shared" si="10"/>
        <v>22176</v>
      </c>
      <c r="P84" s="102">
        <f t="shared" si="11"/>
        <v>0.96</v>
      </c>
      <c r="T84" s="143"/>
      <c r="U84" s="143"/>
    </row>
    <row r="85" s="81" customFormat="1" ht="15" spans="1:21">
      <c r="A85" s="48">
        <v>74</v>
      </c>
      <c r="B85" s="96">
        <v>1457520</v>
      </c>
      <c r="C85" s="49">
        <v>1037321</v>
      </c>
      <c r="D85" s="50" t="s">
        <v>361</v>
      </c>
      <c r="E85" s="51">
        <v>43533</v>
      </c>
      <c r="F85" s="51">
        <v>43534</v>
      </c>
      <c r="G85" s="93" t="s">
        <v>23</v>
      </c>
      <c r="H85" s="49">
        <f t="shared" si="6"/>
        <v>1</v>
      </c>
      <c r="I85" s="65">
        <v>2</v>
      </c>
      <c r="J85" s="100">
        <f t="shared" si="7"/>
        <v>1108800</v>
      </c>
      <c r="K85" s="67">
        <v>48</v>
      </c>
      <c r="L85" s="66">
        <f t="shared" si="8"/>
        <v>2217600</v>
      </c>
      <c r="M85" s="68">
        <f t="shared" si="9"/>
        <v>96</v>
      </c>
      <c r="N85" s="69">
        <v>1508</v>
      </c>
      <c r="O85" s="101">
        <f t="shared" si="10"/>
        <v>44352</v>
      </c>
      <c r="P85" s="102">
        <f t="shared" si="11"/>
        <v>1.92</v>
      </c>
      <c r="T85" s="143"/>
      <c r="U85" s="143"/>
    </row>
    <row r="86" s="81" customFormat="1" ht="15" spans="1:21">
      <c r="A86" s="48">
        <v>75</v>
      </c>
      <c r="B86" s="96">
        <v>1445786</v>
      </c>
      <c r="C86" s="49">
        <v>1036563</v>
      </c>
      <c r="D86" s="50" t="s">
        <v>362</v>
      </c>
      <c r="E86" s="51">
        <v>43531</v>
      </c>
      <c r="F86" s="51">
        <v>43532</v>
      </c>
      <c r="G86" s="93" t="s">
        <v>23</v>
      </c>
      <c r="H86" s="49">
        <f t="shared" si="6"/>
        <v>1</v>
      </c>
      <c r="I86" s="65">
        <v>1</v>
      </c>
      <c r="J86" s="100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/>
      <c r="O86" s="101">
        <f t="shared" si="10"/>
        <v>22176</v>
      </c>
      <c r="P86" s="102">
        <f t="shared" si="11"/>
        <v>0.96</v>
      </c>
      <c r="T86" s="143"/>
      <c r="U86" s="143"/>
    </row>
    <row r="87" s="81" customFormat="1" ht="15" spans="1:21">
      <c r="A87" s="48">
        <v>76</v>
      </c>
      <c r="B87" s="96">
        <v>1437862</v>
      </c>
      <c r="C87" s="49">
        <v>1036131</v>
      </c>
      <c r="D87" s="50" t="s">
        <v>363</v>
      </c>
      <c r="E87" s="51">
        <v>43531</v>
      </c>
      <c r="F87" s="51">
        <v>43532</v>
      </c>
      <c r="G87" s="93" t="s">
        <v>47</v>
      </c>
      <c r="H87" s="49">
        <f t="shared" si="6"/>
        <v>1</v>
      </c>
      <c r="I87" s="65">
        <v>1</v>
      </c>
      <c r="J87" s="100">
        <f t="shared" si="7"/>
        <v>2356200</v>
      </c>
      <c r="K87" s="67">
        <v>102</v>
      </c>
      <c r="L87" s="66">
        <f t="shared" si="8"/>
        <v>2356200</v>
      </c>
      <c r="M87" s="68">
        <f t="shared" si="9"/>
        <v>102</v>
      </c>
      <c r="N87" s="69"/>
      <c r="O87" s="101">
        <f t="shared" si="10"/>
        <v>47124</v>
      </c>
      <c r="P87" s="102">
        <f t="shared" si="11"/>
        <v>2.04</v>
      </c>
      <c r="T87" s="143"/>
      <c r="U87" s="143"/>
    </row>
    <row r="88" s="81" customFormat="1" ht="15" spans="1:21">
      <c r="A88" s="48">
        <v>77</v>
      </c>
      <c r="B88" s="96">
        <v>1414774</v>
      </c>
      <c r="C88" s="49">
        <v>1035019</v>
      </c>
      <c r="D88" s="50" t="s">
        <v>364</v>
      </c>
      <c r="E88" s="51">
        <v>43530</v>
      </c>
      <c r="F88" s="51">
        <v>43532</v>
      </c>
      <c r="G88" s="93" t="s">
        <v>40</v>
      </c>
      <c r="H88" s="49">
        <f t="shared" si="6"/>
        <v>2</v>
      </c>
      <c r="I88" s="65">
        <v>1</v>
      </c>
      <c r="J88" s="100">
        <f t="shared" si="7"/>
        <v>1362900</v>
      </c>
      <c r="K88" s="67">
        <v>59</v>
      </c>
      <c r="L88" s="66">
        <f t="shared" si="8"/>
        <v>2725800</v>
      </c>
      <c r="M88" s="68">
        <f t="shared" si="9"/>
        <v>118</v>
      </c>
      <c r="N88" s="69"/>
      <c r="O88" s="101">
        <f t="shared" si="10"/>
        <v>54516</v>
      </c>
      <c r="P88" s="102">
        <f t="shared" si="11"/>
        <v>2.36</v>
      </c>
      <c r="T88" s="143"/>
      <c r="U88" s="143"/>
    </row>
    <row r="89" s="81" customFormat="1" ht="15" spans="1:21">
      <c r="A89" s="48">
        <v>78</v>
      </c>
      <c r="B89" s="96">
        <v>1451244</v>
      </c>
      <c r="C89" s="49">
        <v>1036940</v>
      </c>
      <c r="D89" s="50" t="s">
        <v>365</v>
      </c>
      <c r="E89" s="51">
        <v>43527</v>
      </c>
      <c r="F89" s="51">
        <v>43532</v>
      </c>
      <c r="G89" s="93" t="s">
        <v>23</v>
      </c>
      <c r="H89" s="49">
        <f t="shared" si="6"/>
        <v>5</v>
      </c>
      <c r="I89" s="65">
        <v>1</v>
      </c>
      <c r="J89" s="100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01">
        <f t="shared" si="10"/>
        <v>110880</v>
      </c>
      <c r="P89" s="102">
        <f t="shared" si="11"/>
        <v>4.8</v>
      </c>
      <c r="T89" s="143"/>
      <c r="U89" s="143"/>
    </row>
    <row r="90" s="81" customFormat="1" ht="15" spans="1:21">
      <c r="A90" s="48">
        <v>79</v>
      </c>
      <c r="B90" s="96">
        <v>1450348</v>
      </c>
      <c r="C90" s="49">
        <v>1036878</v>
      </c>
      <c r="D90" s="50" t="s">
        <v>366</v>
      </c>
      <c r="E90" s="51">
        <v>43531</v>
      </c>
      <c r="F90" s="51">
        <v>43532</v>
      </c>
      <c r="G90" s="93" t="s">
        <v>23</v>
      </c>
      <c r="H90" s="49">
        <f t="shared" si="6"/>
        <v>1</v>
      </c>
      <c r="I90" s="65">
        <v>1</v>
      </c>
      <c r="J90" s="100">
        <f t="shared" si="7"/>
        <v>1108800</v>
      </c>
      <c r="K90" s="67">
        <v>48</v>
      </c>
      <c r="L90" s="66">
        <f t="shared" si="8"/>
        <v>1108800</v>
      </c>
      <c r="M90" s="68">
        <f t="shared" si="9"/>
        <v>48</v>
      </c>
      <c r="N90" s="69"/>
      <c r="O90" s="101">
        <f t="shared" si="10"/>
        <v>22176</v>
      </c>
      <c r="P90" s="102">
        <f t="shared" si="11"/>
        <v>0.96</v>
      </c>
      <c r="T90" s="143"/>
      <c r="U90" s="143"/>
    </row>
    <row r="91" s="81" customFormat="1" ht="15" spans="1:21">
      <c r="A91" s="48">
        <v>80</v>
      </c>
      <c r="B91" s="96">
        <v>1447702</v>
      </c>
      <c r="C91" s="49">
        <v>1036698</v>
      </c>
      <c r="D91" s="50" t="s">
        <v>367</v>
      </c>
      <c r="E91" s="51">
        <v>43530</v>
      </c>
      <c r="F91" s="51">
        <v>43532</v>
      </c>
      <c r="G91" s="93" t="s">
        <v>23</v>
      </c>
      <c r="H91" s="49">
        <f t="shared" si="6"/>
        <v>2</v>
      </c>
      <c r="I91" s="65">
        <v>1</v>
      </c>
      <c r="J91" s="100">
        <f t="shared" si="7"/>
        <v>1108800</v>
      </c>
      <c r="K91" s="67">
        <v>48</v>
      </c>
      <c r="L91" s="66">
        <f t="shared" si="8"/>
        <v>2217600</v>
      </c>
      <c r="M91" s="68">
        <f t="shared" si="9"/>
        <v>96</v>
      </c>
      <c r="N91" s="69"/>
      <c r="O91" s="101">
        <f t="shared" si="10"/>
        <v>44352</v>
      </c>
      <c r="P91" s="102">
        <f t="shared" si="11"/>
        <v>1.92</v>
      </c>
      <c r="T91" s="143"/>
      <c r="U91" s="143"/>
    </row>
    <row r="92" s="81" customFormat="1" ht="15" spans="1:21">
      <c r="A92" s="48">
        <v>81</v>
      </c>
      <c r="B92" s="96">
        <v>1448502</v>
      </c>
      <c r="C92" s="49">
        <v>1036743</v>
      </c>
      <c r="D92" s="50" t="s">
        <v>368</v>
      </c>
      <c r="E92" s="51">
        <v>43531</v>
      </c>
      <c r="F92" s="51">
        <v>43532</v>
      </c>
      <c r="G92" s="93" t="s">
        <v>23</v>
      </c>
      <c r="H92" s="49">
        <f t="shared" si="6"/>
        <v>1</v>
      </c>
      <c r="I92" s="65">
        <v>2</v>
      </c>
      <c r="J92" s="100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01">
        <f t="shared" si="10"/>
        <v>44352</v>
      </c>
      <c r="P92" s="102">
        <f t="shared" si="11"/>
        <v>1.92</v>
      </c>
      <c r="T92" s="143"/>
      <c r="U92" s="143"/>
    </row>
    <row r="93" s="81" customFormat="1" ht="15" spans="1:21">
      <c r="A93" s="48">
        <v>82</v>
      </c>
      <c r="B93" s="96">
        <v>1451974</v>
      </c>
      <c r="C93" s="49">
        <v>1036988</v>
      </c>
      <c r="D93" s="50" t="s">
        <v>369</v>
      </c>
      <c r="E93" s="51">
        <v>43530</v>
      </c>
      <c r="F93" s="51">
        <v>43532</v>
      </c>
      <c r="G93" s="93" t="s">
        <v>23</v>
      </c>
      <c r="H93" s="49">
        <f t="shared" si="6"/>
        <v>2</v>
      </c>
      <c r="I93" s="65">
        <v>1</v>
      </c>
      <c r="J93" s="100">
        <f t="shared" si="7"/>
        <v>1108800</v>
      </c>
      <c r="K93" s="67">
        <v>48</v>
      </c>
      <c r="L93" s="66">
        <f t="shared" si="8"/>
        <v>2217600</v>
      </c>
      <c r="M93" s="68">
        <f t="shared" si="9"/>
        <v>96</v>
      </c>
      <c r="N93" s="69"/>
      <c r="O93" s="101">
        <f t="shared" si="10"/>
        <v>44352</v>
      </c>
      <c r="P93" s="102">
        <f t="shared" si="11"/>
        <v>1.92</v>
      </c>
      <c r="T93" s="143"/>
      <c r="U93" s="143"/>
    </row>
    <row r="94" s="81" customFormat="1" ht="15" spans="1:21">
      <c r="A94" s="48">
        <v>83</v>
      </c>
      <c r="B94" s="96">
        <v>1449309</v>
      </c>
      <c r="C94" s="49">
        <v>1036794</v>
      </c>
      <c r="D94" s="50" t="s">
        <v>370</v>
      </c>
      <c r="E94" s="51">
        <v>43530</v>
      </c>
      <c r="F94" s="51">
        <v>43532</v>
      </c>
      <c r="G94" s="93" t="s">
        <v>23</v>
      </c>
      <c r="H94" s="49">
        <f t="shared" si="6"/>
        <v>2</v>
      </c>
      <c r="I94" s="65">
        <v>1</v>
      </c>
      <c r="J94" s="100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01">
        <f t="shared" si="10"/>
        <v>58212</v>
      </c>
      <c r="P94" s="102">
        <f t="shared" si="11"/>
        <v>2.52</v>
      </c>
      <c r="T94" s="143"/>
      <c r="U94" s="143"/>
    </row>
    <row r="95" s="81" customFormat="1" ht="15" spans="1:21">
      <c r="A95" s="48">
        <v>84</v>
      </c>
      <c r="B95" s="96">
        <v>1436771</v>
      </c>
      <c r="C95" s="49">
        <v>1036062</v>
      </c>
      <c r="D95" s="50" t="s">
        <v>349</v>
      </c>
      <c r="E95" s="51">
        <v>43531</v>
      </c>
      <c r="F95" s="51">
        <v>43532</v>
      </c>
      <c r="G95" s="93" t="s">
        <v>23</v>
      </c>
      <c r="H95" s="49">
        <f t="shared" si="6"/>
        <v>1</v>
      </c>
      <c r="I95" s="65">
        <v>3</v>
      </c>
      <c r="J95" s="100">
        <f t="shared" si="7"/>
        <v>1108800</v>
      </c>
      <c r="K95" s="67">
        <v>48</v>
      </c>
      <c r="L95" s="66">
        <f t="shared" si="8"/>
        <v>3326400</v>
      </c>
      <c r="M95" s="68">
        <f t="shared" si="9"/>
        <v>144</v>
      </c>
      <c r="N95" s="69"/>
      <c r="O95" s="101">
        <f t="shared" si="10"/>
        <v>66528</v>
      </c>
      <c r="P95" s="102">
        <f t="shared" si="11"/>
        <v>2.88</v>
      </c>
      <c r="T95" s="143"/>
      <c r="U95" s="143"/>
    </row>
    <row r="96" s="81" customFormat="1" ht="15" spans="1:21">
      <c r="A96" s="48">
        <v>85</v>
      </c>
      <c r="B96" s="96">
        <v>1453966</v>
      </c>
      <c r="C96" s="49">
        <v>1037120</v>
      </c>
      <c r="D96" s="50" t="s">
        <v>371</v>
      </c>
      <c r="E96" s="51">
        <v>43532</v>
      </c>
      <c r="F96" s="51">
        <v>43533</v>
      </c>
      <c r="G96" s="93" t="s">
        <v>23</v>
      </c>
      <c r="H96" s="49">
        <f t="shared" si="6"/>
        <v>1</v>
      </c>
      <c r="I96" s="65">
        <v>1</v>
      </c>
      <c r="J96" s="100">
        <f t="shared" si="7"/>
        <v>1455300</v>
      </c>
      <c r="K96" s="67">
        <v>63</v>
      </c>
      <c r="L96" s="66">
        <f t="shared" si="8"/>
        <v>1455300</v>
      </c>
      <c r="M96" s="68">
        <f t="shared" si="9"/>
        <v>63</v>
      </c>
      <c r="N96" s="69"/>
      <c r="O96" s="101">
        <f t="shared" si="10"/>
        <v>29106</v>
      </c>
      <c r="P96" s="102">
        <f t="shared" si="11"/>
        <v>1.26</v>
      </c>
      <c r="T96" s="143"/>
      <c r="U96" s="143"/>
    </row>
    <row r="97" s="81" customFormat="1" ht="15" spans="1:21">
      <c r="A97" s="48">
        <v>86</v>
      </c>
      <c r="B97" s="96">
        <v>1452458</v>
      </c>
      <c r="C97" s="49">
        <v>1037023</v>
      </c>
      <c r="D97" s="50" t="s">
        <v>372</v>
      </c>
      <c r="E97" s="51">
        <v>43532</v>
      </c>
      <c r="F97" s="51">
        <v>43533</v>
      </c>
      <c r="G97" s="93" t="s">
        <v>23</v>
      </c>
      <c r="H97" s="49">
        <f t="shared" si="6"/>
        <v>1</v>
      </c>
      <c r="I97" s="65">
        <v>1</v>
      </c>
      <c r="J97" s="100">
        <f t="shared" si="7"/>
        <v>1108800</v>
      </c>
      <c r="K97" s="67">
        <v>48</v>
      </c>
      <c r="L97" s="66">
        <f t="shared" si="8"/>
        <v>1108800</v>
      </c>
      <c r="M97" s="68">
        <f t="shared" si="9"/>
        <v>48</v>
      </c>
      <c r="N97" s="69"/>
      <c r="O97" s="101">
        <f t="shared" si="10"/>
        <v>22176</v>
      </c>
      <c r="P97" s="102">
        <f t="shared" si="11"/>
        <v>0.96</v>
      </c>
      <c r="T97" s="143"/>
      <c r="U97" s="143"/>
    </row>
    <row r="98" s="81" customFormat="1" ht="15" spans="1:21">
      <c r="A98" s="48">
        <v>87</v>
      </c>
      <c r="B98" s="96">
        <v>1451216</v>
      </c>
      <c r="C98" s="49">
        <v>1036938</v>
      </c>
      <c r="D98" s="50" t="s">
        <v>373</v>
      </c>
      <c r="E98" s="51">
        <v>43530</v>
      </c>
      <c r="F98" s="51">
        <v>43533</v>
      </c>
      <c r="G98" s="93" t="s">
        <v>23</v>
      </c>
      <c r="H98" s="49">
        <f t="shared" si="6"/>
        <v>3</v>
      </c>
      <c r="I98" s="65">
        <v>1</v>
      </c>
      <c r="J98" s="100">
        <f t="shared" si="7"/>
        <v>1455300</v>
      </c>
      <c r="K98" s="67">
        <v>63</v>
      </c>
      <c r="L98" s="66">
        <f t="shared" si="8"/>
        <v>4365900</v>
      </c>
      <c r="M98" s="68">
        <f t="shared" si="9"/>
        <v>189</v>
      </c>
      <c r="N98" s="69"/>
      <c r="O98" s="101">
        <f t="shared" si="10"/>
        <v>87318</v>
      </c>
      <c r="P98" s="102">
        <f t="shared" si="11"/>
        <v>3.78</v>
      </c>
      <c r="T98" s="143"/>
      <c r="U98" s="143"/>
    </row>
    <row r="99" s="81" customFormat="1" ht="15" spans="1:21">
      <c r="A99" s="48">
        <v>88</v>
      </c>
      <c r="B99" s="96">
        <v>1453737</v>
      </c>
      <c r="C99" s="49">
        <v>1037105</v>
      </c>
      <c r="D99" s="50" t="s">
        <v>374</v>
      </c>
      <c r="E99" s="51">
        <v>43530</v>
      </c>
      <c r="F99" s="51">
        <v>43533</v>
      </c>
      <c r="G99" s="93" t="s">
        <v>23</v>
      </c>
      <c r="H99" s="49">
        <f t="shared" si="6"/>
        <v>3</v>
      </c>
      <c r="I99" s="65">
        <v>1</v>
      </c>
      <c r="J99" s="100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01">
        <f t="shared" si="10"/>
        <v>66528</v>
      </c>
      <c r="P99" s="102">
        <f t="shared" si="11"/>
        <v>2.88</v>
      </c>
      <c r="T99" s="143"/>
      <c r="U99" s="143"/>
    </row>
    <row r="100" s="81" customFormat="1" ht="15" spans="1:21">
      <c r="A100" s="48">
        <v>89</v>
      </c>
      <c r="B100" s="96">
        <v>1449294</v>
      </c>
      <c r="C100" s="49">
        <v>1036793</v>
      </c>
      <c r="D100" s="50" t="s">
        <v>375</v>
      </c>
      <c r="E100" s="51">
        <v>43528</v>
      </c>
      <c r="F100" s="51">
        <v>43533</v>
      </c>
      <c r="G100" s="93" t="s">
        <v>23</v>
      </c>
      <c r="H100" s="49">
        <f t="shared" si="6"/>
        <v>5</v>
      </c>
      <c r="I100" s="65">
        <v>1</v>
      </c>
      <c r="J100" s="100">
        <f t="shared" si="7"/>
        <v>1108800</v>
      </c>
      <c r="K100" s="67">
        <v>48</v>
      </c>
      <c r="L100" s="66">
        <f t="shared" si="8"/>
        <v>5544000</v>
      </c>
      <c r="M100" s="68">
        <f t="shared" si="9"/>
        <v>240</v>
      </c>
      <c r="N100" s="69"/>
      <c r="O100" s="101">
        <f t="shared" si="10"/>
        <v>110880</v>
      </c>
      <c r="P100" s="102">
        <f t="shared" si="11"/>
        <v>4.8</v>
      </c>
      <c r="T100" s="143"/>
      <c r="U100" s="143"/>
    </row>
    <row r="101" s="81" customFormat="1" ht="15" spans="1:21">
      <c r="A101" s="48">
        <v>90</v>
      </c>
      <c r="B101" s="96">
        <v>1447849</v>
      </c>
      <c r="C101" s="49">
        <v>1036697</v>
      </c>
      <c r="D101" s="50" t="s">
        <v>376</v>
      </c>
      <c r="E101" s="51">
        <v>43532</v>
      </c>
      <c r="F101" s="51">
        <v>43533</v>
      </c>
      <c r="G101" s="93" t="s">
        <v>23</v>
      </c>
      <c r="H101" s="49">
        <f t="shared" si="6"/>
        <v>1</v>
      </c>
      <c r="I101" s="65">
        <v>1</v>
      </c>
      <c r="J101" s="100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01">
        <f t="shared" si="10"/>
        <v>22176</v>
      </c>
      <c r="P101" s="102">
        <f t="shared" si="11"/>
        <v>0.96</v>
      </c>
      <c r="T101" s="143"/>
      <c r="U101" s="143"/>
    </row>
    <row r="102" s="81" customFormat="1" ht="15" spans="1:21">
      <c r="A102" s="48">
        <v>91</v>
      </c>
      <c r="B102" s="96">
        <v>1440444</v>
      </c>
      <c r="C102" s="49">
        <v>1036248</v>
      </c>
      <c r="D102" s="50" t="s">
        <v>377</v>
      </c>
      <c r="E102" s="51">
        <v>43530</v>
      </c>
      <c r="F102" s="51">
        <v>43533</v>
      </c>
      <c r="G102" s="93" t="s">
        <v>40</v>
      </c>
      <c r="H102" s="49">
        <f t="shared" si="6"/>
        <v>3</v>
      </c>
      <c r="I102" s="65">
        <v>1</v>
      </c>
      <c r="J102" s="100">
        <f t="shared" si="7"/>
        <v>1362900</v>
      </c>
      <c r="K102" s="67">
        <v>59</v>
      </c>
      <c r="L102" s="66">
        <f t="shared" si="8"/>
        <v>4088700</v>
      </c>
      <c r="M102" s="68">
        <f t="shared" si="9"/>
        <v>177</v>
      </c>
      <c r="N102" s="69"/>
      <c r="O102" s="101">
        <f t="shared" si="10"/>
        <v>81774</v>
      </c>
      <c r="P102" s="102">
        <f t="shared" si="11"/>
        <v>3.54</v>
      </c>
      <c r="T102" s="143"/>
      <c r="U102" s="143"/>
    </row>
    <row r="103" s="81" customFormat="1" ht="15" spans="1:21">
      <c r="A103" s="48">
        <v>92</v>
      </c>
      <c r="B103" s="96">
        <v>1451417</v>
      </c>
      <c r="C103" s="49">
        <v>1036954</v>
      </c>
      <c r="D103" s="50" t="s">
        <v>378</v>
      </c>
      <c r="E103" s="51">
        <v>43531</v>
      </c>
      <c r="F103" s="51">
        <v>43534</v>
      </c>
      <c r="G103" s="93" t="s">
        <v>40</v>
      </c>
      <c r="H103" s="49">
        <f t="shared" si="6"/>
        <v>3</v>
      </c>
      <c r="I103" s="65">
        <v>1</v>
      </c>
      <c r="J103" s="100">
        <f t="shared" si="7"/>
        <v>1362900</v>
      </c>
      <c r="K103" s="67">
        <v>59</v>
      </c>
      <c r="L103" s="66">
        <f t="shared" si="8"/>
        <v>4088700</v>
      </c>
      <c r="M103" s="68">
        <f t="shared" si="9"/>
        <v>177</v>
      </c>
      <c r="N103" s="69"/>
      <c r="O103" s="101">
        <f t="shared" si="10"/>
        <v>81774</v>
      </c>
      <c r="P103" s="102">
        <f t="shared" si="11"/>
        <v>3.54</v>
      </c>
      <c r="T103" s="143"/>
      <c r="U103" s="143"/>
    </row>
    <row r="104" s="81" customFormat="1" ht="15" spans="1:21">
      <c r="A104" s="48">
        <v>93</v>
      </c>
      <c r="B104" s="96">
        <v>1451412</v>
      </c>
      <c r="C104" s="49">
        <v>1036953</v>
      </c>
      <c r="D104" s="50" t="s">
        <v>379</v>
      </c>
      <c r="E104" s="51">
        <v>43531</v>
      </c>
      <c r="F104" s="51">
        <v>43534</v>
      </c>
      <c r="G104" s="93" t="s">
        <v>40</v>
      </c>
      <c r="H104" s="49">
        <f t="shared" si="6"/>
        <v>3</v>
      </c>
      <c r="I104" s="65">
        <v>1</v>
      </c>
      <c r="J104" s="100">
        <f t="shared" si="7"/>
        <v>1362900</v>
      </c>
      <c r="K104" s="67">
        <v>59</v>
      </c>
      <c r="L104" s="66">
        <f t="shared" si="8"/>
        <v>4088700</v>
      </c>
      <c r="M104" s="68">
        <f t="shared" si="9"/>
        <v>177</v>
      </c>
      <c r="N104" s="69"/>
      <c r="O104" s="101">
        <f t="shared" si="10"/>
        <v>81774</v>
      </c>
      <c r="P104" s="102">
        <f t="shared" si="11"/>
        <v>3.54</v>
      </c>
      <c r="T104" s="143"/>
      <c r="U104" s="143"/>
    </row>
    <row r="105" s="81" customFormat="1" ht="15" spans="1:21">
      <c r="A105" s="48">
        <v>94</v>
      </c>
      <c r="B105" s="96">
        <v>1456025</v>
      </c>
      <c r="C105" s="49">
        <v>1037237</v>
      </c>
      <c r="D105" s="50" t="s">
        <v>380</v>
      </c>
      <c r="E105" s="51">
        <v>43532</v>
      </c>
      <c r="F105" s="51">
        <v>43534</v>
      </c>
      <c r="G105" s="93" t="s">
        <v>23</v>
      </c>
      <c r="H105" s="49">
        <f t="shared" si="6"/>
        <v>2</v>
      </c>
      <c r="I105" s="65">
        <v>3</v>
      </c>
      <c r="J105" s="100">
        <f t="shared" si="7"/>
        <v>1108800</v>
      </c>
      <c r="K105" s="67">
        <v>48</v>
      </c>
      <c r="L105" s="66">
        <f t="shared" si="8"/>
        <v>6652800</v>
      </c>
      <c r="M105" s="68">
        <f t="shared" si="9"/>
        <v>288</v>
      </c>
      <c r="N105" s="69"/>
      <c r="O105" s="101">
        <f t="shared" si="10"/>
        <v>133056</v>
      </c>
      <c r="P105" s="102">
        <f t="shared" si="11"/>
        <v>5.76</v>
      </c>
      <c r="T105" s="143"/>
      <c r="U105" s="143"/>
    </row>
    <row r="106" s="81" customFormat="1" ht="15" spans="1:21">
      <c r="A106" s="48">
        <v>95</v>
      </c>
      <c r="B106" s="96">
        <v>1447203</v>
      </c>
      <c r="C106" s="49">
        <v>1036657</v>
      </c>
      <c r="D106" s="50" t="s">
        <v>381</v>
      </c>
      <c r="E106" s="51">
        <v>43533</v>
      </c>
      <c r="F106" s="51">
        <v>43534</v>
      </c>
      <c r="G106" s="93" t="s">
        <v>47</v>
      </c>
      <c r="H106" s="49">
        <f t="shared" si="6"/>
        <v>1</v>
      </c>
      <c r="I106" s="65">
        <v>1</v>
      </c>
      <c r="J106" s="100">
        <f t="shared" si="7"/>
        <v>2356200</v>
      </c>
      <c r="K106" s="67">
        <v>102</v>
      </c>
      <c r="L106" s="66">
        <f t="shared" si="8"/>
        <v>2356200</v>
      </c>
      <c r="M106" s="68">
        <f t="shared" si="9"/>
        <v>102</v>
      </c>
      <c r="N106" s="69"/>
      <c r="O106" s="101">
        <f t="shared" si="10"/>
        <v>47124</v>
      </c>
      <c r="P106" s="102">
        <f t="shared" si="11"/>
        <v>2.04</v>
      </c>
      <c r="T106" s="143"/>
      <c r="U106" s="143"/>
    </row>
    <row r="107" s="81" customFormat="1" ht="15" spans="1:21">
      <c r="A107" s="48">
        <v>96</v>
      </c>
      <c r="B107" s="96">
        <v>1416089</v>
      </c>
      <c r="C107" s="49">
        <v>1035083</v>
      </c>
      <c r="D107" s="50" t="s">
        <v>382</v>
      </c>
      <c r="E107" s="51">
        <v>43530</v>
      </c>
      <c r="F107" s="51">
        <v>43534</v>
      </c>
      <c r="G107" s="93" t="s">
        <v>23</v>
      </c>
      <c r="H107" s="49">
        <f t="shared" si="6"/>
        <v>4</v>
      </c>
      <c r="I107" s="65">
        <v>1</v>
      </c>
      <c r="J107" s="100">
        <f t="shared" si="7"/>
        <v>1108800</v>
      </c>
      <c r="K107" s="67">
        <v>48</v>
      </c>
      <c r="L107" s="66">
        <f t="shared" si="8"/>
        <v>4435200</v>
      </c>
      <c r="M107" s="68">
        <f t="shared" si="9"/>
        <v>192</v>
      </c>
      <c r="N107" s="69"/>
      <c r="O107" s="101">
        <f t="shared" si="10"/>
        <v>88704</v>
      </c>
      <c r="P107" s="102">
        <f t="shared" si="11"/>
        <v>3.84</v>
      </c>
      <c r="T107" s="143"/>
      <c r="U107" s="143"/>
    </row>
    <row r="108" s="81" customFormat="1" ht="15" spans="1:21">
      <c r="A108" s="48">
        <v>97</v>
      </c>
      <c r="B108" s="96">
        <v>1451562</v>
      </c>
      <c r="C108" s="49">
        <v>1036969</v>
      </c>
      <c r="D108" s="50" t="s">
        <v>383</v>
      </c>
      <c r="E108" s="51">
        <v>43531</v>
      </c>
      <c r="F108" s="51">
        <v>43534</v>
      </c>
      <c r="G108" s="93" t="s">
        <v>23</v>
      </c>
      <c r="H108" s="49">
        <f t="shared" si="6"/>
        <v>3</v>
      </c>
      <c r="I108" s="65">
        <v>1</v>
      </c>
      <c r="J108" s="100">
        <f t="shared" si="7"/>
        <v>1108800</v>
      </c>
      <c r="K108" s="67">
        <v>48</v>
      </c>
      <c r="L108" s="66">
        <f t="shared" si="8"/>
        <v>3326400</v>
      </c>
      <c r="M108" s="68">
        <f t="shared" si="9"/>
        <v>144</v>
      </c>
      <c r="N108" s="69"/>
      <c r="O108" s="101">
        <f t="shared" si="10"/>
        <v>66528</v>
      </c>
      <c r="P108" s="102">
        <f t="shared" si="11"/>
        <v>2.88</v>
      </c>
      <c r="T108" s="143"/>
      <c r="U108" s="143"/>
    </row>
    <row r="109" s="81" customFormat="1" ht="15" spans="1:21">
      <c r="A109" s="48">
        <v>98</v>
      </c>
      <c r="B109" s="96">
        <v>1454500</v>
      </c>
      <c r="C109" s="49">
        <v>1037192</v>
      </c>
      <c r="D109" s="50" t="s">
        <v>384</v>
      </c>
      <c r="E109" s="51">
        <v>43533</v>
      </c>
      <c r="F109" s="51">
        <v>43535</v>
      </c>
      <c r="G109" s="93" t="s">
        <v>23</v>
      </c>
      <c r="H109" s="49">
        <f t="shared" si="6"/>
        <v>2</v>
      </c>
      <c r="I109" s="65">
        <v>1</v>
      </c>
      <c r="J109" s="100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01">
        <f t="shared" si="10"/>
        <v>44352</v>
      </c>
      <c r="P109" s="102">
        <f t="shared" si="11"/>
        <v>1.92</v>
      </c>
      <c r="T109" s="143"/>
      <c r="U109" s="143"/>
    </row>
    <row r="110" s="81" customFormat="1" ht="15" spans="1:21">
      <c r="A110" s="48">
        <v>99</v>
      </c>
      <c r="B110" s="96">
        <v>1435866</v>
      </c>
      <c r="C110" s="49">
        <v>1036006</v>
      </c>
      <c r="D110" s="50" t="s">
        <v>385</v>
      </c>
      <c r="E110" s="51">
        <v>43532</v>
      </c>
      <c r="F110" s="51">
        <v>43535</v>
      </c>
      <c r="G110" s="93" t="s">
        <v>23</v>
      </c>
      <c r="H110" s="49">
        <f t="shared" si="6"/>
        <v>3</v>
      </c>
      <c r="I110" s="65">
        <v>2</v>
      </c>
      <c r="J110" s="100">
        <f t="shared" si="7"/>
        <v>1108800</v>
      </c>
      <c r="K110" s="67">
        <v>48</v>
      </c>
      <c r="L110" s="66">
        <f t="shared" si="8"/>
        <v>6652800</v>
      </c>
      <c r="M110" s="68">
        <f t="shared" si="9"/>
        <v>288</v>
      </c>
      <c r="N110" s="69"/>
      <c r="O110" s="101">
        <f t="shared" si="10"/>
        <v>133056</v>
      </c>
      <c r="P110" s="102">
        <f t="shared" si="11"/>
        <v>5.76</v>
      </c>
      <c r="T110" s="143"/>
      <c r="U110" s="143"/>
    </row>
    <row r="111" s="81" customFormat="1" ht="15" spans="1:21">
      <c r="A111" s="48">
        <v>100</v>
      </c>
      <c r="B111" s="96">
        <v>1449785</v>
      </c>
      <c r="C111" s="49">
        <v>1036826</v>
      </c>
      <c r="D111" s="50" t="s">
        <v>386</v>
      </c>
      <c r="E111" s="51">
        <v>43534</v>
      </c>
      <c r="F111" s="51">
        <v>43535</v>
      </c>
      <c r="G111" s="93" t="s">
        <v>40</v>
      </c>
      <c r="H111" s="49">
        <f t="shared" si="6"/>
        <v>1</v>
      </c>
      <c r="I111" s="65">
        <v>1</v>
      </c>
      <c r="J111" s="100">
        <f t="shared" si="7"/>
        <v>1362900</v>
      </c>
      <c r="K111" s="67">
        <v>59</v>
      </c>
      <c r="L111" s="66">
        <f t="shared" si="8"/>
        <v>1362900</v>
      </c>
      <c r="M111" s="68">
        <f t="shared" si="9"/>
        <v>59</v>
      </c>
      <c r="N111" s="69"/>
      <c r="O111" s="101">
        <f t="shared" si="10"/>
        <v>27258</v>
      </c>
      <c r="P111" s="102">
        <f t="shared" si="11"/>
        <v>1.18</v>
      </c>
      <c r="T111" s="143"/>
      <c r="U111" s="143"/>
    </row>
    <row r="112" s="81" customFormat="1" ht="15" spans="1:21">
      <c r="A112" s="48">
        <v>101</v>
      </c>
      <c r="B112" s="96">
        <v>1457544</v>
      </c>
      <c r="C112" s="49">
        <v>1037322</v>
      </c>
      <c r="D112" s="50" t="s">
        <v>387</v>
      </c>
      <c r="E112" s="51">
        <v>43534</v>
      </c>
      <c r="F112" s="51">
        <v>43535</v>
      </c>
      <c r="G112" s="93" t="s">
        <v>23</v>
      </c>
      <c r="H112" s="49">
        <f t="shared" si="6"/>
        <v>1</v>
      </c>
      <c r="I112" s="65">
        <v>1</v>
      </c>
      <c r="J112" s="100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01">
        <f t="shared" si="10"/>
        <v>22176</v>
      </c>
      <c r="P112" s="102">
        <f t="shared" si="11"/>
        <v>0.96</v>
      </c>
      <c r="T112" s="143"/>
      <c r="U112" s="143"/>
    </row>
    <row r="113" s="81" customFormat="1" ht="15" spans="1:21">
      <c r="A113" s="48">
        <v>102</v>
      </c>
      <c r="B113" s="96">
        <v>1458071</v>
      </c>
      <c r="C113" s="49">
        <v>1037356</v>
      </c>
      <c r="D113" s="50" t="s">
        <v>388</v>
      </c>
      <c r="E113" s="51">
        <v>43534</v>
      </c>
      <c r="F113" s="51">
        <v>43535</v>
      </c>
      <c r="G113" s="93" t="s">
        <v>23</v>
      </c>
      <c r="H113" s="49">
        <f t="shared" si="6"/>
        <v>1</v>
      </c>
      <c r="I113" s="65">
        <v>1</v>
      </c>
      <c r="J113" s="100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01">
        <f t="shared" si="10"/>
        <v>22176</v>
      </c>
      <c r="P113" s="102">
        <f t="shared" si="11"/>
        <v>0.96</v>
      </c>
      <c r="T113" s="143"/>
      <c r="U113" s="143"/>
    </row>
    <row r="114" s="81" customFormat="1" ht="15" spans="1:21">
      <c r="A114" s="48">
        <v>103</v>
      </c>
      <c r="B114" s="96">
        <v>1444971</v>
      </c>
      <c r="C114" s="49">
        <v>1036498</v>
      </c>
      <c r="D114" s="50" t="s">
        <v>389</v>
      </c>
      <c r="E114" s="51">
        <v>43530</v>
      </c>
      <c r="F114" s="51">
        <v>43535</v>
      </c>
      <c r="G114" s="93" t="s">
        <v>23</v>
      </c>
      <c r="H114" s="49">
        <f t="shared" si="6"/>
        <v>5</v>
      </c>
      <c r="I114" s="65">
        <v>2</v>
      </c>
      <c r="J114" s="100">
        <f t="shared" si="7"/>
        <v>1108800</v>
      </c>
      <c r="K114" s="67">
        <v>48</v>
      </c>
      <c r="L114" s="66">
        <f t="shared" si="8"/>
        <v>11088000</v>
      </c>
      <c r="M114" s="68">
        <f t="shared" si="9"/>
        <v>480</v>
      </c>
      <c r="N114" s="69"/>
      <c r="O114" s="101">
        <f t="shared" si="10"/>
        <v>221760</v>
      </c>
      <c r="P114" s="102">
        <f t="shared" si="11"/>
        <v>9.6</v>
      </c>
      <c r="T114" s="143"/>
      <c r="U114" s="143"/>
    </row>
    <row r="115" s="81" customFormat="1" ht="15" spans="1:21">
      <c r="A115" s="48">
        <v>104</v>
      </c>
      <c r="B115" s="96">
        <v>1457906</v>
      </c>
      <c r="C115" s="49">
        <v>1037335</v>
      </c>
      <c r="D115" s="50" t="s">
        <v>390</v>
      </c>
      <c r="E115" s="51">
        <v>43533</v>
      </c>
      <c r="F115" s="51">
        <v>43535</v>
      </c>
      <c r="G115" s="93" t="s">
        <v>40</v>
      </c>
      <c r="H115" s="49">
        <f t="shared" si="6"/>
        <v>2</v>
      </c>
      <c r="I115" s="65">
        <v>1</v>
      </c>
      <c r="J115" s="100">
        <f t="shared" si="7"/>
        <v>1362900</v>
      </c>
      <c r="K115" s="67">
        <v>59</v>
      </c>
      <c r="L115" s="66">
        <f t="shared" si="8"/>
        <v>2725800</v>
      </c>
      <c r="M115" s="68">
        <f t="shared" si="9"/>
        <v>118</v>
      </c>
      <c r="N115" s="69">
        <v>1538</v>
      </c>
      <c r="O115" s="101">
        <f t="shared" si="10"/>
        <v>54516</v>
      </c>
      <c r="P115" s="102">
        <f t="shared" si="11"/>
        <v>2.36</v>
      </c>
      <c r="T115" s="143"/>
      <c r="U115" s="143"/>
    </row>
    <row r="116" s="81" customFormat="1" ht="15" spans="1:21">
      <c r="A116" s="48">
        <v>105</v>
      </c>
      <c r="B116" s="96">
        <v>1456279</v>
      </c>
      <c r="C116" s="49">
        <v>1037268</v>
      </c>
      <c r="D116" s="50" t="s">
        <v>391</v>
      </c>
      <c r="E116" s="51">
        <v>43535</v>
      </c>
      <c r="F116" s="51">
        <v>43536</v>
      </c>
      <c r="G116" s="93" t="s">
        <v>23</v>
      </c>
      <c r="H116" s="49">
        <f t="shared" si="6"/>
        <v>1</v>
      </c>
      <c r="I116" s="65">
        <v>1</v>
      </c>
      <c r="J116" s="100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/>
      <c r="O116" s="101">
        <f t="shared" si="10"/>
        <v>22176</v>
      </c>
      <c r="P116" s="102">
        <f t="shared" si="11"/>
        <v>0.96</v>
      </c>
      <c r="T116" s="143"/>
      <c r="U116" s="143"/>
    </row>
    <row r="117" s="81" customFormat="1" ht="15" spans="1:21">
      <c r="A117" s="48">
        <v>106</v>
      </c>
      <c r="B117" s="96">
        <v>1449590</v>
      </c>
      <c r="C117" s="49">
        <v>1036813</v>
      </c>
      <c r="D117" s="50" t="s">
        <v>392</v>
      </c>
      <c r="E117" s="51">
        <v>43534</v>
      </c>
      <c r="F117" s="51">
        <v>43536</v>
      </c>
      <c r="G117" s="93" t="s">
        <v>23</v>
      </c>
      <c r="H117" s="49">
        <f t="shared" si="6"/>
        <v>2</v>
      </c>
      <c r="I117" s="65">
        <v>1</v>
      </c>
      <c r="J117" s="100">
        <f t="shared" si="7"/>
        <v>1455300</v>
      </c>
      <c r="K117" s="67">
        <v>63</v>
      </c>
      <c r="L117" s="66">
        <f t="shared" si="8"/>
        <v>2910600</v>
      </c>
      <c r="M117" s="68">
        <f t="shared" si="9"/>
        <v>126</v>
      </c>
      <c r="N117" s="69"/>
      <c r="O117" s="101">
        <f t="shared" si="10"/>
        <v>58212</v>
      </c>
      <c r="P117" s="102">
        <f t="shared" si="11"/>
        <v>2.52</v>
      </c>
      <c r="T117" s="143"/>
      <c r="U117" s="143"/>
    </row>
    <row r="118" s="81" customFormat="1" ht="15" spans="1:21">
      <c r="A118" s="48">
        <v>107</v>
      </c>
      <c r="B118" s="96">
        <v>1456866</v>
      </c>
      <c r="C118" s="49">
        <v>1037297</v>
      </c>
      <c r="D118" s="50" t="s">
        <v>393</v>
      </c>
      <c r="E118" s="51">
        <v>43534</v>
      </c>
      <c r="F118" s="51">
        <v>43536</v>
      </c>
      <c r="G118" s="93" t="s">
        <v>23</v>
      </c>
      <c r="H118" s="49">
        <f t="shared" si="6"/>
        <v>2</v>
      </c>
      <c r="I118" s="65">
        <v>1</v>
      </c>
      <c r="J118" s="100">
        <f t="shared" si="7"/>
        <v>1108800</v>
      </c>
      <c r="K118" s="67">
        <v>48</v>
      </c>
      <c r="L118" s="66">
        <f t="shared" si="8"/>
        <v>2217600</v>
      </c>
      <c r="M118" s="68">
        <f t="shared" si="9"/>
        <v>96</v>
      </c>
      <c r="N118" s="69"/>
      <c r="O118" s="101">
        <f t="shared" si="10"/>
        <v>44352</v>
      </c>
      <c r="P118" s="102">
        <f t="shared" si="11"/>
        <v>1.92</v>
      </c>
      <c r="T118" s="143"/>
      <c r="U118" s="143"/>
    </row>
    <row r="119" s="81" customFormat="1" ht="15" spans="1:21">
      <c r="A119" s="48">
        <v>108</v>
      </c>
      <c r="B119" s="96">
        <v>1455023</v>
      </c>
      <c r="C119" s="49">
        <v>1037181</v>
      </c>
      <c r="D119" s="50" t="s">
        <v>394</v>
      </c>
      <c r="E119" s="51">
        <v>43535</v>
      </c>
      <c r="F119" s="51">
        <v>43536</v>
      </c>
      <c r="G119" s="93" t="s">
        <v>23</v>
      </c>
      <c r="H119" s="49">
        <f t="shared" si="6"/>
        <v>1</v>
      </c>
      <c r="I119" s="65">
        <v>1</v>
      </c>
      <c r="J119" s="100">
        <f t="shared" si="7"/>
        <v>1108800</v>
      </c>
      <c r="K119" s="67">
        <v>48</v>
      </c>
      <c r="L119" s="66">
        <f t="shared" si="8"/>
        <v>1108800</v>
      </c>
      <c r="M119" s="68">
        <f t="shared" si="9"/>
        <v>48</v>
      </c>
      <c r="N119" s="69"/>
      <c r="O119" s="101">
        <f t="shared" si="10"/>
        <v>22176</v>
      </c>
      <c r="P119" s="102">
        <f t="shared" si="11"/>
        <v>0.96</v>
      </c>
      <c r="T119" s="143"/>
      <c r="U119" s="143"/>
    </row>
    <row r="120" s="81" customFormat="1" ht="15" spans="1:21">
      <c r="A120" s="48">
        <v>109</v>
      </c>
      <c r="B120" s="96">
        <v>1450623</v>
      </c>
      <c r="C120" s="49">
        <v>1036929</v>
      </c>
      <c r="D120" s="50" t="s">
        <v>395</v>
      </c>
      <c r="E120" s="51">
        <v>43535</v>
      </c>
      <c r="F120" s="51">
        <v>43536</v>
      </c>
      <c r="G120" s="93" t="s">
        <v>23</v>
      </c>
      <c r="H120" s="49">
        <f t="shared" si="6"/>
        <v>1</v>
      </c>
      <c r="I120" s="65">
        <v>1</v>
      </c>
      <c r="J120" s="100">
        <f t="shared" si="7"/>
        <v>1455300</v>
      </c>
      <c r="K120" s="67">
        <v>63</v>
      </c>
      <c r="L120" s="66">
        <f t="shared" si="8"/>
        <v>1455300</v>
      </c>
      <c r="M120" s="68">
        <f t="shared" si="9"/>
        <v>63</v>
      </c>
      <c r="N120" s="69"/>
      <c r="O120" s="101">
        <f t="shared" si="10"/>
        <v>29106</v>
      </c>
      <c r="P120" s="102">
        <f t="shared" si="11"/>
        <v>1.26</v>
      </c>
      <c r="T120" s="143"/>
      <c r="U120" s="143"/>
    </row>
    <row r="121" s="81" customFormat="1" ht="15" spans="1:21">
      <c r="A121" s="48">
        <v>110</v>
      </c>
      <c r="B121" s="96">
        <v>1458169</v>
      </c>
      <c r="C121" s="49">
        <v>1037357</v>
      </c>
      <c r="D121" s="50" t="s">
        <v>384</v>
      </c>
      <c r="E121" s="51">
        <v>43535</v>
      </c>
      <c r="F121" s="51">
        <v>43536</v>
      </c>
      <c r="G121" s="93" t="s">
        <v>23</v>
      </c>
      <c r="H121" s="49">
        <f t="shared" si="6"/>
        <v>1</v>
      </c>
      <c r="I121" s="65">
        <v>1</v>
      </c>
      <c r="J121" s="100">
        <f t="shared" si="7"/>
        <v>1108800</v>
      </c>
      <c r="K121" s="67">
        <v>48</v>
      </c>
      <c r="L121" s="66">
        <f t="shared" si="8"/>
        <v>1108800</v>
      </c>
      <c r="M121" s="68">
        <f t="shared" si="9"/>
        <v>48</v>
      </c>
      <c r="N121" s="69">
        <v>1557</v>
      </c>
      <c r="O121" s="101">
        <f t="shared" si="10"/>
        <v>22176</v>
      </c>
      <c r="P121" s="102">
        <f t="shared" si="11"/>
        <v>0.96</v>
      </c>
      <c r="T121" s="143"/>
      <c r="U121" s="143"/>
    </row>
    <row r="122" s="81" customFormat="1" ht="15" spans="1:21">
      <c r="A122" s="48">
        <v>111</v>
      </c>
      <c r="B122" s="96">
        <v>1459160</v>
      </c>
      <c r="C122" s="49">
        <v>1037395</v>
      </c>
      <c r="D122" s="50" t="s">
        <v>396</v>
      </c>
      <c r="E122" s="51">
        <v>43535</v>
      </c>
      <c r="F122" s="51">
        <v>43536</v>
      </c>
      <c r="G122" s="93" t="s">
        <v>40</v>
      </c>
      <c r="H122" s="49">
        <f t="shared" si="6"/>
        <v>1</v>
      </c>
      <c r="I122" s="65">
        <v>1</v>
      </c>
      <c r="J122" s="100">
        <f t="shared" si="7"/>
        <v>1362900</v>
      </c>
      <c r="K122" s="67">
        <v>59</v>
      </c>
      <c r="L122" s="66">
        <f t="shared" si="8"/>
        <v>1362900</v>
      </c>
      <c r="M122" s="68">
        <f t="shared" si="9"/>
        <v>59</v>
      </c>
      <c r="N122" s="69">
        <v>1559</v>
      </c>
      <c r="O122" s="101">
        <f t="shared" si="10"/>
        <v>27258</v>
      </c>
      <c r="P122" s="102">
        <f t="shared" si="11"/>
        <v>1.18</v>
      </c>
      <c r="T122" s="143"/>
      <c r="U122" s="143"/>
    </row>
    <row r="123" s="81" customFormat="1" ht="15" spans="1:21">
      <c r="A123" s="48">
        <v>112</v>
      </c>
      <c r="B123" s="96">
        <v>1449918</v>
      </c>
      <c r="C123" s="49">
        <v>1036833</v>
      </c>
      <c r="D123" s="50" t="s">
        <v>397</v>
      </c>
      <c r="E123" s="51">
        <v>43536</v>
      </c>
      <c r="F123" s="51">
        <v>43537</v>
      </c>
      <c r="G123" s="93" t="s">
        <v>40</v>
      </c>
      <c r="H123" s="49">
        <f t="shared" si="6"/>
        <v>1</v>
      </c>
      <c r="I123" s="65">
        <v>1</v>
      </c>
      <c r="J123" s="100">
        <f t="shared" si="7"/>
        <v>1362900</v>
      </c>
      <c r="K123" s="67">
        <v>59</v>
      </c>
      <c r="L123" s="66">
        <f t="shared" si="8"/>
        <v>1362900</v>
      </c>
      <c r="M123" s="68">
        <f t="shared" si="9"/>
        <v>59</v>
      </c>
      <c r="N123" s="69"/>
      <c r="O123" s="101">
        <f t="shared" si="10"/>
        <v>27258</v>
      </c>
      <c r="P123" s="102">
        <f t="shared" si="11"/>
        <v>1.18</v>
      </c>
      <c r="T123" s="143"/>
      <c r="U123" s="143"/>
    </row>
    <row r="124" s="81" customFormat="1" ht="15" spans="1:21">
      <c r="A124" s="48">
        <v>113</v>
      </c>
      <c r="B124" s="96">
        <v>1454060</v>
      </c>
      <c r="C124" s="49">
        <v>1037121</v>
      </c>
      <c r="D124" s="50" t="s">
        <v>398</v>
      </c>
      <c r="E124" s="51">
        <v>43535</v>
      </c>
      <c r="F124" s="51">
        <v>43537</v>
      </c>
      <c r="G124" s="93" t="s">
        <v>23</v>
      </c>
      <c r="H124" s="49">
        <f t="shared" si="6"/>
        <v>2</v>
      </c>
      <c r="I124" s="65">
        <v>1</v>
      </c>
      <c r="J124" s="100">
        <f t="shared" si="7"/>
        <v>1108800</v>
      </c>
      <c r="K124" s="67">
        <v>48</v>
      </c>
      <c r="L124" s="66">
        <f t="shared" si="8"/>
        <v>2217600</v>
      </c>
      <c r="M124" s="68">
        <f t="shared" si="9"/>
        <v>96</v>
      </c>
      <c r="N124" s="69"/>
      <c r="O124" s="101">
        <f t="shared" si="10"/>
        <v>44352</v>
      </c>
      <c r="P124" s="102">
        <f t="shared" si="11"/>
        <v>1.92</v>
      </c>
      <c r="T124" s="143"/>
      <c r="U124" s="143"/>
    </row>
    <row r="125" s="81" customFormat="1" ht="15" spans="1:21">
      <c r="A125" s="48">
        <v>114</v>
      </c>
      <c r="B125" s="96">
        <v>1456793</v>
      </c>
      <c r="C125" s="49">
        <v>1037281</v>
      </c>
      <c r="D125" s="50" t="s">
        <v>399</v>
      </c>
      <c r="E125" s="51">
        <v>43536</v>
      </c>
      <c r="F125" s="51">
        <v>43537</v>
      </c>
      <c r="G125" s="93" t="s">
        <v>23</v>
      </c>
      <c r="H125" s="49">
        <f t="shared" si="6"/>
        <v>1</v>
      </c>
      <c r="I125" s="65">
        <v>1</v>
      </c>
      <c r="J125" s="100">
        <f t="shared" si="7"/>
        <v>1108800</v>
      </c>
      <c r="K125" s="67">
        <v>48</v>
      </c>
      <c r="L125" s="66">
        <f t="shared" si="8"/>
        <v>1108800</v>
      </c>
      <c r="M125" s="68">
        <f t="shared" si="9"/>
        <v>48</v>
      </c>
      <c r="N125" s="69"/>
      <c r="O125" s="101">
        <f t="shared" si="10"/>
        <v>22176</v>
      </c>
      <c r="P125" s="102">
        <f t="shared" si="11"/>
        <v>0.96</v>
      </c>
      <c r="T125" s="143"/>
      <c r="U125" s="143"/>
    </row>
    <row r="126" s="81" customFormat="1" ht="15" spans="1:21">
      <c r="A126" s="48">
        <v>115</v>
      </c>
      <c r="B126" s="96">
        <v>1449131</v>
      </c>
      <c r="C126" s="49">
        <v>1036782</v>
      </c>
      <c r="D126" s="50" t="s">
        <v>400</v>
      </c>
      <c r="E126" s="51">
        <v>43535</v>
      </c>
      <c r="F126" s="51">
        <v>43537</v>
      </c>
      <c r="G126" s="93" t="s">
        <v>23</v>
      </c>
      <c r="H126" s="49">
        <f t="shared" si="6"/>
        <v>2</v>
      </c>
      <c r="I126" s="65">
        <v>1</v>
      </c>
      <c r="J126" s="100">
        <f t="shared" si="7"/>
        <v>1108800</v>
      </c>
      <c r="K126" s="67">
        <v>48</v>
      </c>
      <c r="L126" s="66">
        <f t="shared" si="8"/>
        <v>2217600</v>
      </c>
      <c r="M126" s="68">
        <f t="shared" si="9"/>
        <v>96</v>
      </c>
      <c r="N126" s="69"/>
      <c r="O126" s="101">
        <f t="shared" si="10"/>
        <v>44352</v>
      </c>
      <c r="P126" s="102">
        <f t="shared" si="11"/>
        <v>1.92</v>
      </c>
      <c r="T126" s="143"/>
      <c r="U126" s="143"/>
    </row>
    <row r="127" s="81" customFormat="1" ht="15" spans="1:21">
      <c r="A127" s="48">
        <v>116</v>
      </c>
      <c r="B127" s="96">
        <v>1457325</v>
      </c>
      <c r="C127" s="49">
        <v>1037307</v>
      </c>
      <c r="D127" s="50" t="s">
        <v>401</v>
      </c>
      <c r="E127" s="51">
        <v>43533</v>
      </c>
      <c r="F127" s="51">
        <v>43537</v>
      </c>
      <c r="G127" s="93" t="s">
        <v>23</v>
      </c>
      <c r="H127" s="49">
        <f t="shared" si="6"/>
        <v>4</v>
      </c>
      <c r="I127" s="65">
        <v>2</v>
      </c>
      <c r="J127" s="100">
        <f t="shared" si="7"/>
        <v>1108800</v>
      </c>
      <c r="K127" s="67">
        <v>48</v>
      </c>
      <c r="L127" s="66">
        <f t="shared" si="8"/>
        <v>8870400</v>
      </c>
      <c r="M127" s="68">
        <f t="shared" si="9"/>
        <v>384</v>
      </c>
      <c r="N127" s="69"/>
      <c r="O127" s="101">
        <f t="shared" si="10"/>
        <v>177408</v>
      </c>
      <c r="P127" s="102">
        <f t="shared" si="11"/>
        <v>7.68</v>
      </c>
      <c r="T127" s="143"/>
      <c r="U127" s="143"/>
    </row>
    <row r="128" s="81" customFormat="1" ht="15" spans="1:21">
      <c r="A128" s="48">
        <v>117</v>
      </c>
      <c r="B128" s="96">
        <v>1450082</v>
      </c>
      <c r="C128" s="49">
        <v>1036847</v>
      </c>
      <c r="D128" s="50" t="s">
        <v>402</v>
      </c>
      <c r="E128" s="51">
        <v>43534</v>
      </c>
      <c r="F128" s="51">
        <v>43537</v>
      </c>
      <c r="G128" s="93" t="s">
        <v>23</v>
      </c>
      <c r="H128" s="49">
        <f t="shared" si="6"/>
        <v>3</v>
      </c>
      <c r="I128" s="65">
        <v>1</v>
      </c>
      <c r="J128" s="100">
        <f t="shared" si="7"/>
        <v>1455300</v>
      </c>
      <c r="K128" s="67">
        <v>63</v>
      </c>
      <c r="L128" s="66">
        <f t="shared" si="8"/>
        <v>4365900</v>
      </c>
      <c r="M128" s="68">
        <f t="shared" si="9"/>
        <v>189</v>
      </c>
      <c r="N128" s="69"/>
      <c r="O128" s="101">
        <f t="shared" si="10"/>
        <v>87318</v>
      </c>
      <c r="P128" s="102">
        <f t="shared" si="11"/>
        <v>3.78</v>
      </c>
      <c r="T128" s="143"/>
      <c r="U128" s="143"/>
    </row>
    <row r="129" s="81" customFormat="1" ht="15" spans="1:21">
      <c r="A129" s="48">
        <v>118</v>
      </c>
      <c r="B129" s="96">
        <v>1446342</v>
      </c>
      <c r="C129" s="49">
        <v>1036598</v>
      </c>
      <c r="D129" s="50" t="s">
        <v>403</v>
      </c>
      <c r="E129" s="51">
        <v>43535</v>
      </c>
      <c r="F129" s="51">
        <v>43537</v>
      </c>
      <c r="G129" s="93" t="s">
        <v>40</v>
      </c>
      <c r="H129" s="49">
        <f t="shared" si="6"/>
        <v>2</v>
      </c>
      <c r="I129" s="65">
        <v>1</v>
      </c>
      <c r="J129" s="100">
        <f t="shared" si="7"/>
        <v>1362900</v>
      </c>
      <c r="K129" s="67">
        <v>59</v>
      </c>
      <c r="L129" s="66">
        <f t="shared" si="8"/>
        <v>2725800</v>
      </c>
      <c r="M129" s="68">
        <f t="shared" si="9"/>
        <v>118</v>
      </c>
      <c r="N129" s="69"/>
      <c r="O129" s="101">
        <f t="shared" si="10"/>
        <v>54516</v>
      </c>
      <c r="P129" s="102">
        <f t="shared" si="11"/>
        <v>2.36</v>
      </c>
      <c r="T129" s="143"/>
      <c r="U129" s="143"/>
    </row>
    <row r="130" s="81" customFormat="1" ht="15" spans="1:21">
      <c r="A130" s="48">
        <v>119</v>
      </c>
      <c r="B130" s="96">
        <v>1453681</v>
      </c>
      <c r="C130" s="49">
        <v>1037101</v>
      </c>
      <c r="D130" s="50" t="s">
        <v>404</v>
      </c>
      <c r="E130" s="51">
        <v>43535</v>
      </c>
      <c r="F130" s="51">
        <v>43537</v>
      </c>
      <c r="G130" s="93" t="s">
        <v>23</v>
      </c>
      <c r="H130" s="49">
        <f t="shared" si="6"/>
        <v>2</v>
      </c>
      <c r="I130" s="65">
        <v>1</v>
      </c>
      <c r="J130" s="100">
        <f t="shared" si="7"/>
        <v>1108800</v>
      </c>
      <c r="K130" s="67">
        <v>48</v>
      </c>
      <c r="L130" s="66">
        <f t="shared" si="8"/>
        <v>2217600</v>
      </c>
      <c r="M130" s="68">
        <f t="shared" si="9"/>
        <v>96</v>
      </c>
      <c r="N130" s="69"/>
      <c r="O130" s="101">
        <f t="shared" si="10"/>
        <v>44352</v>
      </c>
      <c r="P130" s="102">
        <f t="shared" si="11"/>
        <v>1.92</v>
      </c>
      <c r="T130" s="143"/>
      <c r="U130" s="143"/>
    </row>
    <row r="131" s="81" customFormat="1" ht="15" spans="1:21">
      <c r="A131" s="48">
        <v>120</v>
      </c>
      <c r="B131" s="96">
        <v>1451586</v>
      </c>
      <c r="C131" s="49">
        <v>1036970</v>
      </c>
      <c r="D131" s="50" t="s">
        <v>405</v>
      </c>
      <c r="E131" s="51">
        <v>43536</v>
      </c>
      <c r="F131" s="51">
        <v>43537</v>
      </c>
      <c r="G131" s="93" t="s">
        <v>23</v>
      </c>
      <c r="H131" s="49">
        <f t="shared" si="6"/>
        <v>1</v>
      </c>
      <c r="I131" s="65">
        <v>1</v>
      </c>
      <c r="J131" s="100">
        <f t="shared" si="7"/>
        <v>1108800</v>
      </c>
      <c r="K131" s="67">
        <v>48</v>
      </c>
      <c r="L131" s="66">
        <f t="shared" si="8"/>
        <v>1108800</v>
      </c>
      <c r="M131" s="68">
        <f t="shared" si="9"/>
        <v>48</v>
      </c>
      <c r="N131" s="69"/>
      <c r="O131" s="101">
        <f t="shared" si="10"/>
        <v>22176</v>
      </c>
      <c r="P131" s="102">
        <f t="shared" si="11"/>
        <v>0.96</v>
      </c>
      <c r="T131" s="143"/>
      <c r="U131" s="143"/>
    </row>
    <row r="132" s="81" customFormat="1" ht="15" spans="1:21">
      <c r="A132" s="48">
        <v>121</v>
      </c>
      <c r="B132" s="96">
        <v>1456722</v>
      </c>
      <c r="C132" s="49">
        <v>1037278</v>
      </c>
      <c r="D132" s="50" t="s">
        <v>406</v>
      </c>
      <c r="E132" s="51">
        <v>43535</v>
      </c>
      <c r="F132" s="51">
        <v>43537</v>
      </c>
      <c r="G132" s="93" t="s">
        <v>23</v>
      </c>
      <c r="H132" s="49">
        <f t="shared" si="6"/>
        <v>2</v>
      </c>
      <c r="I132" s="65">
        <v>1</v>
      </c>
      <c r="J132" s="100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01">
        <f t="shared" si="10"/>
        <v>44352</v>
      </c>
      <c r="P132" s="102">
        <f t="shared" si="11"/>
        <v>1.92</v>
      </c>
      <c r="T132" s="143"/>
      <c r="U132" s="143"/>
    </row>
    <row r="133" s="81" customFormat="1" ht="15" spans="1:21">
      <c r="A133" s="48">
        <v>122</v>
      </c>
      <c r="B133" s="96">
        <v>1456200</v>
      </c>
      <c r="C133" s="49">
        <v>1037262</v>
      </c>
      <c r="D133" s="50" t="s">
        <v>407</v>
      </c>
      <c r="E133" s="51">
        <v>43535</v>
      </c>
      <c r="F133" s="51">
        <v>43537</v>
      </c>
      <c r="G133" s="93" t="s">
        <v>40</v>
      </c>
      <c r="H133" s="49">
        <f t="shared" si="6"/>
        <v>2</v>
      </c>
      <c r="I133" s="65">
        <v>1</v>
      </c>
      <c r="J133" s="100">
        <f t="shared" si="7"/>
        <v>1362900</v>
      </c>
      <c r="K133" s="67">
        <v>59</v>
      </c>
      <c r="L133" s="66">
        <f t="shared" si="8"/>
        <v>2725800</v>
      </c>
      <c r="M133" s="68">
        <f t="shared" si="9"/>
        <v>118</v>
      </c>
      <c r="N133" s="69"/>
      <c r="O133" s="101">
        <f t="shared" si="10"/>
        <v>54516</v>
      </c>
      <c r="P133" s="102">
        <f t="shared" si="11"/>
        <v>2.36</v>
      </c>
      <c r="T133" s="143"/>
      <c r="U133" s="143"/>
    </row>
    <row r="134" s="81" customFormat="1" ht="15" spans="1:21">
      <c r="A134" s="48">
        <v>123</v>
      </c>
      <c r="B134" s="96">
        <v>1451396</v>
      </c>
      <c r="C134" s="49">
        <v>1036950</v>
      </c>
      <c r="D134" s="50" t="s">
        <v>408</v>
      </c>
      <c r="E134" s="51">
        <v>43535</v>
      </c>
      <c r="F134" s="51">
        <v>43538</v>
      </c>
      <c r="G134" s="93" t="s">
        <v>23</v>
      </c>
      <c r="H134" s="49">
        <f t="shared" si="6"/>
        <v>3</v>
      </c>
      <c r="I134" s="65">
        <v>1</v>
      </c>
      <c r="J134" s="100">
        <f t="shared" si="7"/>
        <v>1455300</v>
      </c>
      <c r="K134" s="67">
        <v>63</v>
      </c>
      <c r="L134" s="66">
        <f t="shared" si="8"/>
        <v>4365900</v>
      </c>
      <c r="M134" s="68">
        <f t="shared" si="9"/>
        <v>189</v>
      </c>
      <c r="N134" s="69"/>
      <c r="O134" s="101">
        <f t="shared" si="10"/>
        <v>87318</v>
      </c>
      <c r="P134" s="102">
        <f t="shared" si="11"/>
        <v>3.78</v>
      </c>
      <c r="T134" s="143"/>
      <c r="U134" s="143"/>
    </row>
    <row r="135" s="81" customFormat="1" ht="15" spans="1:21">
      <c r="A135" s="48">
        <v>124</v>
      </c>
      <c r="B135" s="96">
        <v>1456661</v>
      </c>
      <c r="C135" s="49">
        <v>1037272</v>
      </c>
      <c r="D135" s="50" t="s">
        <v>409</v>
      </c>
      <c r="E135" s="51">
        <v>43535</v>
      </c>
      <c r="F135" s="51">
        <v>43538</v>
      </c>
      <c r="G135" s="93" t="s">
        <v>23</v>
      </c>
      <c r="H135" s="49">
        <f t="shared" si="6"/>
        <v>3</v>
      </c>
      <c r="I135" s="65">
        <v>1</v>
      </c>
      <c r="J135" s="100">
        <f t="shared" si="7"/>
        <v>1108800</v>
      </c>
      <c r="K135" s="67">
        <v>48</v>
      </c>
      <c r="L135" s="66">
        <f t="shared" si="8"/>
        <v>3326400</v>
      </c>
      <c r="M135" s="68">
        <f t="shared" si="9"/>
        <v>144</v>
      </c>
      <c r="N135" s="69"/>
      <c r="O135" s="101">
        <f t="shared" si="10"/>
        <v>66528</v>
      </c>
      <c r="P135" s="102">
        <f t="shared" si="11"/>
        <v>2.88</v>
      </c>
      <c r="T135" s="143"/>
      <c r="U135" s="143"/>
    </row>
    <row r="136" s="81" customFormat="1" ht="15" spans="1:21">
      <c r="A136" s="48">
        <v>125</v>
      </c>
      <c r="B136" s="96">
        <v>1456389</v>
      </c>
      <c r="C136" s="49">
        <v>1037261</v>
      </c>
      <c r="D136" s="50" t="s">
        <v>410</v>
      </c>
      <c r="E136" s="51">
        <v>43536</v>
      </c>
      <c r="F136" s="51">
        <v>43538</v>
      </c>
      <c r="G136" s="93" t="s">
        <v>23</v>
      </c>
      <c r="H136" s="49">
        <f t="shared" si="6"/>
        <v>2</v>
      </c>
      <c r="I136" s="65">
        <v>1</v>
      </c>
      <c r="J136" s="100">
        <f t="shared" si="7"/>
        <v>1455300</v>
      </c>
      <c r="K136" s="67">
        <v>63</v>
      </c>
      <c r="L136" s="66">
        <f t="shared" si="8"/>
        <v>2910600</v>
      </c>
      <c r="M136" s="68">
        <f t="shared" si="9"/>
        <v>126</v>
      </c>
      <c r="N136" s="69"/>
      <c r="O136" s="101">
        <f t="shared" si="10"/>
        <v>58212</v>
      </c>
      <c r="P136" s="102">
        <f t="shared" si="11"/>
        <v>2.52</v>
      </c>
      <c r="T136" s="143"/>
      <c r="U136" s="143"/>
    </row>
    <row r="137" s="81" customFormat="1" ht="15" spans="1:21">
      <c r="A137" s="48">
        <v>126</v>
      </c>
      <c r="B137" s="96">
        <v>1449176</v>
      </c>
      <c r="C137" s="49">
        <v>1036800</v>
      </c>
      <c r="D137" s="50" t="s">
        <v>411</v>
      </c>
      <c r="E137" s="51">
        <v>43536</v>
      </c>
      <c r="F137" s="51">
        <v>43538</v>
      </c>
      <c r="G137" s="93" t="s">
        <v>23</v>
      </c>
      <c r="H137" s="49">
        <f t="shared" si="6"/>
        <v>2</v>
      </c>
      <c r="I137" s="65">
        <v>2</v>
      </c>
      <c r="J137" s="100">
        <f t="shared" si="7"/>
        <v>1108800</v>
      </c>
      <c r="K137" s="67">
        <v>48</v>
      </c>
      <c r="L137" s="66">
        <f t="shared" si="8"/>
        <v>4435200</v>
      </c>
      <c r="M137" s="68">
        <f t="shared" si="9"/>
        <v>192</v>
      </c>
      <c r="N137" s="69"/>
      <c r="O137" s="101">
        <f t="shared" si="10"/>
        <v>88704</v>
      </c>
      <c r="P137" s="102">
        <f t="shared" si="11"/>
        <v>3.84</v>
      </c>
      <c r="T137" s="143"/>
      <c r="U137" s="143"/>
    </row>
    <row r="138" s="81" customFormat="1" ht="15.75" spans="1:21">
      <c r="A138" s="48">
        <v>127</v>
      </c>
      <c r="B138" s="96">
        <v>1459799</v>
      </c>
      <c r="C138" s="49">
        <v>1037438</v>
      </c>
      <c r="D138" s="50" t="s">
        <v>412</v>
      </c>
      <c r="E138" s="51">
        <v>43536</v>
      </c>
      <c r="F138" s="51">
        <v>43537</v>
      </c>
      <c r="G138" s="93" t="s">
        <v>23</v>
      </c>
      <c r="H138" s="49">
        <f t="shared" si="6"/>
        <v>1</v>
      </c>
      <c r="I138" s="65">
        <v>1</v>
      </c>
      <c r="J138" s="100">
        <f t="shared" si="7"/>
        <v>1108800</v>
      </c>
      <c r="K138" s="67">
        <v>48</v>
      </c>
      <c r="L138" s="66">
        <f t="shared" si="8"/>
        <v>1108800</v>
      </c>
      <c r="M138" s="68">
        <f t="shared" si="9"/>
        <v>48</v>
      </c>
      <c r="N138" s="69">
        <v>1576</v>
      </c>
      <c r="O138" s="101">
        <f t="shared" si="10"/>
        <v>22176</v>
      </c>
      <c r="P138" s="102">
        <f t="shared" si="11"/>
        <v>0.96</v>
      </c>
      <c r="T138" s="143"/>
      <c r="U138" s="143"/>
    </row>
    <row r="139" s="81" customFormat="1" ht="15" spans="1:21">
      <c r="A139" s="109" t="s">
        <v>26</v>
      </c>
      <c r="B139" s="110"/>
      <c r="C139" s="110"/>
      <c r="D139" s="110"/>
      <c r="E139" s="110"/>
      <c r="F139" s="110"/>
      <c r="G139" s="110"/>
      <c r="H139" s="110"/>
      <c r="I139" s="110"/>
      <c r="J139" s="132"/>
      <c r="K139" s="133"/>
      <c r="L139" s="134">
        <f t="shared" ref="L139:P139" si="12">SUM(L12:L138)</f>
        <v>394894500</v>
      </c>
      <c r="M139" s="135">
        <f t="shared" si="12"/>
        <v>17095</v>
      </c>
      <c r="N139" s="136"/>
      <c r="O139" s="137">
        <f t="shared" si="12"/>
        <v>7897890</v>
      </c>
      <c r="P139" s="138">
        <f t="shared" si="12"/>
        <v>341.9</v>
      </c>
      <c r="T139" s="143"/>
      <c r="U139" s="143"/>
    </row>
    <row r="140" s="81" customFormat="1" ht="15" spans="1:21">
      <c r="A140" s="3"/>
      <c r="B140" s="2"/>
      <c r="C140" s="3"/>
      <c r="I140" s="2"/>
      <c r="J140" s="2"/>
      <c r="K140" s="2"/>
      <c r="L140" s="139"/>
      <c r="M140" s="81" t="s">
        <v>413</v>
      </c>
      <c r="N140" s="4"/>
      <c r="O140" s="141"/>
      <c r="P140" s="142"/>
      <c r="T140" s="143"/>
      <c r="U140" s="143"/>
    </row>
    <row r="141" s="81" customFormat="1" ht="14.25" spans="1:21">
      <c r="A141" s="111" t="s">
        <v>28</v>
      </c>
      <c r="B141" s="112"/>
      <c r="C141" s="113" t="s">
        <v>29</v>
      </c>
      <c r="D141" s="113"/>
      <c r="E141" s="113"/>
      <c r="F141" s="113"/>
      <c r="L141" s="79"/>
      <c r="M141" s="80"/>
      <c r="T141" s="143"/>
      <c r="U141" s="143"/>
    </row>
    <row r="142" s="81" customFormat="1" ht="14.25" spans="1:21">
      <c r="A142" s="114" t="s">
        <v>168</v>
      </c>
      <c r="B142" s="115"/>
      <c r="C142" s="116">
        <v>60210370001077</v>
      </c>
      <c r="D142" s="116"/>
      <c r="E142" s="116"/>
      <c r="F142" s="116"/>
      <c r="I142" s="2"/>
      <c r="J142" s="2"/>
      <c r="K142" s="2"/>
      <c r="L142" s="3"/>
      <c r="M142" s="3"/>
      <c r="N142" s="4"/>
      <c r="T142" s="143"/>
      <c r="U142" s="143"/>
    </row>
    <row r="143" s="81" customFormat="1" ht="14.25" spans="1:21">
      <c r="A143" s="111" t="s">
        <v>31</v>
      </c>
      <c r="B143" s="112"/>
      <c r="C143" s="117" t="s">
        <v>32</v>
      </c>
      <c r="D143" s="117"/>
      <c r="E143" s="117"/>
      <c r="F143" s="117"/>
      <c r="I143" s="2"/>
      <c r="J143" s="2"/>
      <c r="K143" s="2"/>
      <c r="L143" s="3"/>
      <c r="M143" s="3"/>
      <c r="N143" s="4"/>
      <c r="T143" s="143"/>
      <c r="U143" s="143"/>
    </row>
    <row r="144" s="81" customFormat="1" ht="14.25" spans="1:21">
      <c r="A144" s="111" t="s">
        <v>33</v>
      </c>
      <c r="B144" s="112"/>
      <c r="C144" s="118" t="s">
        <v>34</v>
      </c>
      <c r="D144" s="119"/>
      <c r="E144" s="119"/>
      <c r="F144" s="120"/>
      <c r="I144" s="2"/>
      <c r="J144" s="2"/>
      <c r="K144" s="2"/>
      <c r="L144" s="3"/>
      <c r="M144" s="3"/>
      <c r="N144" s="4"/>
      <c r="T144" s="143"/>
      <c r="U144" s="143"/>
    </row>
    <row r="145" s="81" customFormat="1" ht="15" customHeight="1" spans="1:21">
      <c r="A145" s="111" t="s">
        <v>35</v>
      </c>
      <c r="B145" s="112"/>
      <c r="C145" s="121" t="s">
        <v>36</v>
      </c>
      <c r="D145" s="122"/>
      <c r="E145" s="122"/>
      <c r="F145" s="123"/>
      <c r="I145" s="2"/>
      <c r="J145" s="2"/>
      <c r="K145" s="2"/>
      <c r="L145" s="3"/>
      <c r="M145" s="3"/>
      <c r="N145" s="4"/>
      <c r="T145" s="143"/>
      <c r="U145" s="143"/>
    </row>
    <row r="146" s="81" customFormat="1" ht="15" hidden="1" customHeight="1" spans="1:21">
      <c r="A146" s="3"/>
      <c r="B146" s="2"/>
      <c r="C146" s="3"/>
      <c r="I146" s="2"/>
      <c r="J146" s="2"/>
      <c r="K146" s="2"/>
      <c r="L146" s="3"/>
      <c r="M146" s="3"/>
      <c r="N146" s="4"/>
      <c r="T146" s="143"/>
      <c r="U146" s="143"/>
    </row>
  </sheetData>
  <mergeCells count="15">
    <mergeCell ref="A5:I5"/>
    <mergeCell ref="B7:E7"/>
    <mergeCell ref="A139:J139"/>
    <mergeCell ref="A141:B141"/>
    <mergeCell ref="C141:F141"/>
    <mergeCell ref="A142:B142"/>
    <mergeCell ref="C142:F142"/>
    <mergeCell ref="A143:B143"/>
    <mergeCell ref="C143:F143"/>
    <mergeCell ref="A144:B144"/>
    <mergeCell ref="C144:F144"/>
    <mergeCell ref="A145:B145"/>
    <mergeCell ref="C145:F145"/>
    <mergeCell ref="A2:B3"/>
    <mergeCell ref="D2:G3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9"/>
  <sheetViews>
    <sheetView topLeftCell="A142" workbookViewId="0">
      <selection activeCell="M23" sqref="M23"/>
    </sheetView>
  </sheetViews>
  <sheetFormatPr defaultColWidth="9" defaultRowHeight="13.5"/>
  <cols>
    <col min="1" max="1" width="4.28333333333333" style="3" customWidth="1"/>
    <col min="2" max="2" width="11.8583333333333" style="2" customWidth="1"/>
    <col min="3" max="3" width="9.56666666666667" style="3" customWidth="1"/>
    <col min="4" max="4" width="20" style="81" customWidth="1"/>
    <col min="5" max="6" width="10.1416666666667" style="81" customWidth="1"/>
    <col min="7" max="7" width="14.2833333333333" style="81" customWidth="1"/>
    <col min="8" max="8" width="10.1416666666667" style="8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hidden="1" customWidth="1"/>
    <col min="15" max="15" width="11.2833333333333" style="81" customWidth="1"/>
    <col min="16" max="16" width="10.1416666666667" style="81" customWidth="1"/>
  </cols>
  <sheetData>
    <row r="1" ht="15" spans="1:9">
      <c r="A1" s="82"/>
      <c r="B1" s="6"/>
      <c r="C1" s="82"/>
      <c r="D1" s="7"/>
      <c r="E1" s="7"/>
      <c r="F1" s="7"/>
      <c r="G1" s="7"/>
      <c r="H1" s="7"/>
      <c r="I1" s="97"/>
    </row>
    <row r="2" ht="14.25" spans="1:9">
      <c r="A2" s="11"/>
      <c r="B2" s="11"/>
      <c r="C2" s="83"/>
      <c r="D2" s="13" t="s">
        <v>0</v>
      </c>
      <c r="E2" s="14"/>
      <c r="F2" s="14"/>
      <c r="G2" s="15"/>
      <c r="H2" s="12"/>
      <c r="I2" s="97"/>
    </row>
    <row r="3" ht="15" spans="1:9">
      <c r="A3" s="11"/>
      <c r="B3" s="11"/>
      <c r="C3" s="83"/>
      <c r="D3" s="17"/>
      <c r="E3" s="18"/>
      <c r="F3" s="18"/>
      <c r="G3" s="19"/>
      <c r="H3" s="12"/>
      <c r="I3" s="97"/>
    </row>
    <row r="4" ht="15" spans="1:9">
      <c r="A4" s="84"/>
      <c r="B4" s="84"/>
      <c r="C4" s="84"/>
      <c r="D4" s="84"/>
      <c r="E4" s="84"/>
      <c r="F4" s="85"/>
      <c r="G4" s="85"/>
      <c r="H4" s="85"/>
      <c r="I4" s="98"/>
    </row>
    <row r="5" ht="34.5" spans="1:9">
      <c r="A5" s="24" t="s">
        <v>1</v>
      </c>
      <c r="B5" s="25"/>
      <c r="C5" s="25"/>
      <c r="D5" s="25"/>
      <c r="E5" s="25"/>
      <c r="F5" s="25"/>
      <c r="G5" s="25"/>
      <c r="H5" s="25"/>
      <c r="I5" s="99"/>
    </row>
    <row r="6" ht="34.5" spans="1:9">
      <c r="A6" s="25"/>
      <c r="B6" s="29"/>
      <c r="C6" s="30"/>
      <c r="D6" s="30"/>
      <c r="E6" s="30"/>
      <c r="F6" s="30"/>
      <c r="G6" s="31" t="s">
        <v>414</v>
      </c>
      <c r="H6" s="32"/>
      <c r="I6" s="59"/>
    </row>
    <row r="7" ht="15.75" spans="1:9">
      <c r="A7" s="86" t="s">
        <v>3</v>
      </c>
      <c r="B7" s="87" t="s">
        <v>4</v>
      </c>
      <c r="C7" s="87"/>
      <c r="D7" s="87"/>
      <c r="E7" s="88"/>
      <c r="F7" s="36"/>
      <c r="G7" s="37" t="s">
        <v>415</v>
      </c>
      <c r="H7" s="36"/>
      <c r="I7" s="58"/>
    </row>
    <row r="8" ht="16.5" spans="1:9">
      <c r="A8" s="89"/>
      <c r="B8" s="39"/>
      <c r="C8" s="90"/>
      <c r="D8" s="40"/>
      <c r="E8" s="41"/>
      <c r="F8" s="36"/>
      <c r="G8" s="42" t="s">
        <v>6</v>
      </c>
      <c r="H8" s="43"/>
      <c r="I8" s="60"/>
    </row>
    <row r="9" ht="15.75" spans="1:9">
      <c r="A9" s="91"/>
      <c r="B9" s="92"/>
      <c r="C9" s="91"/>
      <c r="D9" s="36"/>
      <c r="E9" s="36"/>
      <c r="F9" s="36"/>
      <c r="G9" s="36"/>
      <c r="H9" s="36"/>
      <c r="I9" s="97"/>
    </row>
    <row r="10" spans="12:12">
      <c r="L10" s="61">
        <f>SUBTOTAL(9,L12:L161)</f>
        <v>496557600</v>
      </c>
    </row>
    <row r="11" ht="42.75" spans="1:16">
      <c r="A11" s="44" t="s">
        <v>7</v>
      </c>
      <c r="B11" s="45" t="s">
        <v>8</v>
      </c>
      <c r="C11" s="44" t="s">
        <v>9</v>
      </c>
      <c r="D11" s="44" t="s">
        <v>10</v>
      </c>
      <c r="E11" s="45" t="s">
        <v>11</v>
      </c>
      <c r="F11" s="45" t="s">
        <v>12</v>
      </c>
      <c r="G11" s="45" t="s">
        <v>13</v>
      </c>
      <c r="H11" s="45" t="s">
        <v>14</v>
      </c>
      <c r="I11" s="45" t="s">
        <v>15</v>
      </c>
      <c r="J11" s="45" t="s">
        <v>16</v>
      </c>
      <c r="K11" s="45" t="s">
        <v>17</v>
      </c>
      <c r="L11" s="45" t="s">
        <v>18</v>
      </c>
      <c r="M11" s="45" t="s">
        <v>19</v>
      </c>
      <c r="N11" s="44" t="s">
        <v>20</v>
      </c>
      <c r="O11" s="45" t="s">
        <v>86</v>
      </c>
      <c r="P11" s="45" t="s">
        <v>87</v>
      </c>
    </row>
    <row r="12" ht="15" spans="1:16">
      <c r="A12" s="48">
        <v>1</v>
      </c>
      <c r="B12" s="49">
        <v>1450725</v>
      </c>
      <c r="C12" s="49">
        <v>1036925</v>
      </c>
      <c r="D12" s="50" t="s">
        <v>416</v>
      </c>
      <c r="E12" s="51">
        <v>43535</v>
      </c>
      <c r="F12" s="51">
        <v>43539</v>
      </c>
      <c r="G12" s="93" t="s">
        <v>23</v>
      </c>
      <c r="H12" s="49">
        <f t="shared" ref="H12:H75" si="0">F12-E12</f>
        <v>4</v>
      </c>
      <c r="I12" s="65">
        <v>1</v>
      </c>
      <c r="J12" s="100">
        <f t="shared" ref="J12:J75" si="1">K12*23100</f>
        <v>1108800</v>
      </c>
      <c r="K12" s="67">
        <v>48</v>
      </c>
      <c r="L12" s="66">
        <f t="shared" ref="L12:L75" si="2">J12*I12*H12</f>
        <v>4435200</v>
      </c>
      <c r="M12" s="68">
        <f t="shared" ref="M12:M75" si="3">K12*I12*H12</f>
        <v>192</v>
      </c>
      <c r="N12" s="69"/>
      <c r="O12" s="101">
        <f t="shared" ref="O12:O75" si="4">L12*2%</f>
        <v>88704</v>
      </c>
      <c r="P12" s="102">
        <f t="shared" ref="P12:P75" si="5">M12*2%</f>
        <v>3.84</v>
      </c>
    </row>
    <row r="13" ht="15" spans="1:16">
      <c r="A13" s="48">
        <v>2</v>
      </c>
      <c r="B13" s="49">
        <v>1450838</v>
      </c>
      <c r="C13" s="49">
        <v>1036922</v>
      </c>
      <c r="D13" s="50" t="s">
        <v>417</v>
      </c>
      <c r="E13" s="51">
        <v>43538</v>
      </c>
      <c r="F13" s="51">
        <v>43539</v>
      </c>
      <c r="G13" s="93" t="s">
        <v>23</v>
      </c>
      <c r="H13" s="49">
        <f t="shared" si="0"/>
        <v>1</v>
      </c>
      <c r="I13" s="65">
        <v>2</v>
      </c>
      <c r="J13" s="100">
        <f t="shared" si="1"/>
        <v>1108800</v>
      </c>
      <c r="K13" s="67">
        <v>48</v>
      </c>
      <c r="L13" s="66">
        <f t="shared" si="2"/>
        <v>2217600</v>
      </c>
      <c r="M13" s="68">
        <f t="shared" si="3"/>
        <v>96</v>
      </c>
      <c r="N13" s="69"/>
      <c r="O13" s="101">
        <f t="shared" si="4"/>
        <v>44352</v>
      </c>
      <c r="P13" s="102">
        <f t="shared" si="5"/>
        <v>1.92</v>
      </c>
    </row>
    <row r="14" ht="15" spans="1:16">
      <c r="A14" s="48">
        <v>3</v>
      </c>
      <c r="B14" s="49">
        <v>1432788</v>
      </c>
      <c r="C14" s="49">
        <v>1035886</v>
      </c>
      <c r="D14" s="50" t="s">
        <v>418</v>
      </c>
      <c r="E14" s="51">
        <v>43537</v>
      </c>
      <c r="F14" s="51">
        <v>43539</v>
      </c>
      <c r="G14" s="93" t="s">
        <v>23</v>
      </c>
      <c r="H14" s="49">
        <f t="shared" si="0"/>
        <v>2</v>
      </c>
      <c r="I14" s="65">
        <v>2</v>
      </c>
      <c r="J14" s="100">
        <f t="shared" si="1"/>
        <v>1108800</v>
      </c>
      <c r="K14" s="67">
        <v>48</v>
      </c>
      <c r="L14" s="66">
        <f t="shared" si="2"/>
        <v>4435200</v>
      </c>
      <c r="M14" s="68">
        <f t="shared" si="3"/>
        <v>192</v>
      </c>
      <c r="N14" s="69"/>
      <c r="O14" s="101">
        <f t="shared" si="4"/>
        <v>88704</v>
      </c>
      <c r="P14" s="102">
        <f t="shared" si="5"/>
        <v>3.84</v>
      </c>
    </row>
    <row r="15" ht="15" spans="1:16">
      <c r="A15" s="48">
        <v>4</v>
      </c>
      <c r="B15" s="49">
        <v>1451780</v>
      </c>
      <c r="C15" s="49">
        <v>1036975</v>
      </c>
      <c r="D15" s="50" t="s">
        <v>419</v>
      </c>
      <c r="E15" s="51">
        <v>43538</v>
      </c>
      <c r="F15" s="51">
        <v>43539</v>
      </c>
      <c r="G15" s="93" t="s">
        <v>23</v>
      </c>
      <c r="H15" s="49">
        <f t="shared" si="0"/>
        <v>1</v>
      </c>
      <c r="I15" s="65">
        <v>7</v>
      </c>
      <c r="J15" s="100">
        <f t="shared" si="1"/>
        <v>1108800</v>
      </c>
      <c r="K15" s="67">
        <v>48</v>
      </c>
      <c r="L15" s="66">
        <f t="shared" si="2"/>
        <v>7761600</v>
      </c>
      <c r="M15" s="68">
        <f t="shared" si="3"/>
        <v>336</v>
      </c>
      <c r="N15" s="69"/>
      <c r="O15" s="101">
        <f t="shared" si="4"/>
        <v>155232</v>
      </c>
      <c r="P15" s="102">
        <f t="shared" si="5"/>
        <v>6.72</v>
      </c>
    </row>
    <row r="16" ht="15" spans="1:16">
      <c r="A16" s="48">
        <v>5</v>
      </c>
      <c r="B16" s="49">
        <v>1446050</v>
      </c>
      <c r="C16" s="49">
        <v>1036586</v>
      </c>
      <c r="D16" s="50" t="s">
        <v>420</v>
      </c>
      <c r="E16" s="51">
        <v>43535</v>
      </c>
      <c r="F16" s="51">
        <v>43539</v>
      </c>
      <c r="G16" s="93" t="s">
        <v>23</v>
      </c>
      <c r="H16" s="49">
        <f t="shared" si="0"/>
        <v>4</v>
      </c>
      <c r="I16" s="65">
        <v>1</v>
      </c>
      <c r="J16" s="100">
        <f t="shared" si="1"/>
        <v>1108800</v>
      </c>
      <c r="K16" s="67">
        <v>48</v>
      </c>
      <c r="L16" s="66">
        <f t="shared" si="2"/>
        <v>4435200</v>
      </c>
      <c r="M16" s="68">
        <f t="shared" si="3"/>
        <v>192</v>
      </c>
      <c r="N16" s="69"/>
      <c r="O16" s="101">
        <f t="shared" si="4"/>
        <v>88704</v>
      </c>
      <c r="P16" s="102">
        <f t="shared" si="5"/>
        <v>3.84</v>
      </c>
    </row>
    <row r="17" ht="15" spans="1:16">
      <c r="A17" s="48">
        <v>6</v>
      </c>
      <c r="B17" s="49">
        <v>1453063</v>
      </c>
      <c r="C17" s="49">
        <v>1037057</v>
      </c>
      <c r="D17" s="50" t="s">
        <v>421</v>
      </c>
      <c r="E17" s="51">
        <v>43538</v>
      </c>
      <c r="F17" s="51">
        <v>43539</v>
      </c>
      <c r="G17" s="93" t="s">
        <v>47</v>
      </c>
      <c r="H17" s="49">
        <f t="shared" si="0"/>
        <v>1</v>
      </c>
      <c r="I17" s="65">
        <v>1</v>
      </c>
      <c r="J17" s="100">
        <f t="shared" si="1"/>
        <v>2356200</v>
      </c>
      <c r="K17" s="67">
        <v>102</v>
      </c>
      <c r="L17" s="66">
        <f t="shared" si="2"/>
        <v>2356200</v>
      </c>
      <c r="M17" s="68">
        <f t="shared" si="3"/>
        <v>102</v>
      </c>
      <c r="N17" s="69"/>
      <c r="O17" s="101">
        <f t="shared" si="4"/>
        <v>47124</v>
      </c>
      <c r="P17" s="102">
        <f t="shared" si="5"/>
        <v>2.04</v>
      </c>
    </row>
    <row r="18" ht="15" spans="1:16">
      <c r="A18" s="48">
        <v>7</v>
      </c>
      <c r="B18" s="49">
        <v>1453456</v>
      </c>
      <c r="C18" s="49">
        <v>1037083</v>
      </c>
      <c r="D18" s="50" t="s">
        <v>422</v>
      </c>
      <c r="E18" s="51">
        <v>43537</v>
      </c>
      <c r="F18" s="51">
        <v>43539</v>
      </c>
      <c r="G18" s="93" t="s">
        <v>23</v>
      </c>
      <c r="H18" s="49">
        <f t="shared" si="0"/>
        <v>2</v>
      </c>
      <c r="I18" s="65">
        <v>2</v>
      </c>
      <c r="J18" s="100">
        <f t="shared" si="1"/>
        <v>1455300</v>
      </c>
      <c r="K18" s="67">
        <v>63</v>
      </c>
      <c r="L18" s="66">
        <f t="shared" si="2"/>
        <v>5821200</v>
      </c>
      <c r="M18" s="68">
        <f t="shared" si="3"/>
        <v>252</v>
      </c>
      <c r="N18" s="69"/>
      <c r="O18" s="101">
        <f t="shared" si="4"/>
        <v>116424</v>
      </c>
      <c r="P18" s="102">
        <f t="shared" si="5"/>
        <v>5.04</v>
      </c>
    </row>
    <row r="19" ht="15" spans="1:16">
      <c r="A19" s="48">
        <v>8</v>
      </c>
      <c r="B19" s="49">
        <v>1453991</v>
      </c>
      <c r="C19" s="49">
        <v>1037122</v>
      </c>
      <c r="D19" s="50" t="s">
        <v>423</v>
      </c>
      <c r="E19" s="51">
        <v>43537</v>
      </c>
      <c r="F19" s="51">
        <v>43539</v>
      </c>
      <c r="G19" s="93" t="s">
        <v>23</v>
      </c>
      <c r="H19" s="49">
        <f t="shared" si="0"/>
        <v>2</v>
      </c>
      <c r="I19" s="65">
        <v>1</v>
      </c>
      <c r="J19" s="100">
        <f t="shared" si="1"/>
        <v>1108800</v>
      </c>
      <c r="K19" s="67">
        <v>48</v>
      </c>
      <c r="L19" s="66">
        <f t="shared" si="2"/>
        <v>2217600</v>
      </c>
      <c r="M19" s="68">
        <f t="shared" si="3"/>
        <v>96</v>
      </c>
      <c r="N19" s="69"/>
      <c r="O19" s="101">
        <f t="shared" si="4"/>
        <v>44352</v>
      </c>
      <c r="P19" s="102">
        <f t="shared" si="5"/>
        <v>1.92</v>
      </c>
    </row>
    <row r="20" ht="15" spans="1:16">
      <c r="A20" s="48">
        <v>9</v>
      </c>
      <c r="B20" s="94">
        <v>1454073</v>
      </c>
      <c r="C20" s="94">
        <v>1037123</v>
      </c>
      <c r="D20" s="95" t="s">
        <v>424</v>
      </c>
      <c r="E20" s="51">
        <v>43537</v>
      </c>
      <c r="F20" s="51">
        <v>43539</v>
      </c>
      <c r="G20" s="93" t="s">
        <v>23</v>
      </c>
      <c r="H20" s="49">
        <f t="shared" si="0"/>
        <v>2</v>
      </c>
      <c r="I20" s="65">
        <v>1</v>
      </c>
      <c r="J20" s="100">
        <f t="shared" si="1"/>
        <v>1455300</v>
      </c>
      <c r="K20" s="67">
        <v>63</v>
      </c>
      <c r="L20" s="66">
        <f t="shared" si="2"/>
        <v>2910600</v>
      </c>
      <c r="M20" s="68">
        <f t="shared" si="3"/>
        <v>126</v>
      </c>
      <c r="N20" s="69"/>
      <c r="O20" s="101">
        <f t="shared" si="4"/>
        <v>58212</v>
      </c>
      <c r="P20" s="102">
        <f t="shared" si="5"/>
        <v>2.52</v>
      </c>
    </row>
    <row r="21" ht="15" spans="1:16">
      <c r="A21" s="48">
        <v>10</v>
      </c>
      <c r="B21" s="94">
        <v>1454689</v>
      </c>
      <c r="C21" s="94">
        <v>1037189</v>
      </c>
      <c r="D21" s="95" t="s">
        <v>425</v>
      </c>
      <c r="E21" s="51">
        <v>43537</v>
      </c>
      <c r="F21" s="51">
        <v>43539</v>
      </c>
      <c r="G21" s="93" t="s">
        <v>23</v>
      </c>
      <c r="H21" s="49">
        <f t="shared" si="0"/>
        <v>2</v>
      </c>
      <c r="I21" s="65">
        <v>1</v>
      </c>
      <c r="J21" s="100">
        <f t="shared" si="1"/>
        <v>1108800</v>
      </c>
      <c r="K21" s="67">
        <v>48</v>
      </c>
      <c r="L21" s="66">
        <f t="shared" si="2"/>
        <v>2217600</v>
      </c>
      <c r="M21" s="68">
        <f t="shared" si="3"/>
        <v>96</v>
      </c>
      <c r="N21" s="69"/>
      <c r="O21" s="101">
        <f t="shared" si="4"/>
        <v>44352</v>
      </c>
      <c r="P21" s="102">
        <f t="shared" si="5"/>
        <v>1.92</v>
      </c>
    </row>
    <row r="22" ht="15" spans="1:16">
      <c r="A22" s="48">
        <v>11</v>
      </c>
      <c r="B22" s="94">
        <v>1455259</v>
      </c>
      <c r="C22" s="94">
        <v>1037197</v>
      </c>
      <c r="D22" s="95" t="s">
        <v>426</v>
      </c>
      <c r="E22" s="51">
        <v>43535</v>
      </c>
      <c r="F22" s="51">
        <v>43539</v>
      </c>
      <c r="G22" s="93" t="s">
        <v>23</v>
      </c>
      <c r="H22" s="49">
        <f t="shared" si="0"/>
        <v>4</v>
      </c>
      <c r="I22" s="65">
        <v>1</v>
      </c>
      <c r="J22" s="100">
        <f t="shared" si="1"/>
        <v>1108800</v>
      </c>
      <c r="K22" s="67">
        <v>48</v>
      </c>
      <c r="L22" s="66">
        <f t="shared" si="2"/>
        <v>4435200</v>
      </c>
      <c r="M22" s="68">
        <f t="shared" si="3"/>
        <v>192</v>
      </c>
      <c r="N22" s="69"/>
      <c r="O22" s="101">
        <f t="shared" si="4"/>
        <v>88704</v>
      </c>
      <c r="P22" s="102">
        <f t="shared" si="5"/>
        <v>3.84</v>
      </c>
    </row>
    <row r="23" ht="15" spans="1:16">
      <c r="A23" s="48">
        <v>12</v>
      </c>
      <c r="B23" s="94">
        <v>1452999</v>
      </c>
      <c r="C23" s="94">
        <v>1037055</v>
      </c>
      <c r="D23" s="95" t="s">
        <v>427</v>
      </c>
      <c r="E23" s="51">
        <v>43537</v>
      </c>
      <c r="F23" s="51">
        <v>43539</v>
      </c>
      <c r="G23" s="93" t="s">
        <v>23</v>
      </c>
      <c r="H23" s="49">
        <f t="shared" si="0"/>
        <v>2</v>
      </c>
      <c r="I23" s="65">
        <v>1</v>
      </c>
      <c r="J23" s="100">
        <f t="shared" si="1"/>
        <v>1108800</v>
      </c>
      <c r="K23" s="67">
        <v>48</v>
      </c>
      <c r="L23" s="66">
        <f t="shared" si="2"/>
        <v>2217600</v>
      </c>
      <c r="M23" s="68">
        <f t="shared" si="3"/>
        <v>96</v>
      </c>
      <c r="N23" s="69"/>
      <c r="O23" s="101">
        <f t="shared" si="4"/>
        <v>44352</v>
      </c>
      <c r="P23" s="102">
        <f t="shared" si="5"/>
        <v>1.92</v>
      </c>
    </row>
    <row r="24" ht="15" spans="1:16">
      <c r="A24" s="48">
        <v>13</v>
      </c>
      <c r="B24" s="94">
        <v>1454599</v>
      </c>
      <c r="C24" s="94">
        <v>1037190</v>
      </c>
      <c r="D24" s="95" t="s">
        <v>428</v>
      </c>
      <c r="E24" s="51">
        <v>43537</v>
      </c>
      <c r="F24" s="51">
        <v>43540</v>
      </c>
      <c r="G24" s="93" t="s">
        <v>23</v>
      </c>
      <c r="H24" s="49">
        <f t="shared" si="0"/>
        <v>3</v>
      </c>
      <c r="I24" s="65">
        <v>1</v>
      </c>
      <c r="J24" s="100">
        <f t="shared" si="1"/>
        <v>1108800</v>
      </c>
      <c r="K24" s="67">
        <v>48</v>
      </c>
      <c r="L24" s="66">
        <f t="shared" si="2"/>
        <v>3326400</v>
      </c>
      <c r="M24" s="68">
        <f t="shared" si="3"/>
        <v>144</v>
      </c>
      <c r="N24" s="69"/>
      <c r="O24" s="101">
        <f t="shared" si="4"/>
        <v>66528</v>
      </c>
      <c r="P24" s="102">
        <f t="shared" si="5"/>
        <v>2.88</v>
      </c>
    </row>
    <row r="25" ht="15" spans="1:16">
      <c r="A25" s="48">
        <v>14</v>
      </c>
      <c r="B25" s="94">
        <v>1458520</v>
      </c>
      <c r="C25" s="94">
        <v>1037405</v>
      </c>
      <c r="D25" s="95" t="s">
        <v>429</v>
      </c>
      <c r="E25" s="51">
        <v>43539</v>
      </c>
      <c r="F25" s="51">
        <v>43540</v>
      </c>
      <c r="G25" s="93" t="s">
        <v>23</v>
      </c>
      <c r="H25" s="49">
        <f t="shared" si="0"/>
        <v>1</v>
      </c>
      <c r="I25" s="65">
        <v>1</v>
      </c>
      <c r="J25" s="100">
        <f t="shared" si="1"/>
        <v>1108800</v>
      </c>
      <c r="K25" s="67">
        <v>48</v>
      </c>
      <c r="L25" s="66">
        <f t="shared" si="2"/>
        <v>1108800</v>
      </c>
      <c r="M25" s="68">
        <f t="shared" si="3"/>
        <v>48</v>
      </c>
      <c r="N25" s="69"/>
      <c r="O25" s="101">
        <f t="shared" si="4"/>
        <v>22176</v>
      </c>
      <c r="P25" s="102">
        <f t="shared" si="5"/>
        <v>0.96</v>
      </c>
    </row>
    <row r="26" ht="15" spans="1:16">
      <c r="A26" s="48">
        <v>15</v>
      </c>
      <c r="B26" s="94">
        <v>1447441</v>
      </c>
      <c r="C26" s="94">
        <v>1036680</v>
      </c>
      <c r="D26" s="95" t="s">
        <v>430</v>
      </c>
      <c r="E26" s="51">
        <v>43538</v>
      </c>
      <c r="F26" s="51">
        <v>43540</v>
      </c>
      <c r="G26" s="93" t="s">
        <v>23</v>
      </c>
      <c r="H26" s="49">
        <f t="shared" si="0"/>
        <v>2</v>
      </c>
      <c r="I26" s="65">
        <v>1</v>
      </c>
      <c r="J26" s="100">
        <f t="shared" si="1"/>
        <v>1455300</v>
      </c>
      <c r="K26" s="67">
        <v>63</v>
      </c>
      <c r="L26" s="66">
        <f t="shared" si="2"/>
        <v>2910600</v>
      </c>
      <c r="M26" s="68">
        <f t="shared" si="3"/>
        <v>126</v>
      </c>
      <c r="N26" s="69"/>
      <c r="O26" s="101">
        <f t="shared" si="4"/>
        <v>58212</v>
      </c>
      <c r="P26" s="102">
        <f t="shared" si="5"/>
        <v>2.52</v>
      </c>
    </row>
    <row r="27" ht="15" spans="1:16">
      <c r="A27" s="48">
        <v>16</v>
      </c>
      <c r="B27" s="94">
        <v>1447067</v>
      </c>
      <c r="C27" s="94">
        <v>1036647</v>
      </c>
      <c r="D27" s="95" t="s">
        <v>431</v>
      </c>
      <c r="E27" s="51">
        <v>43535</v>
      </c>
      <c r="F27" s="51">
        <v>43540</v>
      </c>
      <c r="G27" s="93" t="s">
        <v>23</v>
      </c>
      <c r="H27" s="49">
        <f t="shared" si="0"/>
        <v>5</v>
      </c>
      <c r="I27" s="65">
        <v>2</v>
      </c>
      <c r="J27" s="100">
        <f t="shared" si="1"/>
        <v>1108800</v>
      </c>
      <c r="K27" s="67">
        <v>48</v>
      </c>
      <c r="L27" s="66">
        <f t="shared" si="2"/>
        <v>11088000</v>
      </c>
      <c r="M27" s="68">
        <f t="shared" si="3"/>
        <v>480</v>
      </c>
      <c r="N27" s="69"/>
      <c r="O27" s="101">
        <f t="shared" si="4"/>
        <v>221760</v>
      </c>
      <c r="P27" s="102">
        <f t="shared" si="5"/>
        <v>9.6</v>
      </c>
    </row>
    <row r="28" ht="15" spans="1:16">
      <c r="A28" s="48">
        <v>17</v>
      </c>
      <c r="B28" s="49">
        <v>1447442</v>
      </c>
      <c r="C28" s="49">
        <v>1036681</v>
      </c>
      <c r="D28" s="50" t="s">
        <v>432</v>
      </c>
      <c r="E28" s="51">
        <v>43538</v>
      </c>
      <c r="F28" s="51">
        <v>43540</v>
      </c>
      <c r="G28" s="93" t="s">
        <v>23</v>
      </c>
      <c r="H28" s="49">
        <f t="shared" si="0"/>
        <v>2</v>
      </c>
      <c r="I28" s="65">
        <v>1</v>
      </c>
      <c r="J28" s="100">
        <f t="shared" si="1"/>
        <v>1108800</v>
      </c>
      <c r="K28" s="67">
        <v>48</v>
      </c>
      <c r="L28" s="66">
        <f t="shared" si="2"/>
        <v>2217600</v>
      </c>
      <c r="M28" s="68">
        <f t="shared" si="3"/>
        <v>96</v>
      </c>
      <c r="N28" s="69"/>
      <c r="O28" s="101">
        <f t="shared" si="4"/>
        <v>44352</v>
      </c>
      <c r="P28" s="102">
        <f t="shared" si="5"/>
        <v>1.92</v>
      </c>
    </row>
    <row r="29" ht="15" spans="1:16">
      <c r="A29" s="48">
        <v>18</v>
      </c>
      <c r="B29" s="49">
        <v>1447444</v>
      </c>
      <c r="C29" s="49">
        <v>1036682</v>
      </c>
      <c r="D29" s="50" t="s">
        <v>433</v>
      </c>
      <c r="E29" s="51">
        <v>43538</v>
      </c>
      <c r="F29" s="51">
        <v>43540</v>
      </c>
      <c r="G29" s="93" t="s">
        <v>23</v>
      </c>
      <c r="H29" s="49">
        <f t="shared" si="0"/>
        <v>2</v>
      </c>
      <c r="I29" s="65">
        <v>1</v>
      </c>
      <c r="J29" s="100">
        <f t="shared" si="1"/>
        <v>1108800</v>
      </c>
      <c r="K29" s="67">
        <v>48</v>
      </c>
      <c r="L29" s="66">
        <f t="shared" si="2"/>
        <v>2217600</v>
      </c>
      <c r="M29" s="68">
        <f t="shared" si="3"/>
        <v>96</v>
      </c>
      <c r="N29" s="69"/>
      <c r="O29" s="101">
        <f t="shared" si="4"/>
        <v>44352</v>
      </c>
      <c r="P29" s="102">
        <f t="shared" si="5"/>
        <v>1.92</v>
      </c>
    </row>
    <row r="30" ht="15" spans="1:16">
      <c r="A30" s="48">
        <v>19</v>
      </c>
      <c r="B30" s="49">
        <v>1454600</v>
      </c>
      <c r="C30" s="49">
        <v>1037178</v>
      </c>
      <c r="D30" s="50" t="s">
        <v>434</v>
      </c>
      <c r="E30" s="51">
        <v>43538</v>
      </c>
      <c r="F30" s="51">
        <v>43540</v>
      </c>
      <c r="G30" s="93" t="s">
        <v>23</v>
      </c>
      <c r="H30" s="49">
        <f t="shared" si="0"/>
        <v>2</v>
      </c>
      <c r="I30" s="65">
        <v>1</v>
      </c>
      <c r="J30" s="100">
        <f t="shared" si="1"/>
        <v>1108800</v>
      </c>
      <c r="K30" s="67">
        <v>48</v>
      </c>
      <c r="L30" s="66">
        <f t="shared" si="2"/>
        <v>2217600</v>
      </c>
      <c r="M30" s="68">
        <f t="shared" si="3"/>
        <v>96</v>
      </c>
      <c r="N30" s="69"/>
      <c r="O30" s="101">
        <f t="shared" si="4"/>
        <v>44352</v>
      </c>
      <c r="P30" s="102">
        <f t="shared" si="5"/>
        <v>1.92</v>
      </c>
    </row>
    <row r="31" ht="15" spans="1:16">
      <c r="A31" s="48">
        <v>20</v>
      </c>
      <c r="B31" s="49">
        <v>1454976</v>
      </c>
      <c r="C31" s="49">
        <v>1037182</v>
      </c>
      <c r="D31" s="50" t="s">
        <v>435</v>
      </c>
      <c r="E31" s="51">
        <v>43538</v>
      </c>
      <c r="F31" s="51">
        <v>43540</v>
      </c>
      <c r="G31" s="93" t="s">
        <v>47</v>
      </c>
      <c r="H31" s="49">
        <f t="shared" si="0"/>
        <v>2</v>
      </c>
      <c r="I31" s="65">
        <v>1</v>
      </c>
      <c r="J31" s="100">
        <f t="shared" si="1"/>
        <v>2356200</v>
      </c>
      <c r="K31" s="67">
        <v>102</v>
      </c>
      <c r="L31" s="66">
        <f t="shared" si="2"/>
        <v>4712400</v>
      </c>
      <c r="M31" s="68">
        <f t="shared" si="3"/>
        <v>204</v>
      </c>
      <c r="N31" s="69"/>
      <c r="O31" s="101">
        <f t="shared" si="4"/>
        <v>94248</v>
      </c>
      <c r="P31" s="102">
        <f t="shared" si="5"/>
        <v>4.08</v>
      </c>
    </row>
    <row r="32" ht="15" spans="1:16">
      <c r="A32" s="48">
        <v>21</v>
      </c>
      <c r="B32" s="49">
        <v>1452188</v>
      </c>
      <c r="C32" s="49">
        <v>1037007</v>
      </c>
      <c r="D32" s="50" t="s">
        <v>436</v>
      </c>
      <c r="E32" s="51">
        <v>43539</v>
      </c>
      <c r="F32" s="51">
        <v>43540</v>
      </c>
      <c r="G32" s="93" t="s">
        <v>23</v>
      </c>
      <c r="H32" s="49">
        <f t="shared" si="0"/>
        <v>1</v>
      </c>
      <c r="I32" s="65">
        <v>1</v>
      </c>
      <c r="J32" s="100">
        <f t="shared" si="1"/>
        <v>1108800</v>
      </c>
      <c r="K32" s="67">
        <v>48</v>
      </c>
      <c r="L32" s="66">
        <f t="shared" si="2"/>
        <v>1108800</v>
      </c>
      <c r="M32" s="68">
        <f t="shared" si="3"/>
        <v>48</v>
      </c>
      <c r="N32" s="69"/>
      <c r="O32" s="101">
        <f t="shared" si="4"/>
        <v>22176</v>
      </c>
      <c r="P32" s="102">
        <f t="shared" si="5"/>
        <v>0.96</v>
      </c>
    </row>
    <row r="33" ht="15" spans="1:16">
      <c r="A33" s="48">
        <v>22</v>
      </c>
      <c r="B33" s="49">
        <v>1434794</v>
      </c>
      <c r="C33" s="49">
        <v>1035943</v>
      </c>
      <c r="D33" s="50" t="s">
        <v>437</v>
      </c>
      <c r="E33" s="51">
        <v>43537</v>
      </c>
      <c r="F33" s="51">
        <v>43540</v>
      </c>
      <c r="G33" s="93" t="s">
        <v>47</v>
      </c>
      <c r="H33" s="49">
        <f t="shared" si="0"/>
        <v>3</v>
      </c>
      <c r="I33" s="65">
        <v>1</v>
      </c>
      <c r="J33" s="100">
        <f t="shared" si="1"/>
        <v>2356200</v>
      </c>
      <c r="K33" s="67">
        <v>102</v>
      </c>
      <c r="L33" s="66">
        <f t="shared" si="2"/>
        <v>7068600</v>
      </c>
      <c r="M33" s="68">
        <f t="shared" si="3"/>
        <v>306</v>
      </c>
      <c r="N33" s="69"/>
      <c r="O33" s="101">
        <f t="shared" si="4"/>
        <v>141372</v>
      </c>
      <c r="P33" s="102">
        <f t="shared" si="5"/>
        <v>6.12</v>
      </c>
    </row>
    <row r="34" ht="15" spans="1:16">
      <c r="A34" s="48">
        <v>23</v>
      </c>
      <c r="B34" s="49">
        <v>1452317</v>
      </c>
      <c r="C34" s="49">
        <v>1037012</v>
      </c>
      <c r="D34" s="50" t="s">
        <v>438</v>
      </c>
      <c r="E34" s="51">
        <v>43538</v>
      </c>
      <c r="F34" s="51">
        <v>43540</v>
      </c>
      <c r="G34" s="93" t="s">
        <v>121</v>
      </c>
      <c r="H34" s="49">
        <f t="shared" si="0"/>
        <v>2</v>
      </c>
      <c r="I34" s="65">
        <v>1</v>
      </c>
      <c r="J34" s="66">
        <f t="shared" si="1"/>
        <v>1940400</v>
      </c>
      <c r="K34" s="67">
        <v>84</v>
      </c>
      <c r="L34" s="66">
        <f t="shared" si="2"/>
        <v>3880800</v>
      </c>
      <c r="M34" s="68">
        <f t="shared" si="3"/>
        <v>168</v>
      </c>
      <c r="N34" s="69"/>
      <c r="O34" s="101">
        <f t="shared" si="4"/>
        <v>77616</v>
      </c>
      <c r="P34" s="102">
        <f t="shared" si="5"/>
        <v>3.36</v>
      </c>
    </row>
    <row r="35" ht="15" spans="1:16">
      <c r="A35" s="48">
        <v>24</v>
      </c>
      <c r="B35" s="96">
        <v>1454318</v>
      </c>
      <c r="C35" s="49">
        <v>1037137</v>
      </c>
      <c r="D35" s="50" t="s">
        <v>439</v>
      </c>
      <c r="E35" s="51">
        <v>43537</v>
      </c>
      <c r="F35" s="51">
        <v>43540</v>
      </c>
      <c r="G35" s="93" t="s">
        <v>40</v>
      </c>
      <c r="H35" s="49">
        <f t="shared" si="0"/>
        <v>3</v>
      </c>
      <c r="I35" s="65">
        <v>1</v>
      </c>
      <c r="J35" s="100">
        <f t="shared" si="1"/>
        <v>1362900</v>
      </c>
      <c r="K35" s="67">
        <v>59</v>
      </c>
      <c r="L35" s="66">
        <f t="shared" si="2"/>
        <v>4088700</v>
      </c>
      <c r="M35" s="68">
        <f t="shared" si="3"/>
        <v>177</v>
      </c>
      <c r="N35" s="69"/>
      <c r="O35" s="101">
        <f t="shared" si="4"/>
        <v>81774</v>
      </c>
      <c r="P35" s="102">
        <f t="shared" si="5"/>
        <v>3.54</v>
      </c>
    </row>
    <row r="36" ht="15" spans="1:16">
      <c r="A36" s="48">
        <v>25</v>
      </c>
      <c r="B36" s="96">
        <v>1453417</v>
      </c>
      <c r="C36" s="49">
        <v>1037081</v>
      </c>
      <c r="D36" s="50" t="s">
        <v>440</v>
      </c>
      <c r="E36" s="51">
        <v>43538</v>
      </c>
      <c r="F36" s="51">
        <v>43540</v>
      </c>
      <c r="G36" s="93" t="s">
        <v>23</v>
      </c>
      <c r="H36" s="49">
        <f t="shared" si="0"/>
        <v>2</v>
      </c>
      <c r="I36" s="65">
        <v>1</v>
      </c>
      <c r="J36" s="100">
        <f t="shared" si="1"/>
        <v>1108800</v>
      </c>
      <c r="K36" s="67">
        <v>48</v>
      </c>
      <c r="L36" s="66">
        <f t="shared" si="2"/>
        <v>2217600</v>
      </c>
      <c r="M36" s="68">
        <f t="shared" si="3"/>
        <v>96</v>
      </c>
      <c r="N36" s="69"/>
      <c r="O36" s="101">
        <f t="shared" si="4"/>
        <v>44352</v>
      </c>
      <c r="P36" s="102">
        <f t="shared" si="5"/>
        <v>1.92</v>
      </c>
    </row>
    <row r="37" ht="15" spans="1:16">
      <c r="A37" s="48">
        <v>26</v>
      </c>
      <c r="B37" s="96">
        <v>1454968</v>
      </c>
      <c r="C37" s="49">
        <v>1037180</v>
      </c>
      <c r="D37" s="50" t="s">
        <v>441</v>
      </c>
      <c r="E37" s="51">
        <v>43538</v>
      </c>
      <c r="F37" s="51">
        <v>43540</v>
      </c>
      <c r="G37" s="93" t="s">
        <v>47</v>
      </c>
      <c r="H37" s="49">
        <f t="shared" si="0"/>
        <v>2</v>
      </c>
      <c r="I37" s="65">
        <v>1</v>
      </c>
      <c r="J37" s="100">
        <f t="shared" si="1"/>
        <v>2356200</v>
      </c>
      <c r="K37" s="67">
        <v>102</v>
      </c>
      <c r="L37" s="66">
        <f t="shared" si="2"/>
        <v>4712400</v>
      </c>
      <c r="M37" s="68">
        <f t="shared" si="3"/>
        <v>204</v>
      </c>
      <c r="N37" s="69"/>
      <c r="O37" s="101">
        <f t="shared" si="4"/>
        <v>94248</v>
      </c>
      <c r="P37" s="102">
        <f t="shared" si="5"/>
        <v>4.08</v>
      </c>
    </row>
    <row r="38" ht="15" spans="1:16">
      <c r="A38" s="48">
        <v>27</v>
      </c>
      <c r="B38" s="96">
        <v>1429356</v>
      </c>
      <c r="C38" s="49">
        <v>1035662</v>
      </c>
      <c r="D38" s="50" t="s">
        <v>442</v>
      </c>
      <c r="E38" s="51">
        <v>43539</v>
      </c>
      <c r="F38" s="51">
        <v>43541</v>
      </c>
      <c r="G38" s="93" t="s">
        <v>23</v>
      </c>
      <c r="H38" s="49">
        <f t="shared" si="0"/>
        <v>2</v>
      </c>
      <c r="I38" s="65">
        <v>1</v>
      </c>
      <c r="J38" s="100">
        <f t="shared" si="1"/>
        <v>1108800</v>
      </c>
      <c r="K38" s="67">
        <v>48</v>
      </c>
      <c r="L38" s="66">
        <f t="shared" si="2"/>
        <v>2217600</v>
      </c>
      <c r="M38" s="68">
        <f t="shared" si="3"/>
        <v>96</v>
      </c>
      <c r="N38" s="69"/>
      <c r="O38" s="101">
        <f t="shared" si="4"/>
        <v>44352</v>
      </c>
      <c r="P38" s="102">
        <f t="shared" si="5"/>
        <v>1.92</v>
      </c>
    </row>
    <row r="39" ht="15" spans="1:16">
      <c r="A39" s="48">
        <v>28</v>
      </c>
      <c r="B39" s="96">
        <v>1454249</v>
      </c>
      <c r="C39" s="49">
        <v>1037134</v>
      </c>
      <c r="D39" s="50" t="s">
        <v>443</v>
      </c>
      <c r="E39" s="51">
        <v>43538</v>
      </c>
      <c r="F39" s="51">
        <v>43541</v>
      </c>
      <c r="G39" s="93" t="s">
        <v>23</v>
      </c>
      <c r="H39" s="49">
        <f t="shared" si="0"/>
        <v>3</v>
      </c>
      <c r="I39" s="65">
        <v>1</v>
      </c>
      <c r="J39" s="100">
        <f t="shared" si="1"/>
        <v>1108800</v>
      </c>
      <c r="K39" s="67">
        <v>48</v>
      </c>
      <c r="L39" s="66">
        <f t="shared" si="2"/>
        <v>3326400</v>
      </c>
      <c r="M39" s="68">
        <f t="shared" si="3"/>
        <v>144</v>
      </c>
      <c r="N39" s="69"/>
      <c r="O39" s="101">
        <f t="shared" si="4"/>
        <v>66528</v>
      </c>
      <c r="P39" s="102">
        <f t="shared" si="5"/>
        <v>2.88</v>
      </c>
    </row>
    <row r="40" ht="15" spans="1:16">
      <c r="A40" s="48">
        <v>29</v>
      </c>
      <c r="B40" s="96">
        <v>1446462</v>
      </c>
      <c r="C40" s="49">
        <v>1036614</v>
      </c>
      <c r="D40" s="50" t="s">
        <v>444</v>
      </c>
      <c r="E40" s="51">
        <v>43538</v>
      </c>
      <c r="F40" s="51">
        <v>43541</v>
      </c>
      <c r="G40" s="93" t="s">
        <v>23</v>
      </c>
      <c r="H40" s="49">
        <f t="shared" si="0"/>
        <v>3</v>
      </c>
      <c r="I40" s="65">
        <v>1</v>
      </c>
      <c r="J40" s="100">
        <f t="shared" si="1"/>
        <v>1108800</v>
      </c>
      <c r="K40" s="67">
        <v>48</v>
      </c>
      <c r="L40" s="66">
        <f t="shared" si="2"/>
        <v>3326400</v>
      </c>
      <c r="M40" s="68">
        <f t="shared" si="3"/>
        <v>144</v>
      </c>
      <c r="N40" s="69"/>
      <c r="O40" s="101">
        <f t="shared" si="4"/>
        <v>66528</v>
      </c>
      <c r="P40" s="102">
        <f t="shared" si="5"/>
        <v>2.88</v>
      </c>
    </row>
    <row r="41" ht="15" spans="1:16">
      <c r="A41" s="48">
        <v>30</v>
      </c>
      <c r="B41" s="96">
        <v>1446457</v>
      </c>
      <c r="C41" s="49">
        <v>1036613</v>
      </c>
      <c r="D41" s="50" t="s">
        <v>445</v>
      </c>
      <c r="E41" s="51">
        <v>43538</v>
      </c>
      <c r="F41" s="51">
        <v>43541</v>
      </c>
      <c r="G41" s="93" t="s">
        <v>23</v>
      </c>
      <c r="H41" s="49">
        <f t="shared" si="0"/>
        <v>3</v>
      </c>
      <c r="I41" s="65">
        <v>1</v>
      </c>
      <c r="J41" s="100">
        <f t="shared" si="1"/>
        <v>1108800</v>
      </c>
      <c r="K41" s="67">
        <v>48</v>
      </c>
      <c r="L41" s="66">
        <f t="shared" si="2"/>
        <v>3326400</v>
      </c>
      <c r="M41" s="68">
        <f t="shared" si="3"/>
        <v>144</v>
      </c>
      <c r="N41" s="69"/>
      <c r="O41" s="101">
        <f t="shared" si="4"/>
        <v>66528</v>
      </c>
      <c r="P41" s="102">
        <f t="shared" si="5"/>
        <v>2.88</v>
      </c>
    </row>
    <row r="42" ht="15" spans="1:16">
      <c r="A42" s="48">
        <v>31</v>
      </c>
      <c r="B42" s="96">
        <v>1456428</v>
      </c>
      <c r="C42" s="49">
        <v>1037265</v>
      </c>
      <c r="D42" s="50" t="s">
        <v>446</v>
      </c>
      <c r="E42" s="51">
        <v>43540</v>
      </c>
      <c r="F42" s="51">
        <v>43541</v>
      </c>
      <c r="G42" s="93" t="s">
        <v>23</v>
      </c>
      <c r="H42" s="49">
        <f t="shared" si="0"/>
        <v>1</v>
      </c>
      <c r="I42" s="65">
        <v>1</v>
      </c>
      <c r="J42" s="100">
        <f t="shared" si="1"/>
        <v>1108800</v>
      </c>
      <c r="K42" s="67">
        <v>48</v>
      </c>
      <c r="L42" s="66">
        <f t="shared" si="2"/>
        <v>1108800</v>
      </c>
      <c r="M42" s="68">
        <f t="shared" si="3"/>
        <v>48</v>
      </c>
      <c r="N42" s="69"/>
      <c r="O42" s="101">
        <f t="shared" si="4"/>
        <v>22176</v>
      </c>
      <c r="P42" s="102">
        <f t="shared" si="5"/>
        <v>0.96</v>
      </c>
    </row>
    <row r="43" ht="15" spans="1:16">
      <c r="A43" s="48">
        <v>32</v>
      </c>
      <c r="B43" s="96">
        <v>1453350</v>
      </c>
      <c r="C43" s="49">
        <v>1037084</v>
      </c>
      <c r="D43" s="50" t="s">
        <v>447</v>
      </c>
      <c r="E43" s="51">
        <v>43540</v>
      </c>
      <c r="F43" s="51">
        <v>43541</v>
      </c>
      <c r="G43" s="93" t="s">
        <v>40</v>
      </c>
      <c r="H43" s="49">
        <f t="shared" si="0"/>
        <v>1</v>
      </c>
      <c r="I43" s="65">
        <v>1</v>
      </c>
      <c r="J43" s="100">
        <f t="shared" si="1"/>
        <v>1362900</v>
      </c>
      <c r="K43" s="67">
        <v>59</v>
      </c>
      <c r="L43" s="66">
        <f t="shared" si="2"/>
        <v>1362900</v>
      </c>
      <c r="M43" s="68">
        <f t="shared" si="3"/>
        <v>59</v>
      </c>
      <c r="N43" s="69"/>
      <c r="O43" s="101">
        <f t="shared" si="4"/>
        <v>27258</v>
      </c>
      <c r="P43" s="102">
        <f t="shared" si="5"/>
        <v>1.18</v>
      </c>
    </row>
    <row r="44" ht="15" spans="1:16">
      <c r="A44" s="48">
        <v>33</v>
      </c>
      <c r="B44" s="96">
        <v>1450701</v>
      </c>
      <c r="C44" s="49">
        <v>1036930</v>
      </c>
      <c r="D44" s="50" t="s">
        <v>448</v>
      </c>
      <c r="E44" s="51">
        <v>43538</v>
      </c>
      <c r="F44" s="51">
        <v>43541</v>
      </c>
      <c r="G44" s="93" t="s">
        <v>23</v>
      </c>
      <c r="H44" s="49">
        <f t="shared" si="0"/>
        <v>3</v>
      </c>
      <c r="I44" s="65">
        <v>1</v>
      </c>
      <c r="J44" s="100">
        <f t="shared" si="1"/>
        <v>1108800</v>
      </c>
      <c r="K44" s="67">
        <v>48</v>
      </c>
      <c r="L44" s="66">
        <f t="shared" si="2"/>
        <v>3326400</v>
      </c>
      <c r="M44" s="68">
        <f t="shared" si="3"/>
        <v>144</v>
      </c>
      <c r="N44" s="69"/>
      <c r="O44" s="101">
        <f t="shared" si="4"/>
        <v>66528</v>
      </c>
      <c r="P44" s="102">
        <f t="shared" si="5"/>
        <v>2.88</v>
      </c>
    </row>
    <row r="45" ht="15" spans="1:16">
      <c r="A45" s="48">
        <v>34</v>
      </c>
      <c r="B45" s="96">
        <v>1450781</v>
      </c>
      <c r="C45" s="49">
        <v>1036937</v>
      </c>
      <c r="D45" s="50" t="s">
        <v>449</v>
      </c>
      <c r="E45" s="51">
        <v>43540</v>
      </c>
      <c r="F45" s="51">
        <v>43541</v>
      </c>
      <c r="G45" s="93" t="s">
        <v>23</v>
      </c>
      <c r="H45" s="49">
        <f t="shared" si="0"/>
        <v>1</v>
      </c>
      <c r="I45" s="65">
        <v>1</v>
      </c>
      <c r="J45" s="100">
        <f t="shared" si="1"/>
        <v>1108800</v>
      </c>
      <c r="K45" s="67">
        <v>48</v>
      </c>
      <c r="L45" s="66">
        <f t="shared" si="2"/>
        <v>1108800</v>
      </c>
      <c r="M45" s="68">
        <f t="shared" si="3"/>
        <v>48</v>
      </c>
      <c r="N45" s="69"/>
      <c r="O45" s="101">
        <f t="shared" si="4"/>
        <v>22176</v>
      </c>
      <c r="P45" s="102">
        <f t="shared" si="5"/>
        <v>0.96</v>
      </c>
    </row>
    <row r="46" ht="15" spans="1:16">
      <c r="A46" s="48">
        <v>35</v>
      </c>
      <c r="B46" s="96">
        <v>1461310</v>
      </c>
      <c r="C46" s="49">
        <v>1037510</v>
      </c>
      <c r="D46" s="50" t="s">
        <v>450</v>
      </c>
      <c r="E46" s="51">
        <v>43539</v>
      </c>
      <c r="F46" s="51">
        <v>43540</v>
      </c>
      <c r="G46" s="93" t="s">
        <v>40</v>
      </c>
      <c r="H46" s="49">
        <f t="shared" si="0"/>
        <v>1</v>
      </c>
      <c r="I46" s="65">
        <v>1</v>
      </c>
      <c r="J46" s="100">
        <f t="shared" si="1"/>
        <v>1362900</v>
      </c>
      <c r="K46" s="67">
        <v>59</v>
      </c>
      <c r="L46" s="66">
        <f t="shared" si="2"/>
        <v>1362900</v>
      </c>
      <c r="M46" s="68">
        <f t="shared" si="3"/>
        <v>59</v>
      </c>
      <c r="N46" s="69">
        <v>1614</v>
      </c>
      <c r="O46" s="101">
        <f t="shared" si="4"/>
        <v>27258</v>
      </c>
      <c r="P46" s="102">
        <f t="shared" si="5"/>
        <v>1.18</v>
      </c>
    </row>
    <row r="47" ht="15" spans="1:16">
      <c r="A47" s="48">
        <v>36</v>
      </c>
      <c r="B47" s="96">
        <v>1461307</v>
      </c>
      <c r="C47" s="49">
        <v>1037509</v>
      </c>
      <c r="D47" s="50" t="s">
        <v>451</v>
      </c>
      <c r="E47" s="51">
        <v>43539</v>
      </c>
      <c r="F47" s="51">
        <v>43540</v>
      </c>
      <c r="G47" s="93" t="s">
        <v>23</v>
      </c>
      <c r="H47" s="49">
        <f t="shared" si="0"/>
        <v>1</v>
      </c>
      <c r="I47" s="65">
        <v>3</v>
      </c>
      <c r="J47" s="100">
        <f t="shared" si="1"/>
        <v>1108800</v>
      </c>
      <c r="K47" s="67">
        <v>48</v>
      </c>
      <c r="L47" s="66">
        <f t="shared" si="2"/>
        <v>3326400</v>
      </c>
      <c r="M47" s="68">
        <f t="shared" si="3"/>
        <v>144</v>
      </c>
      <c r="N47" s="69">
        <v>1616</v>
      </c>
      <c r="O47" s="101">
        <f t="shared" si="4"/>
        <v>66528</v>
      </c>
      <c r="P47" s="102">
        <f t="shared" si="5"/>
        <v>2.88</v>
      </c>
    </row>
    <row r="48" ht="15" spans="1:16">
      <c r="A48" s="48">
        <v>37</v>
      </c>
      <c r="B48" s="96">
        <v>1461629</v>
      </c>
      <c r="C48" s="49">
        <v>1037524</v>
      </c>
      <c r="D48" s="50" t="s">
        <v>452</v>
      </c>
      <c r="E48" s="51">
        <v>43539</v>
      </c>
      <c r="F48" s="51">
        <v>43540</v>
      </c>
      <c r="G48" s="93" t="s">
        <v>23</v>
      </c>
      <c r="H48" s="49">
        <f t="shared" si="0"/>
        <v>1</v>
      </c>
      <c r="I48" s="65">
        <v>1</v>
      </c>
      <c r="J48" s="100">
        <f t="shared" si="1"/>
        <v>1108800</v>
      </c>
      <c r="K48" s="67">
        <v>48</v>
      </c>
      <c r="L48" s="66">
        <f t="shared" si="2"/>
        <v>1108800</v>
      </c>
      <c r="M48" s="68">
        <f t="shared" si="3"/>
        <v>48</v>
      </c>
      <c r="N48" s="69">
        <v>1618</v>
      </c>
      <c r="O48" s="101">
        <f t="shared" si="4"/>
        <v>22176</v>
      </c>
      <c r="P48" s="102">
        <f t="shared" si="5"/>
        <v>0.96</v>
      </c>
    </row>
    <row r="49" ht="15" spans="1:16">
      <c r="A49" s="48">
        <v>38</v>
      </c>
      <c r="B49" s="96">
        <v>1461875</v>
      </c>
      <c r="C49" s="49">
        <v>1037535</v>
      </c>
      <c r="D49" s="50" t="s">
        <v>412</v>
      </c>
      <c r="E49" s="51">
        <v>43539</v>
      </c>
      <c r="F49" s="51">
        <v>43540</v>
      </c>
      <c r="G49" s="93" t="s">
        <v>23</v>
      </c>
      <c r="H49" s="49">
        <f t="shared" si="0"/>
        <v>1</v>
      </c>
      <c r="I49" s="65">
        <v>1</v>
      </c>
      <c r="J49" s="100">
        <f t="shared" si="1"/>
        <v>1108800</v>
      </c>
      <c r="K49" s="67">
        <v>48</v>
      </c>
      <c r="L49" s="66">
        <f t="shared" si="2"/>
        <v>1108800</v>
      </c>
      <c r="M49" s="68">
        <f t="shared" si="3"/>
        <v>48</v>
      </c>
      <c r="N49" s="69">
        <v>1621</v>
      </c>
      <c r="O49" s="101">
        <f t="shared" si="4"/>
        <v>22176</v>
      </c>
      <c r="P49" s="102">
        <f t="shared" si="5"/>
        <v>0.96</v>
      </c>
    </row>
    <row r="50" ht="15" spans="1:16">
      <c r="A50" s="48">
        <v>39</v>
      </c>
      <c r="B50" s="96">
        <v>1461694</v>
      </c>
      <c r="C50" s="49">
        <v>1037526</v>
      </c>
      <c r="D50" s="50" t="s">
        <v>453</v>
      </c>
      <c r="E50" s="51">
        <v>43539</v>
      </c>
      <c r="F50" s="51">
        <v>43540</v>
      </c>
      <c r="G50" s="93" t="s">
        <v>23</v>
      </c>
      <c r="H50" s="49">
        <f t="shared" si="0"/>
        <v>1</v>
      </c>
      <c r="I50" s="65">
        <v>1</v>
      </c>
      <c r="J50" s="100">
        <f t="shared" si="1"/>
        <v>1108800</v>
      </c>
      <c r="K50" s="67">
        <v>48</v>
      </c>
      <c r="L50" s="66">
        <f t="shared" si="2"/>
        <v>1108800</v>
      </c>
      <c r="M50" s="68">
        <f t="shared" si="3"/>
        <v>48</v>
      </c>
      <c r="N50" s="69">
        <v>1622</v>
      </c>
      <c r="O50" s="101">
        <f t="shared" si="4"/>
        <v>22176</v>
      </c>
      <c r="P50" s="102">
        <f t="shared" si="5"/>
        <v>0.96</v>
      </c>
    </row>
    <row r="51" ht="15" spans="1:16">
      <c r="A51" s="48">
        <v>40</v>
      </c>
      <c r="B51" s="96">
        <v>1461689</v>
      </c>
      <c r="C51" s="49">
        <v>1037527</v>
      </c>
      <c r="D51" s="50" t="s">
        <v>454</v>
      </c>
      <c r="E51" s="51">
        <v>43539</v>
      </c>
      <c r="F51" s="51">
        <v>43540</v>
      </c>
      <c r="G51" s="93" t="s">
        <v>23</v>
      </c>
      <c r="H51" s="49">
        <f t="shared" si="0"/>
        <v>1</v>
      </c>
      <c r="I51" s="65">
        <v>3</v>
      </c>
      <c r="J51" s="100">
        <f t="shared" si="1"/>
        <v>1108800</v>
      </c>
      <c r="K51" s="67">
        <v>48</v>
      </c>
      <c r="L51" s="66">
        <f t="shared" si="2"/>
        <v>3326400</v>
      </c>
      <c r="M51" s="68">
        <f t="shared" si="3"/>
        <v>144</v>
      </c>
      <c r="N51" s="69">
        <v>1623</v>
      </c>
      <c r="O51" s="101">
        <f t="shared" si="4"/>
        <v>66528</v>
      </c>
      <c r="P51" s="102">
        <f t="shared" si="5"/>
        <v>2.88</v>
      </c>
    </row>
    <row r="52" ht="15" spans="1:16">
      <c r="A52" s="48">
        <v>41</v>
      </c>
      <c r="B52" s="96">
        <v>1462347</v>
      </c>
      <c r="C52" s="49">
        <v>1037571</v>
      </c>
      <c r="D52" s="50" t="s">
        <v>455</v>
      </c>
      <c r="E52" s="51">
        <v>43540</v>
      </c>
      <c r="F52" s="51">
        <v>43541</v>
      </c>
      <c r="G52" s="93" t="s">
        <v>40</v>
      </c>
      <c r="H52" s="49">
        <f t="shared" si="0"/>
        <v>1</v>
      </c>
      <c r="I52" s="65">
        <v>1</v>
      </c>
      <c r="J52" s="100">
        <f t="shared" si="1"/>
        <v>1362900</v>
      </c>
      <c r="K52" s="67">
        <v>59</v>
      </c>
      <c r="L52" s="66">
        <f t="shared" si="2"/>
        <v>1362900</v>
      </c>
      <c r="M52" s="68">
        <f t="shared" si="3"/>
        <v>59</v>
      </c>
      <c r="N52" s="69">
        <v>1629</v>
      </c>
      <c r="O52" s="101">
        <f t="shared" si="4"/>
        <v>27258</v>
      </c>
      <c r="P52" s="102">
        <f t="shared" si="5"/>
        <v>1.18</v>
      </c>
    </row>
    <row r="53" ht="15" spans="1:16">
      <c r="A53" s="48">
        <v>42</v>
      </c>
      <c r="B53" s="96">
        <v>1440124</v>
      </c>
      <c r="C53" s="49">
        <v>1036234</v>
      </c>
      <c r="D53" s="50" t="s">
        <v>456</v>
      </c>
      <c r="E53" s="51">
        <v>43539</v>
      </c>
      <c r="F53" s="51">
        <v>43542</v>
      </c>
      <c r="G53" s="93" t="s">
        <v>23</v>
      </c>
      <c r="H53" s="49">
        <f t="shared" si="0"/>
        <v>3</v>
      </c>
      <c r="I53" s="65">
        <v>1</v>
      </c>
      <c r="J53" s="100">
        <f t="shared" si="1"/>
        <v>1108800</v>
      </c>
      <c r="K53" s="67">
        <v>48</v>
      </c>
      <c r="L53" s="66">
        <f t="shared" si="2"/>
        <v>3326400</v>
      </c>
      <c r="M53" s="68">
        <f t="shared" si="3"/>
        <v>144</v>
      </c>
      <c r="N53" s="69"/>
      <c r="O53" s="101">
        <f t="shared" si="4"/>
        <v>66528</v>
      </c>
      <c r="P53" s="102">
        <f t="shared" si="5"/>
        <v>2.88</v>
      </c>
    </row>
    <row r="54" ht="15" spans="1:16">
      <c r="A54" s="48">
        <v>43</v>
      </c>
      <c r="B54" s="96">
        <v>1461833</v>
      </c>
      <c r="C54" s="49">
        <v>1037539</v>
      </c>
      <c r="D54" s="50" t="s">
        <v>457</v>
      </c>
      <c r="E54" s="51">
        <v>43540</v>
      </c>
      <c r="F54" s="51">
        <v>43542</v>
      </c>
      <c r="G54" s="93" t="s">
        <v>23</v>
      </c>
      <c r="H54" s="49">
        <f t="shared" si="0"/>
        <v>2</v>
      </c>
      <c r="I54" s="65">
        <v>1</v>
      </c>
      <c r="J54" s="100">
        <f t="shared" si="1"/>
        <v>1108800</v>
      </c>
      <c r="K54" s="67">
        <v>48</v>
      </c>
      <c r="L54" s="66">
        <f t="shared" si="2"/>
        <v>2217600</v>
      </c>
      <c r="M54" s="68">
        <f t="shared" si="3"/>
        <v>96</v>
      </c>
      <c r="N54" s="69"/>
      <c r="O54" s="101">
        <f t="shared" si="4"/>
        <v>44352</v>
      </c>
      <c r="P54" s="102">
        <f t="shared" si="5"/>
        <v>1.92</v>
      </c>
    </row>
    <row r="55" ht="15" spans="1:16">
      <c r="A55" s="48">
        <v>44</v>
      </c>
      <c r="B55" s="96">
        <v>1440986</v>
      </c>
      <c r="C55" s="49">
        <v>1036283</v>
      </c>
      <c r="D55" s="50" t="s">
        <v>458</v>
      </c>
      <c r="E55" s="51">
        <v>43541</v>
      </c>
      <c r="F55" s="51">
        <v>43542</v>
      </c>
      <c r="G55" s="93" t="s">
        <v>23</v>
      </c>
      <c r="H55" s="49">
        <f t="shared" si="0"/>
        <v>1</v>
      </c>
      <c r="I55" s="65">
        <v>1</v>
      </c>
      <c r="J55" s="100">
        <f t="shared" si="1"/>
        <v>1108800</v>
      </c>
      <c r="K55" s="67">
        <v>48</v>
      </c>
      <c r="L55" s="66">
        <f t="shared" si="2"/>
        <v>1108800</v>
      </c>
      <c r="M55" s="68">
        <f t="shared" si="3"/>
        <v>48</v>
      </c>
      <c r="N55" s="69"/>
      <c r="O55" s="101">
        <f t="shared" si="4"/>
        <v>22176</v>
      </c>
      <c r="P55" s="102">
        <f t="shared" si="5"/>
        <v>0.96</v>
      </c>
    </row>
    <row r="56" ht="15" spans="1:16">
      <c r="A56" s="48">
        <v>45</v>
      </c>
      <c r="B56" s="96">
        <v>1458252</v>
      </c>
      <c r="C56" s="49">
        <v>1037361</v>
      </c>
      <c r="D56" s="50" t="s">
        <v>459</v>
      </c>
      <c r="E56" s="51">
        <v>43540</v>
      </c>
      <c r="F56" s="51">
        <v>43542</v>
      </c>
      <c r="G56" s="93" t="s">
        <v>40</v>
      </c>
      <c r="H56" s="49">
        <f t="shared" si="0"/>
        <v>2</v>
      </c>
      <c r="I56" s="65">
        <v>1</v>
      </c>
      <c r="J56" s="100">
        <f t="shared" si="1"/>
        <v>1362900</v>
      </c>
      <c r="K56" s="67">
        <v>59</v>
      </c>
      <c r="L56" s="66">
        <f t="shared" si="2"/>
        <v>2725800</v>
      </c>
      <c r="M56" s="68">
        <f t="shared" si="3"/>
        <v>118</v>
      </c>
      <c r="N56" s="69"/>
      <c r="O56" s="101">
        <f t="shared" si="4"/>
        <v>54516</v>
      </c>
      <c r="P56" s="102">
        <f t="shared" si="5"/>
        <v>2.36</v>
      </c>
    </row>
    <row r="57" ht="15" spans="1:16">
      <c r="A57" s="48">
        <v>46</v>
      </c>
      <c r="B57" s="96">
        <v>1457952</v>
      </c>
      <c r="C57" s="49">
        <v>1037347</v>
      </c>
      <c r="D57" s="50" t="s">
        <v>460</v>
      </c>
      <c r="E57" s="51">
        <v>43540</v>
      </c>
      <c r="F57" s="51">
        <v>43542</v>
      </c>
      <c r="G57" s="93" t="s">
        <v>40</v>
      </c>
      <c r="H57" s="49">
        <f t="shared" si="0"/>
        <v>2</v>
      </c>
      <c r="I57" s="65">
        <v>2</v>
      </c>
      <c r="J57" s="100">
        <f t="shared" si="1"/>
        <v>1362900</v>
      </c>
      <c r="K57" s="67">
        <v>59</v>
      </c>
      <c r="L57" s="66">
        <f t="shared" si="2"/>
        <v>5451600</v>
      </c>
      <c r="M57" s="68">
        <f t="shared" si="3"/>
        <v>236</v>
      </c>
      <c r="N57" s="69"/>
      <c r="O57" s="101">
        <f t="shared" si="4"/>
        <v>109032</v>
      </c>
      <c r="P57" s="102">
        <f t="shared" si="5"/>
        <v>4.72</v>
      </c>
    </row>
    <row r="58" ht="15" spans="1:16">
      <c r="A58" s="48">
        <v>47</v>
      </c>
      <c r="B58" s="96">
        <v>1456246</v>
      </c>
      <c r="C58" s="49">
        <v>1037264</v>
      </c>
      <c r="D58" s="50" t="s">
        <v>461</v>
      </c>
      <c r="E58" s="51">
        <v>43541</v>
      </c>
      <c r="F58" s="51">
        <v>43542</v>
      </c>
      <c r="G58" s="93" t="s">
        <v>23</v>
      </c>
      <c r="H58" s="49">
        <f t="shared" si="0"/>
        <v>1</v>
      </c>
      <c r="I58" s="65">
        <v>1</v>
      </c>
      <c r="J58" s="100">
        <f t="shared" si="1"/>
        <v>1108800</v>
      </c>
      <c r="K58" s="67">
        <v>48</v>
      </c>
      <c r="L58" s="66">
        <f t="shared" si="2"/>
        <v>1108800</v>
      </c>
      <c r="M58" s="68">
        <f t="shared" si="3"/>
        <v>48</v>
      </c>
      <c r="N58" s="69"/>
      <c r="O58" s="101">
        <f t="shared" si="4"/>
        <v>22176</v>
      </c>
      <c r="P58" s="102">
        <f t="shared" si="5"/>
        <v>0.96</v>
      </c>
    </row>
    <row r="59" ht="15" spans="1:16">
      <c r="A59" s="48">
        <v>48</v>
      </c>
      <c r="B59" s="96">
        <v>1447365</v>
      </c>
      <c r="C59" s="49">
        <v>1036706</v>
      </c>
      <c r="D59" s="50" t="s">
        <v>462</v>
      </c>
      <c r="E59" s="51">
        <v>43540</v>
      </c>
      <c r="F59" s="51">
        <v>43542</v>
      </c>
      <c r="G59" s="93" t="s">
        <v>40</v>
      </c>
      <c r="H59" s="49">
        <f t="shared" si="0"/>
        <v>2</v>
      </c>
      <c r="I59" s="65">
        <v>1</v>
      </c>
      <c r="J59" s="100">
        <f t="shared" si="1"/>
        <v>1362900</v>
      </c>
      <c r="K59" s="67">
        <v>59</v>
      </c>
      <c r="L59" s="66">
        <f t="shared" si="2"/>
        <v>2725800</v>
      </c>
      <c r="M59" s="68">
        <f t="shared" si="3"/>
        <v>118</v>
      </c>
      <c r="N59" s="69"/>
      <c r="O59" s="101">
        <f t="shared" si="4"/>
        <v>54516</v>
      </c>
      <c r="P59" s="102">
        <f t="shared" si="5"/>
        <v>2.36</v>
      </c>
    </row>
    <row r="60" ht="15" spans="1:16">
      <c r="A60" s="48">
        <v>49</v>
      </c>
      <c r="B60" s="96">
        <v>1447713</v>
      </c>
      <c r="C60" s="49">
        <v>1036699</v>
      </c>
      <c r="D60" s="50" t="s">
        <v>463</v>
      </c>
      <c r="E60" s="51">
        <v>43537</v>
      </c>
      <c r="F60" s="51">
        <v>43542</v>
      </c>
      <c r="G60" s="93" t="s">
        <v>23</v>
      </c>
      <c r="H60" s="49">
        <f t="shared" si="0"/>
        <v>5</v>
      </c>
      <c r="I60" s="65">
        <v>1</v>
      </c>
      <c r="J60" s="100">
        <f t="shared" si="1"/>
        <v>1108800</v>
      </c>
      <c r="K60" s="67">
        <v>48</v>
      </c>
      <c r="L60" s="66">
        <f t="shared" si="2"/>
        <v>5544000</v>
      </c>
      <c r="M60" s="68">
        <f t="shared" si="3"/>
        <v>240</v>
      </c>
      <c r="N60" s="69"/>
      <c r="O60" s="101">
        <f t="shared" si="4"/>
        <v>110880</v>
      </c>
      <c r="P60" s="102">
        <f t="shared" si="5"/>
        <v>4.8</v>
      </c>
    </row>
    <row r="61" ht="15" spans="1:16">
      <c r="A61" s="48">
        <v>50</v>
      </c>
      <c r="B61" s="96">
        <v>1462171</v>
      </c>
      <c r="C61" s="49">
        <v>1037560</v>
      </c>
      <c r="D61" s="50" t="s">
        <v>464</v>
      </c>
      <c r="E61" s="51">
        <v>43540</v>
      </c>
      <c r="F61" s="51">
        <v>43542</v>
      </c>
      <c r="G61" s="93" t="s">
        <v>23</v>
      </c>
      <c r="H61" s="49">
        <f t="shared" si="0"/>
        <v>2</v>
      </c>
      <c r="I61" s="65">
        <v>1</v>
      </c>
      <c r="J61" s="100">
        <f t="shared" si="1"/>
        <v>1108800</v>
      </c>
      <c r="K61" s="67">
        <v>48</v>
      </c>
      <c r="L61" s="66">
        <f t="shared" si="2"/>
        <v>2217600</v>
      </c>
      <c r="M61" s="68">
        <f t="shared" si="3"/>
        <v>96</v>
      </c>
      <c r="N61" s="69">
        <v>1657</v>
      </c>
      <c r="O61" s="101">
        <f t="shared" si="4"/>
        <v>44352</v>
      </c>
      <c r="P61" s="102">
        <f t="shared" si="5"/>
        <v>1.92</v>
      </c>
    </row>
    <row r="62" ht="15" spans="1:16">
      <c r="A62" s="48">
        <v>51</v>
      </c>
      <c r="B62" s="96">
        <v>1450842</v>
      </c>
      <c r="C62" s="49">
        <v>1036935</v>
      </c>
      <c r="D62" s="50" t="s">
        <v>417</v>
      </c>
      <c r="E62" s="51">
        <v>43540</v>
      </c>
      <c r="F62" s="51">
        <v>43543</v>
      </c>
      <c r="G62" s="93" t="s">
        <v>23</v>
      </c>
      <c r="H62" s="49">
        <f t="shared" si="0"/>
        <v>3</v>
      </c>
      <c r="I62" s="65">
        <v>2</v>
      </c>
      <c r="J62" s="100">
        <f t="shared" si="1"/>
        <v>1108800</v>
      </c>
      <c r="K62" s="67">
        <v>48</v>
      </c>
      <c r="L62" s="66">
        <f t="shared" si="2"/>
        <v>6652800</v>
      </c>
      <c r="M62" s="68">
        <f t="shared" si="3"/>
        <v>288</v>
      </c>
      <c r="N62" s="69"/>
      <c r="O62" s="101">
        <f t="shared" si="4"/>
        <v>133056</v>
      </c>
      <c r="P62" s="102">
        <f t="shared" si="5"/>
        <v>5.76</v>
      </c>
    </row>
    <row r="63" ht="15" spans="1:16">
      <c r="A63" s="48">
        <v>52</v>
      </c>
      <c r="B63" s="96">
        <v>1458644</v>
      </c>
      <c r="C63" s="49">
        <v>1037404</v>
      </c>
      <c r="D63" s="50" t="s">
        <v>465</v>
      </c>
      <c r="E63" s="51">
        <v>43541</v>
      </c>
      <c r="F63" s="51">
        <v>43543</v>
      </c>
      <c r="G63" s="93" t="s">
        <v>23</v>
      </c>
      <c r="H63" s="49">
        <f t="shared" si="0"/>
        <v>2</v>
      </c>
      <c r="I63" s="65">
        <v>1</v>
      </c>
      <c r="J63" s="100">
        <f t="shared" si="1"/>
        <v>1108800</v>
      </c>
      <c r="K63" s="67">
        <v>48</v>
      </c>
      <c r="L63" s="66">
        <f t="shared" si="2"/>
        <v>2217600</v>
      </c>
      <c r="M63" s="68">
        <f t="shared" si="3"/>
        <v>96</v>
      </c>
      <c r="N63" s="69"/>
      <c r="O63" s="101">
        <f t="shared" si="4"/>
        <v>44352</v>
      </c>
      <c r="P63" s="102">
        <f t="shared" si="5"/>
        <v>1.92</v>
      </c>
    </row>
    <row r="64" ht="15" spans="1:16">
      <c r="A64" s="48">
        <v>53</v>
      </c>
      <c r="B64" s="96">
        <v>1441321</v>
      </c>
      <c r="C64" s="49">
        <v>1036292</v>
      </c>
      <c r="D64" s="50" t="s">
        <v>466</v>
      </c>
      <c r="E64" s="51">
        <v>43540</v>
      </c>
      <c r="F64" s="51">
        <v>43543</v>
      </c>
      <c r="G64" s="93" t="s">
        <v>23</v>
      </c>
      <c r="H64" s="49">
        <f t="shared" si="0"/>
        <v>3</v>
      </c>
      <c r="I64" s="65">
        <v>1</v>
      </c>
      <c r="J64" s="100">
        <f t="shared" si="1"/>
        <v>1108800</v>
      </c>
      <c r="K64" s="67">
        <v>48</v>
      </c>
      <c r="L64" s="66">
        <f t="shared" si="2"/>
        <v>3326400</v>
      </c>
      <c r="M64" s="68">
        <f t="shared" si="3"/>
        <v>144</v>
      </c>
      <c r="N64" s="69"/>
      <c r="O64" s="101">
        <f t="shared" si="4"/>
        <v>66528</v>
      </c>
      <c r="P64" s="102">
        <f t="shared" si="5"/>
        <v>2.88</v>
      </c>
    </row>
    <row r="65" ht="15" spans="1:16">
      <c r="A65" s="48">
        <v>54</v>
      </c>
      <c r="B65" s="96">
        <v>1456753</v>
      </c>
      <c r="C65" s="49">
        <v>1037279</v>
      </c>
      <c r="D65" s="50" t="s">
        <v>467</v>
      </c>
      <c r="E65" s="51">
        <v>43542</v>
      </c>
      <c r="F65" s="51">
        <v>43543</v>
      </c>
      <c r="G65" s="93" t="s">
        <v>40</v>
      </c>
      <c r="H65" s="49">
        <f t="shared" si="0"/>
        <v>1</v>
      </c>
      <c r="I65" s="65">
        <v>1</v>
      </c>
      <c r="J65" s="100">
        <f t="shared" si="1"/>
        <v>1362900</v>
      </c>
      <c r="K65" s="67">
        <v>59</v>
      </c>
      <c r="L65" s="66">
        <f t="shared" si="2"/>
        <v>1362900</v>
      </c>
      <c r="M65" s="68">
        <f t="shared" si="3"/>
        <v>59</v>
      </c>
      <c r="N65" s="69"/>
      <c r="O65" s="101">
        <f t="shared" si="4"/>
        <v>27258</v>
      </c>
      <c r="P65" s="102">
        <f t="shared" si="5"/>
        <v>1.18</v>
      </c>
    </row>
    <row r="66" ht="15" spans="1:16">
      <c r="A66" s="48">
        <v>55</v>
      </c>
      <c r="B66" s="96">
        <v>1449233</v>
      </c>
      <c r="C66" s="49">
        <v>1036796</v>
      </c>
      <c r="D66" s="50" t="s">
        <v>468</v>
      </c>
      <c r="E66" s="51">
        <v>43542</v>
      </c>
      <c r="F66" s="51">
        <v>43543</v>
      </c>
      <c r="G66" s="93" t="s">
        <v>23</v>
      </c>
      <c r="H66" s="49">
        <f t="shared" si="0"/>
        <v>1</v>
      </c>
      <c r="I66" s="65">
        <v>2</v>
      </c>
      <c r="J66" s="100">
        <f t="shared" si="1"/>
        <v>1108800</v>
      </c>
      <c r="K66" s="67">
        <v>48</v>
      </c>
      <c r="L66" s="66">
        <f t="shared" si="2"/>
        <v>2217600</v>
      </c>
      <c r="M66" s="68">
        <f t="shared" si="3"/>
        <v>96</v>
      </c>
      <c r="N66" s="69"/>
      <c r="O66" s="101">
        <f t="shared" si="4"/>
        <v>44352</v>
      </c>
      <c r="P66" s="102">
        <f t="shared" si="5"/>
        <v>1.92</v>
      </c>
    </row>
    <row r="67" ht="15" spans="1:16">
      <c r="A67" s="48">
        <v>56</v>
      </c>
      <c r="B67" s="96">
        <v>1451100</v>
      </c>
      <c r="C67" s="49">
        <v>1036933</v>
      </c>
      <c r="D67" s="50" t="s">
        <v>469</v>
      </c>
      <c r="E67" s="51">
        <v>43538</v>
      </c>
      <c r="F67" s="51">
        <v>43543</v>
      </c>
      <c r="G67" s="93" t="s">
        <v>23</v>
      </c>
      <c r="H67" s="49">
        <f t="shared" si="0"/>
        <v>5</v>
      </c>
      <c r="I67" s="65">
        <v>1</v>
      </c>
      <c r="J67" s="100">
        <f t="shared" si="1"/>
        <v>1108800</v>
      </c>
      <c r="K67" s="67">
        <v>48</v>
      </c>
      <c r="L67" s="66">
        <f t="shared" si="2"/>
        <v>5544000</v>
      </c>
      <c r="M67" s="68">
        <f t="shared" si="3"/>
        <v>240</v>
      </c>
      <c r="N67" s="69"/>
      <c r="O67" s="101">
        <f t="shared" si="4"/>
        <v>110880</v>
      </c>
      <c r="P67" s="102">
        <f t="shared" si="5"/>
        <v>4.8</v>
      </c>
    </row>
    <row r="68" ht="15" spans="1:16">
      <c r="A68" s="48">
        <v>57</v>
      </c>
      <c r="B68" s="96">
        <v>1458646</v>
      </c>
      <c r="C68" s="49">
        <v>1037403</v>
      </c>
      <c r="D68" s="50" t="s">
        <v>470</v>
      </c>
      <c r="E68" s="51">
        <v>43541</v>
      </c>
      <c r="F68" s="51">
        <v>43543</v>
      </c>
      <c r="G68" s="93" t="s">
        <v>23</v>
      </c>
      <c r="H68" s="49">
        <f t="shared" si="0"/>
        <v>2</v>
      </c>
      <c r="I68" s="65">
        <v>1</v>
      </c>
      <c r="J68" s="100">
        <f t="shared" si="1"/>
        <v>1455300</v>
      </c>
      <c r="K68" s="67">
        <v>63</v>
      </c>
      <c r="L68" s="66">
        <f t="shared" si="2"/>
        <v>2910600</v>
      </c>
      <c r="M68" s="68">
        <f t="shared" si="3"/>
        <v>126</v>
      </c>
      <c r="N68" s="69"/>
      <c r="O68" s="101">
        <f t="shared" si="4"/>
        <v>58212</v>
      </c>
      <c r="P68" s="102">
        <f t="shared" si="5"/>
        <v>2.52</v>
      </c>
    </row>
    <row r="69" ht="15" spans="1:16">
      <c r="A69" s="48">
        <v>58</v>
      </c>
      <c r="B69" s="96">
        <v>1462920</v>
      </c>
      <c r="C69" s="49">
        <v>1037606</v>
      </c>
      <c r="D69" s="50" t="s">
        <v>471</v>
      </c>
      <c r="E69" s="51">
        <v>43542</v>
      </c>
      <c r="F69" s="51">
        <v>43543</v>
      </c>
      <c r="G69" s="93" t="s">
        <v>23</v>
      </c>
      <c r="H69" s="49">
        <f t="shared" si="0"/>
        <v>1</v>
      </c>
      <c r="I69" s="65">
        <v>1</v>
      </c>
      <c r="J69" s="100">
        <f t="shared" si="1"/>
        <v>1108800</v>
      </c>
      <c r="K69" s="67">
        <v>48</v>
      </c>
      <c r="L69" s="66">
        <f t="shared" si="2"/>
        <v>1108800</v>
      </c>
      <c r="M69" s="68">
        <f t="shared" si="3"/>
        <v>48</v>
      </c>
      <c r="N69" s="69"/>
      <c r="O69" s="101">
        <f t="shared" si="4"/>
        <v>22176</v>
      </c>
      <c r="P69" s="102">
        <f t="shared" si="5"/>
        <v>0.96</v>
      </c>
    </row>
    <row r="70" ht="15" spans="1:16">
      <c r="A70" s="48">
        <v>59</v>
      </c>
      <c r="B70" s="96">
        <v>1448625</v>
      </c>
      <c r="C70" s="49">
        <v>1036746</v>
      </c>
      <c r="D70" s="50" t="s">
        <v>472</v>
      </c>
      <c r="E70" s="51">
        <v>43539</v>
      </c>
      <c r="F70" s="51">
        <v>43544</v>
      </c>
      <c r="G70" s="93" t="s">
        <v>23</v>
      </c>
      <c r="H70" s="49">
        <f t="shared" si="0"/>
        <v>5</v>
      </c>
      <c r="I70" s="65">
        <v>1</v>
      </c>
      <c r="J70" s="100">
        <f t="shared" si="1"/>
        <v>1455300</v>
      </c>
      <c r="K70" s="67">
        <v>63</v>
      </c>
      <c r="L70" s="66">
        <f t="shared" si="2"/>
        <v>7276500</v>
      </c>
      <c r="M70" s="68">
        <f t="shared" si="3"/>
        <v>315</v>
      </c>
      <c r="N70" s="69"/>
      <c r="O70" s="101">
        <f t="shared" si="4"/>
        <v>145530</v>
      </c>
      <c r="P70" s="102">
        <f t="shared" si="5"/>
        <v>6.3</v>
      </c>
    </row>
    <row r="71" ht="15" spans="1:16">
      <c r="A71" s="48">
        <v>60</v>
      </c>
      <c r="B71" s="96">
        <v>1448626</v>
      </c>
      <c r="C71" s="49">
        <v>1036747</v>
      </c>
      <c r="D71" s="50" t="s">
        <v>472</v>
      </c>
      <c r="E71" s="51">
        <v>43539</v>
      </c>
      <c r="F71" s="51">
        <v>43544</v>
      </c>
      <c r="G71" s="93" t="s">
        <v>23</v>
      </c>
      <c r="H71" s="49">
        <f t="shared" si="0"/>
        <v>5</v>
      </c>
      <c r="I71" s="65">
        <v>1</v>
      </c>
      <c r="J71" s="100">
        <f t="shared" si="1"/>
        <v>1108800</v>
      </c>
      <c r="K71" s="67">
        <v>48</v>
      </c>
      <c r="L71" s="66">
        <f t="shared" si="2"/>
        <v>5544000</v>
      </c>
      <c r="M71" s="68">
        <f t="shared" si="3"/>
        <v>240</v>
      </c>
      <c r="N71" s="69"/>
      <c r="O71" s="101">
        <f t="shared" si="4"/>
        <v>110880</v>
      </c>
      <c r="P71" s="102">
        <f t="shared" si="5"/>
        <v>4.8</v>
      </c>
    </row>
    <row r="72" ht="15" spans="1:16">
      <c r="A72" s="48">
        <v>61</v>
      </c>
      <c r="B72" s="96">
        <v>1437864</v>
      </c>
      <c r="C72" s="49">
        <v>1036130</v>
      </c>
      <c r="D72" s="50" t="s">
        <v>473</v>
      </c>
      <c r="E72" s="51">
        <v>43543</v>
      </c>
      <c r="F72" s="51">
        <v>43544</v>
      </c>
      <c r="G72" s="93" t="s">
        <v>23</v>
      </c>
      <c r="H72" s="49">
        <f t="shared" si="0"/>
        <v>1</v>
      </c>
      <c r="I72" s="65">
        <v>1</v>
      </c>
      <c r="J72" s="100">
        <f t="shared" si="1"/>
        <v>1455300</v>
      </c>
      <c r="K72" s="67">
        <v>63</v>
      </c>
      <c r="L72" s="66">
        <f t="shared" si="2"/>
        <v>1455300</v>
      </c>
      <c r="M72" s="68">
        <f t="shared" si="3"/>
        <v>63</v>
      </c>
      <c r="N72" s="69"/>
      <c r="O72" s="101">
        <f t="shared" si="4"/>
        <v>29106</v>
      </c>
      <c r="P72" s="102">
        <f t="shared" si="5"/>
        <v>1.26</v>
      </c>
    </row>
    <row r="73" ht="15" spans="1:16">
      <c r="A73" s="48">
        <v>62</v>
      </c>
      <c r="B73" s="96">
        <v>1457950</v>
      </c>
      <c r="C73" s="49">
        <v>1037346</v>
      </c>
      <c r="D73" s="50" t="s">
        <v>474</v>
      </c>
      <c r="E73" s="51">
        <v>43543</v>
      </c>
      <c r="F73" s="51">
        <v>43544</v>
      </c>
      <c r="G73" s="93" t="s">
        <v>23</v>
      </c>
      <c r="H73" s="49">
        <f t="shared" si="0"/>
        <v>1</v>
      </c>
      <c r="I73" s="65">
        <v>1</v>
      </c>
      <c r="J73" s="100">
        <f t="shared" si="1"/>
        <v>1108800</v>
      </c>
      <c r="K73" s="67">
        <v>48</v>
      </c>
      <c r="L73" s="66">
        <f t="shared" si="2"/>
        <v>1108800</v>
      </c>
      <c r="M73" s="68">
        <f t="shared" si="3"/>
        <v>48</v>
      </c>
      <c r="N73" s="69"/>
      <c r="O73" s="101">
        <f t="shared" si="4"/>
        <v>22176</v>
      </c>
      <c r="P73" s="102">
        <f t="shared" si="5"/>
        <v>0.96</v>
      </c>
    </row>
    <row r="74" ht="15" spans="1:16">
      <c r="A74" s="48">
        <v>63</v>
      </c>
      <c r="B74" s="96">
        <v>1459096</v>
      </c>
      <c r="C74" s="49">
        <v>1037399</v>
      </c>
      <c r="D74" s="50" t="s">
        <v>475</v>
      </c>
      <c r="E74" s="51">
        <v>43541</v>
      </c>
      <c r="F74" s="51">
        <v>43544</v>
      </c>
      <c r="G74" s="93" t="s">
        <v>23</v>
      </c>
      <c r="H74" s="49">
        <f t="shared" si="0"/>
        <v>3</v>
      </c>
      <c r="I74" s="65">
        <v>1</v>
      </c>
      <c r="J74" s="100">
        <f t="shared" si="1"/>
        <v>1455300</v>
      </c>
      <c r="K74" s="67">
        <v>63</v>
      </c>
      <c r="L74" s="66">
        <f t="shared" si="2"/>
        <v>4365900</v>
      </c>
      <c r="M74" s="68">
        <f t="shared" si="3"/>
        <v>189</v>
      </c>
      <c r="N74" s="69"/>
      <c r="O74" s="101">
        <f t="shared" si="4"/>
        <v>87318</v>
      </c>
      <c r="P74" s="102">
        <f t="shared" si="5"/>
        <v>3.78</v>
      </c>
    </row>
    <row r="75" ht="15" spans="1:16">
      <c r="A75" s="48">
        <v>64</v>
      </c>
      <c r="B75" s="96">
        <v>1446774</v>
      </c>
      <c r="C75" s="49">
        <v>1036623</v>
      </c>
      <c r="D75" s="50" t="s">
        <v>476</v>
      </c>
      <c r="E75" s="51">
        <v>43543</v>
      </c>
      <c r="F75" s="51">
        <v>43544</v>
      </c>
      <c r="G75" s="93" t="s">
        <v>23</v>
      </c>
      <c r="H75" s="49">
        <f t="shared" si="0"/>
        <v>1</v>
      </c>
      <c r="I75" s="65">
        <v>1</v>
      </c>
      <c r="J75" s="100">
        <f t="shared" si="1"/>
        <v>1455300</v>
      </c>
      <c r="K75" s="67">
        <v>63</v>
      </c>
      <c r="L75" s="66">
        <f t="shared" si="2"/>
        <v>1455300</v>
      </c>
      <c r="M75" s="68">
        <f t="shared" si="3"/>
        <v>63</v>
      </c>
      <c r="N75" s="69"/>
      <c r="O75" s="101">
        <f t="shared" si="4"/>
        <v>29106</v>
      </c>
      <c r="P75" s="102">
        <f t="shared" si="5"/>
        <v>1.26</v>
      </c>
    </row>
    <row r="76" ht="15" spans="1:16">
      <c r="A76" s="48">
        <v>65</v>
      </c>
      <c r="B76" s="96">
        <v>1430556</v>
      </c>
      <c r="C76" s="49">
        <v>1035753</v>
      </c>
      <c r="D76" s="50" t="s">
        <v>477</v>
      </c>
      <c r="E76" s="51">
        <v>43538</v>
      </c>
      <c r="F76" s="51">
        <v>43544</v>
      </c>
      <c r="G76" s="93" t="s">
        <v>23</v>
      </c>
      <c r="H76" s="49">
        <f t="shared" ref="H76:H139" si="6">F76-E76</f>
        <v>6</v>
      </c>
      <c r="I76" s="65">
        <v>2</v>
      </c>
      <c r="J76" s="100">
        <f t="shared" ref="J76:J139" si="7">K76*23100</f>
        <v>1108800</v>
      </c>
      <c r="K76" s="67">
        <v>48</v>
      </c>
      <c r="L76" s="66">
        <f t="shared" ref="L76:L139" si="8">J76*I76*H76</f>
        <v>13305600</v>
      </c>
      <c r="M76" s="68">
        <f t="shared" ref="M76:M139" si="9">K76*I76*H76</f>
        <v>576</v>
      </c>
      <c r="N76" s="69"/>
      <c r="O76" s="101">
        <f t="shared" ref="O76:O139" si="10">L76*2%</f>
        <v>266112</v>
      </c>
      <c r="P76" s="102">
        <f t="shared" ref="P76:P139" si="11">M76*2%</f>
        <v>11.52</v>
      </c>
    </row>
    <row r="77" ht="15" spans="1:16">
      <c r="A77" s="48">
        <v>66</v>
      </c>
      <c r="B77" s="96">
        <v>1450360</v>
      </c>
      <c r="C77" s="49">
        <v>1036876</v>
      </c>
      <c r="D77" s="50" t="s">
        <v>478</v>
      </c>
      <c r="E77" s="51">
        <v>43541</v>
      </c>
      <c r="F77" s="51">
        <v>43544</v>
      </c>
      <c r="G77" s="93" t="s">
        <v>23</v>
      </c>
      <c r="H77" s="49">
        <f t="shared" si="6"/>
        <v>3</v>
      </c>
      <c r="I77" s="65">
        <v>1</v>
      </c>
      <c r="J77" s="100">
        <f t="shared" si="7"/>
        <v>1108800</v>
      </c>
      <c r="K77" s="67">
        <v>48</v>
      </c>
      <c r="L77" s="66">
        <f t="shared" si="8"/>
        <v>3326400</v>
      </c>
      <c r="M77" s="68">
        <f t="shared" si="9"/>
        <v>144</v>
      </c>
      <c r="N77" s="69"/>
      <c r="O77" s="101">
        <f t="shared" si="10"/>
        <v>66528</v>
      </c>
      <c r="P77" s="102">
        <f t="shared" si="11"/>
        <v>2.88</v>
      </c>
    </row>
    <row r="78" ht="15" spans="1:16">
      <c r="A78" s="48">
        <v>67</v>
      </c>
      <c r="B78" s="96">
        <v>1449207</v>
      </c>
      <c r="C78" s="49">
        <v>1036797</v>
      </c>
      <c r="D78" s="50" t="s">
        <v>479</v>
      </c>
      <c r="E78" s="51">
        <v>43542</v>
      </c>
      <c r="F78" s="51">
        <v>43544</v>
      </c>
      <c r="G78" s="93" t="s">
        <v>23</v>
      </c>
      <c r="H78" s="49">
        <f t="shared" si="6"/>
        <v>2</v>
      </c>
      <c r="I78" s="65">
        <v>1</v>
      </c>
      <c r="J78" s="100">
        <f t="shared" si="7"/>
        <v>1108800</v>
      </c>
      <c r="K78" s="67">
        <v>48</v>
      </c>
      <c r="L78" s="66">
        <f t="shared" si="8"/>
        <v>2217600</v>
      </c>
      <c r="M78" s="68">
        <f t="shared" si="9"/>
        <v>96</v>
      </c>
      <c r="N78" s="69"/>
      <c r="O78" s="101">
        <f t="shared" si="10"/>
        <v>44352</v>
      </c>
      <c r="P78" s="102">
        <f t="shared" si="11"/>
        <v>1.92</v>
      </c>
    </row>
    <row r="79" ht="15" spans="1:16">
      <c r="A79" s="48">
        <v>68</v>
      </c>
      <c r="B79" s="96">
        <v>1458950</v>
      </c>
      <c r="C79" s="49">
        <v>1037401</v>
      </c>
      <c r="D79" s="50" t="s">
        <v>480</v>
      </c>
      <c r="E79" s="51">
        <v>43543</v>
      </c>
      <c r="F79" s="51">
        <v>43545</v>
      </c>
      <c r="G79" s="93" t="s">
        <v>23</v>
      </c>
      <c r="H79" s="49">
        <f t="shared" si="6"/>
        <v>2</v>
      </c>
      <c r="I79" s="65">
        <v>1</v>
      </c>
      <c r="J79" s="100">
        <f t="shared" si="7"/>
        <v>1108800</v>
      </c>
      <c r="K79" s="67">
        <v>48</v>
      </c>
      <c r="L79" s="66">
        <f t="shared" si="8"/>
        <v>2217600</v>
      </c>
      <c r="M79" s="68">
        <f t="shared" si="9"/>
        <v>96</v>
      </c>
      <c r="N79" s="69"/>
      <c r="O79" s="101">
        <f t="shared" si="10"/>
        <v>44352</v>
      </c>
      <c r="P79" s="102">
        <f t="shared" si="11"/>
        <v>1.92</v>
      </c>
    </row>
    <row r="80" ht="15" spans="1:16">
      <c r="A80" s="48">
        <v>69</v>
      </c>
      <c r="B80" s="96">
        <v>1446146</v>
      </c>
      <c r="C80" s="49">
        <v>1036584</v>
      </c>
      <c r="D80" s="50" t="s">
        <v>481</v>
      </c>
      <c r="E80" s="51">
        <v>43541</v>
      </c>
      <c r="F80" s="51">
        <v>43545</v>
      </c>
      <c r="G80" s="93" t="s">
        <v>23</v>
      </c>
      <c r="H80" s="49">
        <f t="shared" si="6"/>
        <v>4</v>
      </c>
      <c r="I80" s="65">
        <v>1</v>
      </c>
      <c r="J80" s="100">
        <f t="shared" si="7"/>
        <v>1108800</v>
      </c>
      <c r="K80" s="67">
        <v>48</v>
      </c>
      <c r="L80" s="66">
        <f t="shared" si="8"/>
        <v>4435200</v>
      </c>
      <c r="M80" s="68">
        <f t="shared" si="9"/>
        <v>192</v>
      </c>
      <c r="N80" s="69"/>
      <c r="O80" s="101">
        <f t="shared" si="10"/>
        <v>88704</v>
      </c>
      <c r="P80" s="102">
        <f t="shared" si="11"/>
        <v>3.84</v>
      </c>
    </row>
    <row r="81" ht="15" spans="1:16">
      <c r="A81" s="48">
        <v>70</v>
      </c>
      <c r="B81" s="96">
        <v>1462523</v>
      </c>
      <c r="C81" s="49">
        <v>1037590</v>
      </c>
      <c r="D81" s="50" t="s">
        <v>482</v>
      </c>
      <c r="E81" s="51">
        <v>43542</v>
      </c>
      <c r="F81" s="51">
        <v>43545</v>
      </c>
      <c r="G81" s="93" t="s">
        <v>40</v>
      </c>
      <c r="H81" s="49">
        <f t="shared" si="6"/>
        <v>3</v>
      </c>
      <c r="I81" s="65">
        <v>1</v>
      </c>
      <c r="J81" s="100">
        <f t="shared" si="7"/>
        <v>1362900</v>
      </c>
      <c r="K81" s="67">
        <v>59</v>
      </c>
      <c r="L81" s="66">
        <f t="shared" si="8"/>
        <v>4088700</v>
      </c>
      <c r="M81" s="68">
        <f t="shared" si="9"/>
        <v>177</v>
      </c>
      <c r="N81" s="69"/>
      <c r="O81" s="101">
        <f t="shared" si="10"/>
        <v>81774</v>
      </c>
      <c r="P81" s="102">
        <f t="shared" si="11"/>
        <v>3.54</v>
      </c>
    </row>
    <row r="82" ht="15" spans="1:16">
      <c r="A82" s="48">
        <v>71</v>
      </c>
      <c r="B82" s="96">
        <v>1458214</v>
      </c>
      <c r="C82" s="49">
        <v>1037358</v>
      </c>
      <c r="D82" s="50" t="s">
        <v>483</v>
      </c>
      <c r="E82" s="51">
        <v>43542</v>
      </c>
      <c r="F82" s="51">
        <v>43545</v>
      </c>
      <c r="G82" s="93" t="s">
        <v>23</v>
      </c>
      <c r="H82" s="49">
        <f t="shared" si="6"/>
        <v>3</v>
      </c>
      <c r="I82" s="65">
        <v>2</v>
      </c>
      <c r="J82" s="100">
        <f t="shared" si="7"/>
        <v>1108800</v>
      </c>
      <c r="K82" s="67">
        <v>48</v>
      </c>
      <c r="L82" s="66">
        <f t="shared" si="8"/>
        <v>6652800</v>
      </c>
      <c r="M82" s="68">
        <f t="shared" si="9"/>
        <v>288</v>
      </c>
      <c r="N82" s="69"/>
      <c r="O82" s="101">
        <f t="shared" si="10"/>
        <v>133056</v>
      </c>
      <c r="P82" s="102">
        <f t="shared" si="11"/>
        <v>5.76</v>
      </c>
    </row>
    <row r="83" ht="15" spans="1:16">
      <c r="A83" s="48">
        <v>72</v>
      </c>
      <c r="B83" s="96">
        <v>1461354</v>
      </c>
      <c r="C83" s="49">
        <v>1037514</v>
      </c>
      <c r="D83" s="50" t="s">
        <v>484</v>
      </c>
      <c r="E83" s="51">
        <v>43541</v>
      </c>
      <c r="F83" s="51">
        <v>43545</v>
      </c>
      <c r="G83" s="93" t="s">
        <v>23</v>
      </c>
      <c r="H83" s="49">
        <f t="shared" si="6"/>
        <v>4</v>
      </c>
      <c r="I83" s="65">
        <v>1</v>
      </c>
      <c r="J83" s="100">
        <f t="shared" si="7"/>
        <v>1108800</v>
      </c>
      <c r="K83" s="67">
        <v>48</v>
      </c>
      <c r="L83" s="66">
        <f t="shared" si="8"/>
        <v>4435200</v>
      </c>
      <c r="M83" s="68">
        <f t="shared" si="9"/>
        <v>192</v>
      </c>
      <c r="N83" s="69"/>
      <c r="O83" s="101">
        <f t="shared" si="10"/>
        <v>88704</v>
      </c>
      <c r="P83" s="102">
        <f t="shared" si="11"/>
        <v>3.84</v>
      </c>
    </row>
    <row r="84" ht="15" spans="1:16">
      <c r="A84" s="48">
        <v>73</v>
      </c>
      <c r="B84" s="96">
        <v>1451401</v>
      </c>
      <c r="C84" s="49">
        <v>1036951</v>
      </c>
      <c r="D84" s="50" t="s">
        <v>485</v>
      </c>
      <c r="E84" s="51">
        <v>43540</v>
      </c>
      <c r="F84" s="51">
        <v>43545</v>
      </c>
      <c r="G84" s="93" t="s">
        <v>23</v>
      </c>
      <c r="H84" s="49">
        <f t="shared" si="6"/>
        <v>5</v>
      </c>
      <c r="I84" s="65">
        <v>1</v>
      </c>
      <c r="J84" s="100">
        <f t="shared" si="7"/>
        <v>1108800</v>
      </c>
      <c r="K84" s="67">
        <v>48</v>
      </c>
      <c r="L84" s="66">
        <f t="shared" si="8"/>
        <v>5544000</v>
      </c>
      <c r="M84" s="68">
        <f t="shared" si="9"/>
        <v>240</v>
      </c>
      <c r="N84" s="69"/>
      <c r="O84" s="101">
        <f t="shared" si="10"/>
        <v>110880</v>
      </c>
      <c r="P84" s="102">
        <f t="shared" si="11"/>
        <v>4.8</v>
      </c>
    </row>
    <row r="85" ht="15" spans="1:16">
      <c r="A85" s="48">
        <v>74</v>
      </c>
      <c r="B85" s="96">
        <v>1463771</v>
      </c>
      <c r="C85" s="49">
        <v>1037633</v>
      </c>
      <c r="D85" s="50" t="s">
        <v>486</v>
      </c>
      <c r="E85" s="51">
        <v>43543</v>
      </c>
      <c r="F85" s="51">
        <v>43544</v>
      </c>
      <c r="G85" s="93" t="s">
        <v>23</v>
      </c>
      <c r="H85" s="49">
        <f t="shared" si="6"/>
        <v>1</v>
      </c>
      <c r="I85" s="65">
        <v>1</v>
      </c>
      <c r="J85" s="100">
        <f t="shared" si="7"/>
        <v>1108800</v>
      </c>
      <c r="K85" s="67">
        <v>48</v>
      </c>
      <c r="L85" s="66">
        <f t="shared" si="8"/>
        <v>1108800</v>
      </c>
      <c r="M85" s="68">
        <f t="shared" si="9"/>
        <v>48</v>
      </c>
      <c r="N85" s="69">
        <v>1685</v>
      </c>
      <c r="O85" s="101">
        <f t="shared" si="10"/>
        <v>22176</v>
      </c>
      <c r="P85" s="102">
        <f t="shared" si="11"/>
        <v>0.96</v>
      </c>
    </row>
    <row r="86" ht="15" spans="1:16">
      <c r="A86" s="48">
        <v>75</v>
      </c>
      <c r="B86" s="96">
        <v>1463769</v>
      </c>
      <c r="C86" s="49">
        <v>1037632</v>
      </c>
      <c r="D86" s="50" t="s">
        <v>487</v>
      </c>
      <c r="E86" s="51">
        <v>43543</v>
      </c>
      <c r="F86" s="51">
        <v>43544</v>
      </c>
      <c r="G86" s="93" t="s">
        <v>23</v>
      </c>
      <c r="H86" s="49">
        <f t="shared" si="6"/>
        <v>1</v>
      </c>
      <c r="I86" s="65">
        <v>1</v>
      </c>
      <c r="J86" s="100">
        <f t="shared" si="7"/>
        <v>1108800</v>
      </c>
      <c r="K86" s="67">
        <v>48</v>
      </c>
      <c r="L86" s="66">
        <f t="shared" si="8"/>
        <v>1108800</v>
      </c>
      <c r="M86" s="68">
        <f t="shared" si="9"/>
        <v>48</v>
      </c>
      <c r="N86" s="69">
        <v>1686</v>
      </c>
      <c r="O86" s="101">
        <f t="shared" si="10"/>
        <v>22176</v>
      </c>
      <c r="P86" s="102">
        <f t="shared" si="11"/>
        <v>0.96</v>
      </c>
    </row>
    <row r="87" ht="15" spans="1:16">
      <c r="A87" s="48">
        <v>76</v>
      </c>
      <c r="B87" s="96">
        <v>1461987</v>
      </c>
      <c r="C87" s="49">
        <v>1037541</v>
      </c>
      <c r="D87" s="50" t="s">
        <v>488</v>
      </c>
      <c r="E87" s="51">
        <v>43544</v>
      </c>
      <c r="F87" s="51">
        <v>43546</v>
      </c>
      <c r="G87" s="93" t="s">
        <v>23</v>
      </c>
      <c r="H87" s="49">
        <f t="shared" si="6"/>
        <v>2</v>
      </c>
      <c r="I87" s="65">
        <v>1</v>
      </c>
      <c r="J87" s="100">
        <f t="shared" si="7"/>
        <v>1108800</v>
      </c>
      <c r="K87" s="67">
        <v>48</v>
      </c>
      <c r="L87" s="66">
        <f t="shared" si="8"/>
        <v>2217600</v>
      </c>
      <c r="M87" s="68">
        <f t="shared" si="9"/>
        <v>96</v>
      </c>
      <c r="N87" s="69"/>
      <c r="O87" s="101">
        <f t="shared" si="10"/>
        <v>44352</v>
      </c>
      <c r="P87" s="102">
        <f t="shared" si="11"/>
        <v>1.92</v>
      </c>
    </row>
    <row r="88" ht="15" spans="1:16">
      <c r="A88" s="48">
        <v>77</v>
      </c>
      <c r="B88" s="96">
        <v>1428139</v>
      </c>
      <c r="C88" s="49">
        <v>1035602</v>
      </c>
      <c r="D88" s="50" t="s">
        <v>489</v>
      </c>
      <c r="E88" s="51">
        <v>43544</v>
      </c>
      <c r="F88" s="51">
        <v>43546</v>
      </c>
      <c r="G88" s="93" t="s">
        <v>23</v>
      </c>
      <c r="H88" s="49">
        <f t="shared" si="6"/>
        <v>2</v>
      </c>
      <c r="I88" s="65">
        <v>1</v>
      </c>
      <c r="J88" s="100">
        <f t="shared" si="7"/>
        <v>1108800</v>
      </c>
      <c r="K88" s="67">
        <v>48</v>
      </c>
      <c r="L88" s="66">
        <f t="shared" si="8"/>
        <v>2217600</v>
      </c>
      <c r="M88" s="68">
        <f t="shared" si="9"/>
        <v>96</v>
      </c>
      <c r="N88" s="69"/>
      <c r="O88" s="101">
        <f t="shared" si="10"/>
        <v>44352</v>
      </c>
      <c r="P88" s="102">
        <f t="shared" si="11"/>
        <v>1.92</v>
      </c>
    </row>
    <row r="89" ht="15" spans="1:16">
      <c r="A89" s="48">
        <v>78</v>
      </c>
      <c r="B89" s="96">
        <v>1447546</v>
      </c>
      <c r="C89" s="49">
        <v>1036702</v>
      </c>
      <c r="D89" s="50" t="s">
        <v>490</v>
      </c>
      <c r="E89" s="51">
        <v>43541</v>
      </c>
      <c r="F89" s="51">
        <v>43546</v>
      </c>
      <c r="G89" s="93" t="s">
        <v>23</v>
      </c>
      <c r="H89" s="49">
        <f t="shared" si="6"/>
        <v>5</v>
      </c>
      <c r="I89" s="65">
        <v>1</v>
      </c>
      <c r="J89" s="100">
        <f t="shared" si="7"/>
        <v>1108800</v>
      </c>
      <c r="K89" s="67">
        <v>48</v>
      </c>
      <c r="L89" s="66">
        <f t="shared" si="8"/>
        <v>5544000</v>
      </c>
      <c r="M89" s="68">
        <f t="shared" si="9"/>
        <v>240</v>
      </c>
      <c r="N89" s="69"/>
      <c r="O89" s="101">
        <f t="shared" si="10"/>
        <v>110880</v>
      </c>
      <c r="P89" s="102">
        <f t="shared" si="11"/>
        <v>4.8</v>
      </c>
    </row>
    <row r="90" ht="15" spans="1:16">
      <c r="A90" s="48">
        <v>79</v>
      </c>
      <c r="B90" s="96">
        <v>1452603</v>
      </c>
      <c r="C90" s="49">
        <v>1037040</v>
      </c>
      <c r="D90" s="50" t="s">
        <v>491</v>
      </c>
      <c r="E90" s="51">
        <v>43543</v>
      </c>
      <c r="F90" s="51">
        <v>43546</v>
      </c>
      <c r="G90" s="93" t="s">
        <v>23</v>
      </c>
      <c r="H90" s="49">
        <f t="shared" si="6"/>
        <v>3</v>
      </c>
      <c r="I90" s="65">
        <v>1</v>
      </c>
      <c r="J90" s="100">
        <f t="shared" si="7"/>
        <v>1108800</v>
      </c>
      <c r="K90" s="67">
        <v>48</v>
      </c>
      <c r="L90" s="66">
        <f t="shared" si="8"/>
        <v>3326400</v>
      </c>
      <c r="M90" s="68">
        <f t="shared" si="9"/>
        <v>144</v>
      </c>
      <c r="N90" s="69"/>
      <c r="O90" s="101">
        <f t="shared" si="10"/>
        <v>66528</v>
      </c>
      <c r="P90" s="102">
        <f t="shared" si="11"/>
        <v>2.88</v>
      </c>
    </row>
    <row r="91" ht="15" spans="1:16">
      <c r="A91" s="48">
        <v>80</v>
      </c>
      <c r="B91" s="96">
        <v>1454017</v>
      </c>
      <c r="C91" s="49">
        <v>1037124</v>
      </c>
      <c r="D91" s="50" t="s">
        <v>492</v>
      </c>
      <c r="E91" s="51">
        <v>43543</v>
      </c>
      <c r="F91" s="51">
        <v>43546</v>
      </c>
      <c r="G91" s="93" t="s">
        <v>23</v>
      </c>
      <c r="H91" s="49">
        <f t="shared" si="6"/>
        <v>3</v>
      </c>
      <c r="I91" s="65">
        <v>1</v>
      </c>
      <c r="J91" s="100">
        <f t="shared" si="7"/>
        <v>1108800</v>
      </c>
      <c r="K91" s="67">
        <v>48</v>
      </c>
      <c r="L91" s="66">
        <f t="shared" si="8"/>
        <v>3326400</v>
      </c>
      <c r="M91" s="68">
        <f t="shared" si="9"/>
        <v>144</v>
      </c>
      <c r="N91" s="69"/>
      <c r="O91" s="101">
        <f t="shared" si="10"/>
        <v>66528</v>
      </c>
      <c r="P91" s="102">
        <f t="shared" si="11"/>
        <v>2.88</v>
      </c>
    </row>
    <row r="92" ht="15" spans="1:16">
      <c r="A92" s="48">
        <v>81</v>
      </c>
      <c r="B92" s="96">
        <v>1453494</v>
      </c>
      <c r="C92" s="49">
        <v>1037082</v>
      </c>
      <c r="D92" s="50" t="s">
        <v>493</v>
      </c>
      <c r="E92" s="51">
        <v>43544</v>
      </c>
      <c r="F92" s="51">
        <v>43546</v>
      </c>
      <c r="G92" s="93" t="s">
        <v>23</v>
      </c>
      <c r="H92" s="49">
        <f t="shared" si="6"/>
        <v>2</v>
      </c>
      <c r="I92" s="65">
        <v>1</v>
      </c>
      <c r="J92" s="100">
        <f t="shared" si="7"/>
        <v>1108800</v>
      </c>
      <c r="K92" s="67">
        <v>48</v>
      </c>
      <c r="L92" s="66">
        <f t="shared" si="8"/>
        <v>2217600</v>
      </c>
      <c r="M92" s="68">
        <f t="shared" si="9"/>
        <v>96</v>
      </c>
      <c r="N92" s="69"/>
      <c r="O92" s="101">
        <f t="shared" si="10"/>
        <v>44352</v>
      </c>
      <c r="P92" s="102">
        <f t="shared" si="11"/>
        <v>1.92</v>
      </c>
    </row>
    <row r="93" ht="15" spans="1:16">
      <c r="A93" s="48">
        <v>82</v>
      </c>
      <c r="B93" s="96">
        <v>1446854</v>
      </c>
      <c r="C93" s="49">
        <v>1036628</v>
      </c>
      <c r="D93" s="50" t="s">
        <v>494</v>
      </c>
      <c r="E93" s="51">
        <v>43544</v>
      </c>
      <c r="F93" s="51">
        <v>43546</v>
      </c>
      <c r="G93" s="93" t="s">
        <v>40</v>
      </c>
      <c r="H93" s="49">
        <f t="shared" si="6"/>
        <v>2</v>
      </c>
      <c r="I93" s="65">
        <v>1</v>
      </c>
      <c r="J93" s="100">
        <f t="shared" si="7"/>
        <v>1362900</v>
      </c>
      <c r="K93" s="67">
        <v>59</v>
      </c>
      <c r="L93" s="66">
        <f t="shared" si="8"/>
        <v>2725800</v>
      </c>
      <c r="M93" s="68">
        <f t="shared" si="9"/>
        <v>118</v>
      </c>
      <c r="N93" s="69"/>
      <c r="O93" s="101">
        <f t="shared" si="10"/>
        <v>54516</v>
      </c>
      <c r="P93" s="102">
        <f t="shared" si="11"/>
        <v>2.36</v>
      </c>
    </row>
    <row r="94" ht="15" spans="1:16">
      <c r="A94" s="48">
        <v>83</v>
      </c>
      <c r="B94" s="96">
        <v>1455570</v>
      </c>
      <c r="C94" s="49">
        <v>1037223</v>
      </c>
      <c r="D94" s="50" t="s">
        <v>495</v>
      </c>
      <c r="E94" s="51">
        <v>43544</v>
      </c>
      <c r="F94" s="51">
        <v>43546</v>
      </c>
      <c r="G94" s="93" t="s">
        <v>23</v>
      </c>
      <c r="H94" s="49">
        <f t="shared" si="6"/>
        <v>2</v>
      </c>
      <c r="I94" s="65">
        <v>1</v>
      </c>
      <c r="J94" s="100">
        <f t="shared" si="7"/>
        <v>1455300</v>
      </c>
      <c r="K94" s="67">
        <v>63</v>
      </c>
      <c r="L94" s="66">
        <f t="shared" si="8"/>
        <v>2910600</v>
      </c>
      <c r="M94" s="68">
        <f t="shared" si="9"/>
        <v>126</v>
      </c>
      <c r="N94" s="69"/>
      <c r="O94" s="101">
        <f t="shared" si="10"/>
        <v>58212</v>
      </c>
      <c r="P94" s="102">
        <f t="shared" si="11"/>
        <v>2.52</v>
      </c>
    </row>
    <row r="95" ht="15" spans="1:16">
      <c r="A95" s="48">
        <v>84</v>
      </c>
      <c r="B95" s="96">
        <v>1447080</v>
      </c>
      <c r="C95" s="49">
        <v>1036646</v>
      </c>
      <c r="D95" s="50" t="s">
        <v>496</v>
      </c>
      <c r="E95" s="51">
        <v>43544</v>
      </c>
      <c r="F95" s="51">
        <v>43546</v>
      </c>
      <c r="G95" s="93" t="s">
        <v>40</v>
      </c>
      <c r="H95" s="49">
        <f t="shared" si="6"/>
        <v>2</v>
      </c>
      <c r="I95" s="65">
        <v>1</v>
      </c>
      <c r="J95" s="100">
        <f t="shared" si="7"/>
        <v>1362900</v>
      </c>
      <c r="K95" s="67">
        <v>59</v>
      </c>
      <c r="L95" s="66">
        <f t="shared" si="8"/>
        <v>2725800</v>
      </c>
      <c r="M95" s="68">
        <f t="shared" si="9"/>
        <v>118</v>
      </c>
      <c r="N95" s="69"/>
      <c r="O95" s="101">
        <f t="shared" si="10"/>
        <v>54516</v>
      </c>
      <c r="P95" s="102">
        <f t="shared" si="11"/>
        <v>2.36</v>
      </c>
    </row>
    <row r="96" ht="15" spans="1:16">
      <c r="A96" s="48">
        <v>85</v>
      </c>
      <c r="B96" s="96">
        <v>1452263</v>
      </c>
      <c r="C96" s="49">
        <v>1037008</v>
      </c>
      <c r="D96" s="50" t="s">
        <v>497</v>
      </c>
      <c r="E96" s="51">
        <v>43544</v>
      </c>
      <c r="F96" s="51">
        <v>43546</v>
      </c>
      <c r="G96" s="93" t="s">
        <v>23</v>
      </c>
      <c r="H96" s="49">
        <f t="shared" si="6"/>
        <v>2</v>
      </c>
      <c r="I96" s="65">
        <v>1</v>
      </c>
      <c r="J96" s="100">
        <f t="shared" si="7"/>
        <v>1455300</v>
      </c>
      <c r="K96" s="67">
        <v>63</v>
      </c>
      <c r="L96" s="66">
        <f t="shared" si="8"/>
        <v>2910600</v>
      </c>
      <c r="M96" s="68">
        <f t="shared" si="9"/>
        <v>126</v>
      </c>
      <c r="N96" s="69"/>
      <c r="O96" s="101">
        <f t="shared" si="10"/>
        <v>58212</v>
      </c>
      <c r="P96" s="102">
        <f t="shared" si="11"/>
        <v>2.52</v>
      </c>
    </row>
    <row r="97" ht="15" spans="1:16">
      <c r="A97" s="48">
        <v>86</v>
      </c>
      <c r="B97" s="96">
        <v>1449764</v>
      </c>
      <c r="C97" s="49">
        <v>1036831</v>
      </c>
      <c r="D97" s="50" t="s">
        <v>498</v>
      </c>
      <c r="E97" s="51">
        <v>43544</v>
      </c>
      <c r="F97" s="51">
        <v>43547</v>
      </c>
      <c r="G97" s="93" t="s">
        <v>23</v>
      </c>
      <c r="H97" s="49">
        <f t="shared" si="6"/>
        <v>3</v>
      </c>
      <c r="I97" s="65">
        <v>1</v>
      </c>
      <c r="J97" s="100">
        <f t="shared" si="7"/>
        <v>1108800</v>
      </c>
      <c r="K97" s="67">
        <v>48</v>
      </c>
      <c r="L97" s="66">
        <f t="shared" si="8"/>
        <v>3326400</v>
      </c>
      <c r="M97" s="68">
        <f t="shared" si="9"/>
        <v>144</v>
      </c>
      <c r="N97" s="69"/>
      <c r="O97" s="101">
        <f t="shared" si="10"/>
        <v>66528</v>
      </c>
      <c r="P97" s="102">
        <f t="shared" si="11"/>
        <v>2.88</v>
      </c>
    </row>
    <row r="98" ht="15" spans="1:16">
      <c r="A98" s="48">
        <v>87</v>
      </c>
      <c r="B98" s="96">
        <v>1427060</v>
      </c>
      <c r="C98" s="49">
        <v>1035570</v>
      </c>
      <c r="D98" s="50" t="s">
        <v>499</v>
      </c>
      <c r="E98" s="51">
        <v>43545</v>
      </c>
      <c r="F98" s="51">
        <v>43547</v>
      </c>
      <c r="G98" s="93" t="s">
        <v>23</v>
      </c>
      <c r="H98" s="49">
        <f t="shared" si="6"/>
        <v>2</v>
      </c>
      <c r="I98" s="65">
        <v>2</v>
      </c>
      <c r="J98" s="100">
        <f t="shared" si="7"/>
        <v>1108800</v>
      </c>
      <c r="K98" s="67">
        <v>48</v>
      </c>
      <c r="L98" s="66">
        <f t="shared" si="8"/>
        <v>4435200</v>
      </c>
      <c r="M98" s="68">
        <f t="shared" si="9"/>
        <v>192</v>
      </c>
      <c r="N98" s="69"/>
      <c r="O98" s="101">
        <f t="shared" si="10"/>
        <v>88704</v>
      </c>
      <c r="P98" s="102">
        <f t="shared" si="11"/>
        <v>3.84</v>
      </c>
    </row>
    <row r="99" ht="15" spans="1:16">
      <c r="A99" s="48">
        <v>88</v>
      </c>
      <c r="B99" s="96">
        <v>1457153</v>
      </c>
      <c r="C99" s="49">
        <v>1037295</v>
      </c>
      <c r="D99" s="50" t="s">
        <v>500</v>
      </c>
      <c r="E99" s="51">
        <v>43544</v>
      </c>
      <c r="F99" s="51">
        <v>43547</v>
      </c>
      <c r="G99" s="93" t="s">
        <v>23</v>
      </c>
      <c r="H99" s="49">
        <f t="shared" si="6"/>
        <v>3</v>
      </c>
      <c r="I99" s="65">
        <v>1</v>
      </c>
      <c r="J99" s="100">
        <f t="shared" si="7"/>
        <v>1108800</v>
      </c>
      <c r="K99" s="67">
        <v>48</v>
      </c>
      <c r="L99" s="66">
        <f t="shared" si="8"/>
        <v>3326400</v>
      </c>
      <c r="M99" s="68">
        <f t="shared" si="9"/>
        <v>144</v>
      </c>
      <c r="N99" s="69"/>
      <c r="O99" s="101">
        <f t="shared" si="10"/>
        <v>66528</v>
      </c>
      <c r="P99" s="102">
        <f t="shared" si="11"/>
        <v>2.88</v>
      </c>
    </row>
    <row r="100" ht="15" spans="1:16">
      <c r="A100" s="48">
        <v>89</v>
      </c>
      <c r="B100" s="96">
        <v>1461222</v>
      </c>
      <c r="C100" s="49">
        <v>1037505</v>
      </c>
      <c r="D100" s="50" t="s">
        <v>501</v>
      </c>
      <c r="E100" s="51">
        <v>43546</v>
      </c>
      <c r="F100" s="51">
        <v>43547</v>
      </c>
      <c r="G100" s="93" t="s">
        <v>23</v>
      </c>
      <c r="H100" s="49">
        <f t="shared" si="6"/>
        <v>1</v>
      </c>
      <c r="I100" s="65">
        <v>1</v>
      </c>
      <c r="J100" s="100">
        <f t="shared" si="7"/>
        <v>1108800</v>
      </c>
      <c r="K100" s="67">
        <v>48</v>
      </c>
      <c r="L100" s="66">
        <f t="shared" si="8"/>
        <v>1108800</v>
      </c>
      <c r="M100" s="68">
        <f t="shared" si="9"/>
        <v>48</v>
      </c>
      <c r="N100" s="69"/>
      <c r="O100" s="101">
        <f t="shared" si="10"/>
        <v>22176</v>
      </c>
      <c r="P100" s="102">
        <f t="shared" si="11"/>
        <v>0.96</v>
      </c>
    </row>
    <row r="101" ht="15" spans="1:16">
      <c r="A101" s="48">
        <v>90</v>
      </c>
      <c r="B101" s="96">
        <v>1461223</v>
      </c>
      <c r="C101" s="49">
        <v>1037506</v>
      </c>
      <c r="D101" s="50" t="s">
        <v>502</v>
      </c>
      <c r="E101" s="51">
        <v>43546</v>
      </c>
      <c r="F101" s="51">
        <v>43547</v>
      </c>
      <c r="G101" s="93" t="s">
        <v>23</v>
      </c>
      <c r="H101" s="49">
        <f t="shared" si="6"/>
        <v>1</v>
      </c>
      <c r="I101" s="65">
        <v>1</v>
      </c>
      <c r="J101" s="100">
        <f t="shared" si="7"/>
        <v>1108800</v>
      </c>
      <c r="K101" s="67">
        <v>48</v>
      </c>
      <c r="L101" s="66">
        <f t="shared" si="8"/>
        <v>1108800</v>
      </c>
      <c r="M101" s="68">
        <f t="shared" si="9"/>
        <v>48</v>
      </c>
      <c r="N101" s="69"/>
      <c r="O101" s="101">
        <f t="shared" si="10"/>
        <v>22176</v>
      </c>
      <c r="P101" s="102">
        <f t="shared" si="11"/>
        <v>0.96</v>
      </c>
    </row>
    <row r="102" ht="15" spans="1:16">
      <c r="A102" s="48">
        <v>91</v>
      </c>
      <c r="B102" s="96">
        <v>1454324</v>
      </c>
      <c r="C102" s="49">
        <v>1037138</v>
      </c>
      <c r="D102" s="50" t="s">
        <v>503</v>
      </c>
      <c r="E102" s="51">
        <v>43546</v>
      </c>
      <c r="F102" s="51">
        <v>43547</v>
      </c>
      <c r="G102" s="93" t="s">
        <v>23</v>
      </c>
      <c r="H102" s="49">
        <f t="shared" si="6"/>
        <v>1</v>
      </c>
      <c r="I102" s="65">
        <v>1</v>
      </c>
      <c r="J102" s="100">
        <f t="shared" si="7"/>
        <v>1455300</v>
      </c>
      <c r="K102" s="67">
        <v>63</v>
      </c>
      <c r="L102" s="66">
        <f t="shared" si="8"/>
        <v>1455300</v>
      </c>
      <c r="M102" s="68">
        <f t="shared" si="9"/>
        <v>63</v>
      </c>
      <c r="N102" s="69"/>
      <c r="O102" s="101">
        <f t="shared" si="10"/>
        <v>29106</v>
      </c>
      <c r="P102" s="102">
        <f t="shared" si="11"/>
        <v>1.26</v>
      </c>
    </row>
    <row r="103" ht="15" spans="1:16">
      <c r="A103" s="48">
        <v>92</v>
      </c>
      <c r="B103" s="96">
        <v>1462708</v>
      </c>
      <c r="C103" s="49">
        <v>1037588</v>
      </c>
      <c r="D103" s="50" t="s">
        <v>504</v>
      </c>
      <c r="E103" s="51">
        <v>43545</v>
      </c>
      <c r="F103" s="51">
        <v>43547</v>
      </c>
      <c r="G103" s="93" t="s">
        <v>23</v>
      </c>
      <c r="H103" s="49">
        <f t="shared" si="6"/>
        <v>2</v>
      </c>
      <c r="I103" s="65">
        <v>1</v>
      </c>
      <c r="J103" s="100">
        <f t="shared" si="7"/>
        <v>1108800</v>
      </c>
      <c r="K103" s="67">
        <v>48</v>
      </c>
      <c r="L103" s="66">
        <f t="shared" si="8"/>
        <v>2217600</v>
      </c>
      <c r="M103" s="68">
        <f t="shared" si="9"/>
        <v>96</v>
      </c>
      <c r="N103" s="69"/>
      <c r="O103" s="101">
        <f t="shared" si="10"/>
        <v>44352</v>
      </c>
      <c r="P103" s="102">
        <f t="shared" si="11"/>
        <v>1.92</v>
      </c>
    </row>
    <row r="104" ht="15" spans="1:16">
      <c r="A104" s="48">
        <v>93</v>
      </c>
      <c r="B104" s="96">
        <v>1457953</v>
      </c>
      <c r="C104" s="49">
        <v>1037348</v>
      </c>
      <c r="D104" s="50" t="s">
        <v>505</v>
      </c>
      <c r="E104" s="51">
        <v>43546</v>
      </c>
      <c r="F104" s="51">
        <v>43547</v>
      </c>
      <c r="G104" s="93" t="s">
        <v>23</v>
      </c>
      <c r="H104" s="49">
        <f t="shared" si="6"/>
        <v>1</v>
      </c>
      <c r="I104" s="65">
        <v>1</v>
      </c>
      <c r="J104" s="100">
        <f t="shared" si="7"/>
        <v>1108800</v>
      </c>
      <c r="K104" s="67">
        <v>48</v>
      </c>
      <c r="L104" s="66">
        <f t="shared" si="8"/>
        <v>1108800</v>
      </c>
      <c r="M104" s="68">
        <f t="shared" si="9"/>
        <v>48</v>
      </c>
      <c r="N104" s="69"/>
      <c r="O104" s="101">
        <f t="shared" si="10"/>
        <v>22176</v>
      </c>
      <c r="P104" s="102">
        <f t="shared" si="11"/>
        <v>0.96</v>
      </c>
    </row>
    <row r="105" ht="15" spans="1:16">
      <c r="A105" s="48">
        <v>94</v>
      </c>
      <c r="B105" s="96">
        <v>1456270</v>
      </c>
      <c r="C105" s="49">
        <v>1037266</v>
      </c>
      <c r="D105" s="50" t="s">
        <v>506</v>
      </c>
      <c r="E105" s="51">
        <v>43546</v>
      </c>
      <c r="F105" s="51">
        <v>43547</v>
      </c>
      <c r="G105" s="93" t="s">
        <v>23</v>
      </c>
      <c r="H105" s="49">
        <f t="shared" si="6"/>
        <v>1</v>
      </c>
      <c r="I105" s="65">
        <v>1</v>
      </c>
      <c r="J105" s="100">
        <f t="shared" si="7"/>
        <v>1108800</v>
      </c>
      <c r="K105" s="67">
        <v>48</v>
      </c>
      <c r="L105" s="66">
        <f t="shared" si="8"/>
        <v>1108800</v>
      </c>
      <c r="M105" s="68">
        <f t="shared" si="9"/>
        <v>48</v>
      </c>
      <c r="N105" s="69"/>
      <c r="O105" s="101">
        <f t="shared" si="10"/>
        <v>22176</v>
      </c>
      <c r="P105" s="102">
        <f t="shared" si="11"/>
        <v>0.96</v>
      </c>
    </row>
    <row r="106" ht="15" spans="1:16">
      <c r="A106" s="48">
        <v>95</v>
      </c>
      <c r="B106" s="96">
        <v>1457876</v>
      </c>
      <c r="C106" s="49">
        <v>1037339</v>
      </c>
      <c r="D106" s="50" t="s">
        <v>507</v>
      </c>
      <c r="E106" s="51">
        <v>43545</v>
      </c>
      <c r="F106" s="51">
        <v>43547</v>
      </c>
      <c r="G106" s="93" t="s">
        <v>23</v>
      </c>
      <c r="H106" s="49">
        <f t="shared" si="6"/>
        <v>2</v>
      </c>
      <c r="I106" s="65">
        <v>1</v>
      </c>
      <c r="J106" s="100">
        <f t="shared" si="7"/>
        <v>1108800</v>
      </c>
      <c r="K106" s="67">
        <v>48</v>
      </c>
      <c r="L106" s="66">
        <f t="shared" si="8"/>
        <v>2217600</v>
      </c>
      <c r="M106" s="68">
        <f t="shared" si="9"/>
        <v>96</v>
      </c>
      <c r="N106" s="69"/>
      <c r="O106" s="101">
        <f t="shared" si="10"/>
        <v>44352</v>
      </c>
      <c r="P106" s="102">
        <f t="shared" si="11"/>
        <v>1.92</v>
      </c>
    </row>
    <row r="107" ht="15" spans="1:16">
      <c r="A107" s="48">
        <v>96</v>
      </c>
      <c r="B107" s="96">
        <v>1457788</v>
      </c>
      <c r="C107" s="49">
        <v>1037326</v>
      </c>
      <c r="D107" s="50" t="s">
        <v>508</v>
      </c>
      <c r="E107" s="51">
        <v>43546</v>
      </c>
      <c r="F107" s="51">
        <v>43547</v>
      </c>
      <c r="G107" s="93" t="s">
        <v>40</v>
      </c>
      <c r="H107" s="49">
        <f t="shared" si="6"/>
        <v>1</v>
      </c>
      <c r="I107" s="65">
        <v>1</v>
      </c>
      <c r="J107" s="100">
        <f t="shared" si="7"/>
        <v>1362900</v>
      </c>
      <c r="K107" s="67">
        <v>59</v>
      </c>
      <c r="L107" s="66">
        <f t="shared" si="8"/>
        <v>1362900</v>
      </c>
      <c r="M107" s="68">
        <f t="shared" si="9"/>
        <v>59</v>
      </c>
      <c r="N107" s="69"/>
      <c r="O107" s="101">
        <f t="shared" si="10"/>
        <v>27258</v>
      </c>
      <c r="P107" s="102">
        <f t="shared" si="11"/>
        <v>1.18</v>
      </c>
    </row>
    <row r="108" ht="15" spans="1:16">
      <c r="A108" s="48">
        <v>97</v>
      </c>
      <c r="B108" s="96">
        <v>1462395</v>
      </c>
      <c r="C108" s="49">
        <v>1037591</v>
      </c>
      <c r="D108" s="50" t="s">
        <v>509</v>
      </c>
      <c r="E108" s="51">
        <v>43546</v>
      </c>
      <c r="F108" s="51">
        <v>43547</v>
      </c>
      <c r="G108" s="93" t="s">
        <v>23</v>
      </c>
      <c r="H108" s="49">
        <f t="shared" si="6"/>
        <v>1</v>
      </c>
      <c r="I108" s="65">
        <v>1</v>
      </c>
      <c r="J108" s="100">
        <f t="shared" si="7"/>
        <v>1108800</v>
      </c>
      <c r="K108" s="67">
        <v>48</v>
      </c>
      <c r="L108" s="66">
        <f t="shared" si="8"/>
        <v>1108800</v>
      </c>
      <c r="M108" s="68">
        <f t="shared" si="9"/>
        <v>48</v>
      </c>
      <c r="N108" s="69"/>
      <c r="O108" s="101">
        <f t="shared" si="10"/>
        <v>22176</v>
      </c>
      <c r="P108" s="102">
        <f t="shared" si="11"/>
        <v>0.96</v>
      </c>
    </row>
    <row r="109" ht="15" spans="1:16">
      <c r="A109" s="48">
        <v>98</v>
      </c>
      <c r="B109" s="96">
        <v>1457809</v>
      </c>
      <c r="C109" s="49">
        <v>1037327</v>
      </c>
      <c r="D109" s="50" t="s">
        <v>510</v>
      </c>
      <c r="E109" s="51">
        <v>43545</v>
      </c>
      <c r="F109" s="51">
        <v>43547</v>
      </c>
      <c r="G109" s="93" t="s">
        <v>23</v>
      </c>
      <c r="H109" s="49">
        <f t="shared" si="6"/>
        <v>2</v>
      </c>
      <c r="I109" s="65">
        <v>1</v>
      </c>
      <c r="J109" s="100">
        <f t="shared" si="7"/>
        <v>1108800</v>
      </c>
      <c r="K109" s="67">
        <v>48</v>
      </c>
      <c r="L109" s="66">
        <f t="shared" si="8"/>
        <v>2217600</v>
      </c>
      <c r="M109" s="68">
        <f t="shared" si="9"/>
        <v>96</v>
      </c>
      <c r="N109" s="69"/>
      <c r="O109" s="101">
        <f t="shared" si="10"/>
        <v>44352</v>
      </c>
      <c r="P109" s="102">
        <f t="shared" si="11"/>
        <v>1.92</v>
      </c>
    </row>
    <row r="110" ht="15" spans="1:16">
      <c r="A110" s="48">
        <v>99</v>
      </c>
      <c r="B110" s="96">
        <v>1438200</v>
      </c>
      <c r="C110" s="49">
        <v>1036152</v>
      </c>
      <c r="D110" s="50" t="s">
        <v>473</v>
      </c>
      <c r="E110" s="51">
        <v>43546</v>
      </c>
      <c r="F110" s="51">
        <v>43548</v>
      </c>
      <c r="G110" s="93" t="s">
        <v>23</v>
      </c>
      <c r="H110" s="49">
        <f t="shared" si="6"/>
        <v>2</v>
      </c>
      <c r="I110" s="65">
        <v>1</v>
      </c>
      <c r="J110" s="100">
        <f t="shared" si="7"/>
        <v>1455300</v>
      </c>
      <c r="K110" s="67">
        <v>63</v>
      </c>
      <c r="L110" s="66">
        <f t="shared" si="8"/>
        <v>2910600</v>
      </c>
      <c r="M110" s="68">
        <f t="shared" si="9"/>
        <v>126</v>
      </c>
      <c r="N110" s="69"/>
      <c r="O110" s="101">
        <f t="shared" si="10"/>
        <v>58212</v>
      </c>
      <c r="P110" s="102">
        <f t="shared" si="11"/>
        <v>2.52</v>
      </c>
    </row>
    <row r="111" ht="15" spans="1:16">
      <c r="A111" s="48">
        <v>100</v>
      </c>
      <c r="B111" s="96">
        <v>1448759</v>
      </c>
      <c r="C111" s="49">
        <v>1036761</v>
      </c>
      <c r="D111" s="50" t="s">
        <v>511</v>
      </c>
      <c r="E111" s="51">
        <v>43545</v>
      </c>
      <c r="F111" s="51">
        <v>43548</v>
      </c>
      <c r="G111" s="93" t="s">
        <v>23</v>
      </c>
      <c r="H111" s="49">
        <f t="shared" si="6"/>
        <v>3</v>
      </c>
      <c r="I111" s="65">
        <v>1</v>
      </c>
      <c r="J111" s="100">
        <f t="shared" si="7"/>
        <v>1455300</v>
      </c>
      <c r="K111" s="67">
        <v>63</v>
      </c>
      <c r="L111" s="66">
        <f t="shared" si="8"/>
        <v>4365900</v>
      </c>
      <c r="M111" s="68">
        <f t="shared" si="9"/>
        <v>189</v>
      </c>
      <c r="N111" s="69"/>
      <c r="O111" s="101">
        <f t="shared" si="10"/>
        <v>87318</v>
      </c>
      <c r="P111" s="102">
        <f t="shared" si="11"/>
        <v>3.78</v>
      </c>
    </row>
    <row r="112" ht="15" spans="1:16">
      <c r="A112" s="48">
        <v>101</v>
      </c>
      <c r="B112" s="96">
        <v>1455310</v>
      </c>
      <c r="C112" s="49">
        <v>1037199</v>
      </c>
      <c r="D112" s="50" t="s">
        <v>512</v>
      </c>
      <c r="E112" s="51">
        <v>43547</v>
      </c>
      <c r="F112" s="51">
        <v>43548</v>
      </c>
      <c r="G112" s="93" t="s">
        <v>23</v>
      </c>
      <c r="H112" s="49">
        <f t="shared" si="6"/>
        <v>1</v>
      </c>
      <c r="I112" s="65">
        <v>1</v>
      </c>
      <c r="J112" s="100">
        <f t="shared" si="7"/>
        <v>1108800</v>
      </c>
      <c r="K112" s="67">
        <v>48</v>
      </c>
      <c r="L112" s="66">
        <f t="shared" si="8"/>
        <v>1108800</v>
      </c>
      <c r="M112" s="68">
        <f t="shared" si="9"/>
        <v>48</v>
      </c>
      <c r="N112" s="69"/>
      <c r="O112" s="101">
        <f t="shared" si="10"/>
        <v>22176</v>
      </c>
      <c r="P112" s="102">
        <f t="shared" si="11"/>
        <v>0.96</v>
      </c>
    </row>
    <row r="113" ht="15" spans="1:16">
      <c r="A113" s="48">
        <v>102</v>
      </c>
      <c r="B113" s="96">
        <v>1454512</v>
      </c>
      <c r="C113" s="49">
        <v>1037191</v>
      </c>
      <c r="D113" s="50" t="s">
        <v>513</v>
      </c>
      <c r="E113" s="51">
        <v>43547</v>
      </c>
      <c r="F113" s="51">
        <v>43548</v>
      </c>
      <c r="G113" s="93" t="s">
        <v>23</v>
      </c>
      <c r="H113" s="49">
        <f t="shared" si="6"/>
        <v>1</v>
      </c>
      <c r="I113" s="65">
        <v>1</v>
      </c>
      <c r="J113" s="100">
        <f t="shared" si="7"/>
        <v>1108800</v>
      </c>
      <c r="K113" s="67">
        <v>48</v>
      </c>
      <c r="L113" s="66">
        <f t="shared" si="8"/>
        <v>1108800</v>
      </c>
      <c r="M113" s="68">
        <f t="shared" si="9"/>
        <v>48</v>
      </c>
      <c r="N113" s="69"/>
      <c r="O113" s="101">
        <f t="shared" si="10"/>
        <v>22176</v>
      </c>
      <c r="P113" s="102">
        <f t="shared" si="11"/>
        <v>0.96</v>
      </c>
    </row>
    <row r="114" ht="15" spans="1:16">
      <c r="A114" s="48">
        <v>103</v>
      </c>
      <c r="B114" s="96">
        <v>1457920</v>
      </c>
      <c r="C114" s="49">
        <v>1037340</v>
      </c>
      <c r="D114" s="50" t="s">
        <v>514</v>
      </c>
      <c r="E114" s="51">
        <v>43545</v>
      </c>
      <c r="F114" s="51">
        <v>43548</v>
      </c>
      <c r="G114" s="93" t="s">
        <v>23</v>
      </c>
      <c r="H114" s="49">
        <f t="shared" si="6"/>
        <v>3</v>
      </c>
      <c r="I114" s="65">
        <v>1</v>
      </c>
      <c r="J114" s="100">
        <f t="shared" si="7"/>
        <v>1108800</v>
      </c>
      <c r="K114" s="67">
        <v>48</v>
      </c>
      <c r="L114" s="66">
        <f t="shared" si="8"/>
        <v>3326400</v>
      </c>
      <c r="M114" s="68">
        <f t="shared" si="9"/>
        <v>144</v>
      </c>
      <c r="N114" s="69"/>
      <c r="O114" s="101">
        <f t="shared" si="10"/>
        <v>66528</v>
      </c>
      <c r="P114" s="102">
        <f t="shared" si="11"/>
        <v>2.88</v>
      </c>
    </row>
    <row r="115" ht="15" spans="1:16">
      <c r="A115" s="48">
        <v>104</v>
      </c>
      <c r="B115" s="96">
        <v>1460892</v>
      </c>
      <c r="C115" s="49">
        <v>1037495</v>
      </c>
      <c r="D115" s="50" t="s">
        <v>515</v>
      </c>
      <c r="E115" s="51">
        <v>43545</v>
      </c>
      <c r="F115" s="51">
        <v>43547</v>
      </c>
      <c r="G115" s="93" t="s">
        <v>23</v>
      </c>
      <c r="H115" s="49">
        <f t="shared" si="6"/>
        <v>2</v>
      </c>
      <c r="I115" s="65">
        <v>1</v>
      </c>
      <c r="J115" s="100">
        <f t="shared" si="7"/>
        <v>1108800</v>
      </c>
      <c r="K115" s="67">
        <v>48</v>
      </c>
      <c r="L115" s="66">
        <f t="shared" si="8"/>
        <v>2217600</v>
      </c>
      <c r="M115" s="68">
        <f t="shared" si="9"/>
        <v>96</v>
      </c>
      <c r="N115" s="69">
        <v>1715</v>
      </c>
      <c r="O115" s="101">
        <f t="shared" si="10"/>
        <v>44352</v>
      </c>
      <c r="P115" s="102">
        <f t="shared" si="11"/>
        <v>1.92</v>
      </c>
    </row>
    <row r="116" ht="15" spans="1:16">
      <c r="A116" s="48">
        <v>105</v>
      </c>
      <c r="B116" s="96">
        <v>1466148</v>
      </c>
      <c r="C116" s="49">
        <v>1037747</v>
      </c>
      <c r="D116" s="50" t="s">
        <v>516</v>
      </c>
      <c r="E116" s="51">
        <v>43546</v>
      </c>
      <c r="F116" s="51">
        <v>43547</v>
      </c>
      <c r="G116" s="93" t="s">
        <v>23</v>
      </c>
      <c r="H116" s="49">
        <f t="shared" si="6"/>
        <v>1</v>
      </c>
      <c r="I116" s="65">
        <v>1</v>
      </c>
      <c r="J116" s="100">
        <f t="shared" si="7"/>
        <v>1108800</v>
      </c>
      <c r="K116" s="67">
        <v>48</v>
      </c>
      <c r="L116" s="66">
        <f t="shared" si="8"/>
        <v>1108800</v>
      </c>
      <c r="M116" s="68">
        <f t="shared" si="9"/>
        <v>48</v>
      </c>
      <c r="N116" s="69">
        <v>1717</v>
      </c>
      <c r="O116" s="101">
        <f t="shared" si="10"/>
        <v>22176</v>
      </c>
      <c r="P116" s="102">
        <f t="shared" si="11"/>
        <v>0.96</v>
      </c>
    </row>
    <row r="117" ht="15" spans="1:16">
      <c r="A117" s="48">
        <v>106</v>
      </c>
      <c r="B117" s="96">
        <v>1466133</v>
      </c>
      <c r="C117" s="49">
        <v>1037746</v>
      </c>
      <c r="D117" s="50" t="s">
        <v>517</v>
      </c>
      <c r="E117" s="51">
        <v>43546</v>
      </c>
      <c r="F117" s="51">
        <v>43547</v>
      </c>
      <c r="G117" s="93" t="s">
        <v>23</v>
      </c>
      <c r="H117" s="49">
        <f t="shared" si="6"/>
        <v>1</v>
      </c>
      <c r="I117" s="65">
        <v>1</v>
      </c>
      <c r="J117" s="100">
        <f t="shared" si="7"/>
        <v>1108800</v>
      </c>
      <c r="K117" s="67">
        <v>48</v>
      </c>
      <c r="L117" s="66">
        <f t="shared" si="8"/>
        <v>1108800</v>
      </c>
      <c r="M117" s="68">
        <f t="shared" si="9"/>
        <v>48</v>
      </c>
      <c r="N117" s="69">
        <v>1729</v>
      </c>
      <c r="O117" s="101">
        <f t="shared" si="10"/>
        <v>22176</v>
      </c>
      <c r="P117" s="102">
        <f t="shared" si="11"/>
        <v>0.96</v>
      </c>
    </row>
    <row r="118" ht="15" spans="1:16">
      <c r="A118" s="48">
        <v>107</v>
      </c>
      <c r="B118" s="96">
        <v>1466617</v>
      </c>
      <c r="C118" s="49">
        <v>1037761</v>
      </c>
      <c r="D118" s="50" t="s">
        <v>518</v>
      </c>
      <c r="E118" s="51">
        <v>43547</v>
      </c>
      <c r="F118" s="51">
        <v>43548</v>
      </c>
      <c r="G118" s="93" t="s">
        <v>40</v>
      </c>
      <c r="H118" s="49">
        <f t="shared" si="6"/>
        <v>1</v>
      </c>
      <c r="I118" s="65">
        <v>1</v>
      </c>
      <c r="J118" s="100">
        <f t="shared" si="7"/>
        <v>1362900</v>
      </c>
      <c r="K118" s="67">
        <v>59</v>
      </c>
      <c r="L118" s="66">
        <f t="shared" si="8"/>
        <v>1362900</v>
      </c>
      <c r="M118" s="68">
        <f t="shared" si="9"/>
        <v>59</v>
      </c>
      <c r="N118" s="69">
        <v>1740</v>
      </c>
      <c r="O118" s="101">
        <f t="shared" si="10"/>
        <v>27258</v>
      </c>
      <c r="P118" s="102">
        <f t="shared" si="11"/>
        <v>1.18</v>
      </c>
    </row>
    <row r="119" ht="15" spans="1:16">
      <c r="A119" s="48">
        <v>108</v>
      </c>
      <c r="B119" s="96">
        <v>1465440</v>
      </c>
      <c r="C119" s="49">
        <v>1037705</v>
      </c>
      <c r="D119" s="50" t="s">
        <v>519</v>
      </c>
      <c r="E119" s="51">
        <v>43545</v>
      </c>
      <c r="F119" s="51">
        <v>43548</v>
      </c>
      <c r="G119" s="93" t="s">
        <v>40</v>
      </c>
      <c r="H119" s="49">
        <f t="shared" si="6"/>
        <v>3</v>
      </c>
      <c r="I119" s="65">
        <v>1</v>
      </c>
      <c r="J119" s="100">
        <f t="shared" si="7"/>
        <v>1362900</v>
      </c>
      <c r="K119" s="67">
        <v>59</v>
      </c>
      <c r="L119" s="66">
        <f t="shared" si="8"/>
        <v>4088700</v>
      </c>
      <c r="M119" s="68">
        <f t="shared" si="9"/>
        <v>177</v>
      </c>
      <c r="N119" s="69">
        <v>1751</v>
      </c>
      <c r="O119" s="101">
        <f t="shared" si="10"/>
        <v>81774</v>
      </c>
      <c r="P119" s="102">
        <f t="shared" si="11"/>
        <v>3.54</v>
      </c>
    </row>
    <row r="120" ht="15" spans="1:16">
      <c r="A120" s="48">
        <v>109</v>
      </c>
      <c r="B120" s="96">
        <v>1466166</v>
      </c>
      <c r="C120" s="49">
        <v>1037748</v>
      </c>
      <c r="D120" s="50" t="s">
        <v>520</v>
      </c>
      <c r="E120" s="51">
        <v>43546</v>
      </c>
      <c r="F120" s="51">
        <v>43548</v>
      </c>
      <c r="G120" s="93" t="s">
        <v>23</v>
      </c>
      <c r="H120" s="49">
        <f t="shared" si="6"/>
        <v>2</v>
      </c>
      <c r="I120" s="65">
        <v>1</v>
      </c>
      <c r="J120" s="100">
        <f t="shared" si="7"/>
        <v>1108800</v>
      </c>
      <c r="K120" s="67">
        <v>48</v>
      </c>
      <c r="L120" s="66">
        <f t="shared" si="8"/>
        <v>2217600</v>
      </c>
      <c r="M120" s="68">
        <f t="shared" si="9"/>
        <v>96</v>
      </c>
      <c r="N120" s="69">
        <v>1752</v>
      </c>
      <c r="O120" s="101">
        <f t="shared" si="10"/>
        <v>44352</v>
      </c>
      <c r="P120" s="102">
        <f t="shared" si="11"/>
        <v>1.92</v>
      </c>
    </row>
    <row r="121" ht="15" spans="1:16">
      <c r="A121" s="48">
        <v>110</v>
      </c>
      <c r="B121" s="96">
        <v>1466142</v>
      </c>
      <c r="C121" s="49">
        <v>1037745</v>
      </c>
      <c r="D121" s="50" t="s">
        <v>521</v>
      </c>
      <c r="E121" s="51">
        <v>43546</v>
      </c>
      <c r="F121" s="51">
        <v>43548</v>
      </c>
      <c r="G121" s="93" t="s">
        <v>23</v>
      </c>
      <c r="H121" s="49">
        <f t="shared" si="6"/>
        <v>2</v>
      </c>
      <c r="I121" s="65">
        <v>1</v>
      </c>
      <c r="J121" s="100">
        <f t="shared" si="7"/>
        <v>1108800</v>
      </c>
      <c r="K121" s="67">
        <v>48</v>
      </c>
      <c r="L121" s="66">
        <f t="shared" si="8"/>
        <v>2217600</v>
      </c>
      <c r="M121" s="68">
        <f t="shared" si="9"/>
        <v>96</v>
      </c>
      <c r="N121" s="69">
        <v>1758</v>
      </c>
      <c r="O121" s="101">
        <f t="shared" si="10"/>
        <v>44352</v>
      </c>
      <c r="P121" s="102">
        <f t="shared" si="11"/>
        <v>1.92</v>
      </c>
    </row>
    <row r="122" ht="15" spans="1:16">
      <c r="A122" s="48">
        <v>111</v>
      </c>
      <c r="B122" s="96">
        <v>1455689</v>
      </c>
      <c r="C122" s="49">
        <v>1037220</v>
      </c>
      <c r="D122" s="50" t="s">
        <v>522</v>
      </c>
      <c r="E122" s="51">
        <v>43547</v>
      </c>
      <c r="F122" s="51">
        <v>43549</v>
      </c>
      <c r="G122" s="93" t="s">
        <v>23</v>
      </c>
      <c r="H122" s="49">
        <f t="shared" si="6"/>
        <v>2</v>
      </c>
      <c r="I122" s="65">
        <v>2</v>
      </c>
      <c r="J122" s="100">
        <f t="shared" si="7"/>
        <v>1108800</v>
      </c>
      <c r="K122" s="67">
        <v>48</v>
      </c>
      <c r="L122" s="66">
        <f t="shared" si="8"/>
        <v>4435200</v>
      </c>
      <c r="M122" s="68">
        <f t="shared" si="9"/>
        <v>192</v>
      </c>
      <c r="N122" s="69"/>
      <c r="O122" s="101">
        <f t="shared" si="10"/>
        <v>88704</v>
      </c>
      <c r="P122" s="102">
        <f t="shared" si="11"/>
        <v>3.84</v>
      </c>
    </row>
    <row r="123" ht="15" spans="1:16">
      <c r="A123" s="48">
        <v>112</v>
      </c>
      <c r="B123" s="96">
        <v>1449433</v>
      </c>
      <c r="C123" s="49">
        <v>1036806</v>
      </c>
      <c r="D123" s="50" t="s">
        <v>523</v>
      </c>
      <c r="E123" s="51">
        <v>43544</v>
      </c>
      <c r="F123" s="51">
        <v>43549</v>
      </c>
      <c r="G123" s="93" t="s">
        <v>23</v>
      </c>
      <c r="H123" s="49">
        <f t="shared" si="6"/>
        <v>5</v>
      </c>
      <c r="I123" s="65">
        <v>1</v>
      </c>
      <c r="J123" s="100">
        <f t="shared" si="7"/>
        <v>1108800</v>
      </c>
      <c r="K123" s="67">
        <v>48</v>
      </c>
      <c r="L123" s="66">
        <f t="shared" si="8"/>
        <v>5544000</v>
      </c>
      <c r="M123" s="68">
        <f t="shared" si="9"/>
        <v>240</v>
      </c>
      <c r="N123" s="69"/>
      <c r="O123" s="101">
        <f t="shared" si="10"/>
        <v>110880</v>
      </c>
      <c r="P123" s="102">
        <f t="shared" si="11"/>
        <v>4.8</v>
      </c>
    </row>
    <row r="124" ht="15" spans="1:16">
      <c r="A124" s="48">
        <v>113</v>
      </c>
      <c r="B124" s="96">
        <v>1466618</v>
      </c>
      <c r="C124" s="49">
        <v>1037760</v>
      </c>
      <c r="D124" s="50" t="s">
        <v>518</v>
      </c>
      <c r="E124" s="51">
        <v>43548</v>
      </c>
      <c r="F124" s="51">
        <v>43549</v>
      </c>
      <c r="G124" s="93" t="s">
        <v>40</v>
      </c>
      <c r="H124" s="49">
        <f t="shared" si="6"/>
        <v>1</v>
      </c>
      <c r="I124" s="65">
        <v>1</v>
      </c>
      <c r="J124" s="100">
        <f t="shared" si="7"/>
        <v>1362900</v>
      </c>
      <c r="K124" s="67">
        <v>59</v>
      </c>
      <c r="L124" s="66">
        <f t="shared" si="8"/>
        <v>1362900</v>
      </c>
      <c r="M124" s="68">
        <f t="shared" si="9"/>
        <v>59</v>
      </c>
      <c r="N124" s="69"/>
      <c r="O124" s="101">
        <f t="shared" si="10"/>
        <v>27258</v>
      </c>
      <c r="P124" s="102">
        <f t="shared" si="11"/>
        <v>1.18</v>
      </c>
    </row>
    <row r="125" ht="15" spans="1:16">
      <c r="A125" s="48">
        <v>114</v>
      </c>
      <c r="B125" s="96">
        <v>1465594</v>
      </c>
      <c r="C125" s="49">
        <v>1037719</v>
      </c>
      <c r="D125" s="50" t="s">
        <v>524</v>
      </c>
      <c r="E125" s="51">
        <v>43547</v>
      </c>
      <c r="F125" s="51">
        <v>43549</v>
      </c>
      <c r="G125" s="93" t="s">
        <v>23</v>
      </c>
      <c r="H125" s="49">
        <f t="shared" si="6"/>
        <v>2</v>
      </c>
      <c r="I125" s="65">
        <v>1</v>
      </c>
      <c r="J125" s="100">
        <f t="shared" si="7"/>
        <v>1108800</v>
      </c>
      <c r="K125" s="67">
        <v>48</v>
      </c>
      <c r="L125" s="66">
        <f t="shared" si="8"/>
        <v>2217600</v>
      </c>
      <c r="M125" s="68">
        <f t="shared" si="9"/>
        <v>96</v>
      </c>
      <c r="N125" s="69"/>
      <c r="O125" s="101">
        <f t="shared" si="10"/>
        <v>44352</v>
      </c>
      <c r="P125" s="102">
        <f t="shared" si="11"/>
        <v>1.92</v>
      </c>
    </row>
    <row r="126" ht="15" spans="1:16">
      <c r="A126" s="48">
        <v>115</v>
      </c>
      <c r="B126" s="96">
        <v>1462627</v>
      </c>
      <c r="C126" s="49">
        <v>1037589</v>
      </c>
      <c r="D126" s="50" t="s">
        <v>525</v>
      </c>
      <c r="E126" s="51">
        <v>43547</v>
      </c>
      <c r="F126" s="51">
        <v>43549</v>
      </c>
      <c r="G126" s="93" t="s">
        <v>40</v>
      </c>
      <c r="H126" s="49">
        <f t="shared" si="6"/>
        <v>2</v>
      </c>
      <c r="I126" s="65">
        <v>1</v>
      </c>
      <c r="J126" s="100">
        <f t="shared" si="7"/>
        <v>1362900</v>
      </c>
      <c r="K126" s="67">
        <v>59</v>
      </c>
      <c r="L126" s="66">
        <f t="shared" si="8"/>
        <v>2725800</v>
      </c>
      <c r="M126" s="68">
        <f t="shared" si="9"/>
        <v>118</v>
      </c>
      <c r="N126" s="69"/>
      <c r="O126" s="101">
        <f t="shared" si="10"/>
        <v>54516</v>
      </c>
      <c r="P126" s="102">
        <f t="shared" si="11"/>
        <v>2.36</v>
      </c>
    </row>
    <row r="127" ht="15" spans="1:16">
      <c r="A127" s="48">
        <v>116</v>
      </c>
      <c r="B127" s="96">
        <v>1463114</v>
      </c>
      <c r="C127" s="49">
        <v>1037654</v>
      </c>
      <c r="D127" s="50" t="s">
        <v>526</v>
      </c>
      <c r="E127" s="51">
        <v>43548</v>
      </c>
      <c r="F127" s="51">
        <v>43549</v>
      </c>
      <c r="G127" s="93" t="s">
        <v>40</v>
      </c>
      <c r="H127" s="49">
        <f t="shared" si="6"/>
        <v>1</v>
      </c>
      <c r="I127" s="65">
        <v>1</v>
      </c>
      <c r="J127" s="100">
        <f t="shared" si="7"/>
        <v>1362900</v>
      </c>
      <c r="K127" s="67">
        <v>59</v>
      </c>
      <c r="L127" s="66">
        <f t="shared" si="8"/>
        <v>1362900</v>
      </c>
      <c r="M127" s="68">
        <f t="shared" si="9"/>
        <v>59</v>
      </c>
      <c r="N127" s="69"/>
      <c r="O127" s="101">
        <f t="shared" si="10"/>
        <v>27258</v>
      </c>
      <c r="P127" s="102">
        <f t="shared" si="11"/>
        <v>1.18</v>
      </c>
    </row>
    <row r="128" ht="15" spans="1:16">
      <c r="A128" s="48">
        <v>117</v>
      </c>
      <c r="B128" s="96">
        <v>1449216</v>
      </c>
      <c r="C128" s="49">
        <v>1036801</v>
      </c>
      <c r="D128" s="50" t="s">
        <v>527</v>
      </c>
      <c r="E128" s="51">
        <v>43547</v>
      </c>
      <c r="F128" s="51">
        <v>43549</v>
      </c>
      <c r="G128" s="93" t="s">
        <v>47</v>
      </c>
      <c r="H128" s="49">
        <f t="shared" si="6"/>
        <v>2</v>
      </c>
      <c r="I128" s="65">
        <v>1</v>
      </c>
      <c r="J128" s="100">
        <f t="shared" si="7"/>
        <v>2356200</v>
      </c>
      <c r="K128" s="67">
        <v>102</v>
      </c>
      <c r="L128" s="66">
        <f t="shared" si="8"/>
        <v>4712400</v>
      </c>
      <c r="M128" s="68">
        <f t="shared" si="9"/>
        <v>204</v>
      </c>
      <c r="N128" s="69"/>
      <c r="O128" s="101">
        <f t="shared" si="10"/>
        <v>94248</v>
      </c>
      <c r="P128" s="102">
        <f t="shared" si="11"/>
        <v>4.08</v>
      </c>
    </row>
    <row r="129" ht="15" spans="1:16">
      <c r="A129" s="48">
        <v>118</v>
      </c>
      <c r="B129" s="96">
        <v>1455584</v>
      </c>
      <c r="C129" s="49">
        <v>1037221</v>
      </c>
      <c r="D129" s="50" t="s">
        <v>525</v>
      </c>
      <c r="E129" s="51">
        <v>43547</v>
      </c>
      <c r="F129" s="51">
        <v>43549</v>
      </c>
      <c r="G129" s="93" t="s">
        <v>47</v>
      </c>
      <c r="H129" s="49">
        <f t="shared" si="6"/>
        <v>2</v>
      </c>
      <c r="I129" s="65">
        <v>1</v>
      </c>
      <c r="J129" s="100">
        <f t="shared" si="7"/>
        <v>2356200</v>
      </c>
      <c r="K129" s="67">
        <v>102</v>
      </c>
      <c r="L129" s="66">
        <f t="shared" si="8"/>
        <v>4712400</v>
      </c>
      <c r="M129" s="68">
        <f t="shared" si="9"/>
        <v>204</v>
      </c>
      <c r="N129" s="69"/>
      <c r="O129" s="101">
        <f t="shared" si="10"/>
        <v>94248</v>
      </c>
      <c r="P129" s="102">
        <f t="shared" si="11"/>
        <v>4.08</v>
      </c>
    </row>
    <row r="130" ht="15" spans="1:16">
      <c r="A130" s="48">
        <v>119</v>
      </c>
      <c r="B130" s="96">
        <v>1458445</v>
      </c>
      <c r="C130" s="49">
        <v>1037511</v>
      </c>
      <c r="D130" s="50" t="s">
        <v>528</v>
      </c>
      <c r="E130" s="51">
        <v>43549</v>
      </c>
      <c r="F130" s="51">
        <v>43550</v>
      </c>
      <c r="G130" s="93" t="s">
        <v>23</v>
      </c>
      <c r="H130" s="49">
        <f t="shared" si="6"/>
        <v>1</v>
      </c>
      <c r="I130" s="65">
        <v>1</v>
      </c>
      <c r="J130" s="100">
        <f t="shared" si="7"/>
        <v>1108800</v>
      </c>
      <c r="K130" s="67">
        <v>48</v>
      </c>
      <c r="L130" s="66">
        <f t="shared" si="8"/>
        <v>1108800</v>
      </c>
      <c r="M130" s="68">
        <f t="shared" si="9"/>
        <v>48</v>
      </c>
      <c r="N130" s="69"/>
      <c r="O130" s="101">
        <f t="shared" si="10"/>
        <v>22176</v>
      </c>
      <c r="P130" s="102">
        <f t="shared" si="11"/>
        <v>0.96</v>
      </c>
    </row>
    <row r="131" ht="15" spans="1:16">
      <c r="A131" s="48">
        <v>120</v>
      </c>
      <c r="B131" s="96">
        <v>1465209</v>
      </c>
      <c r="C131" s="49">
        <v>1037693</v>
      </c>
      <c r="D131" s="50" t="s">
        <v>529</v>
      </c>
      <c r="E131" s="51">
        <v>43547</v>
      </c>
      <c r="F131" s="51">
        <v>43550</v>
      </c>
      <c r="G131" s="93" t="s">
        <v>23</v>
      </c>
      <c r="H131" s="49">
        <f t="shared" si="6"/>
        <v>3</v>
      </c>
      <c r="I131" s="65">
        <v>1</v>
      </c>
      <c r="J131" s="100">
        <f t="shared" si="7"/>
        <v>1108800</v>
      </c>
      <c r="K131" s="67">
        <v>48</v>
      </c>
      <c r="L131" s="66">
        <f t="shared" si="8"/>
        <v>3326400</v>
      </c>
      <c r="M131" s="68">
        <f t="shared" si="9"/>
        <v>144</v>
      </c>
      <c r="N131" s="69"/>
      <c r="O131" s="101">
        <f t="shared" si="10"/>
        <v>66528</v>
      </c>
      <c r="P131" s="102">
        <f t="shared" si="11"/>
        <v>2.88</v>
      </c>
    </row>
    <row r="132" ht="15" spans="1:16">
      <c r="A132" s="48">
        <v>121</v>
      </c>
      <c r="B132" s="96">
        <v>1461561</v>
      </c>
      <c r="C132" s="49">
        <v>1037522</v>
      </c>
      <c r="D132" s="50" t="s">
        <v>530</v>
      </c>
      <c r="E132" s="51">
        <v>43548</v>
      </c>
      <c r="F132" s="51">
        <v>43550</v>
      </c>
      <c r="G132" s="93" t="s">
        <v>23</v>
      </c>
      <c r="H132" s="49">
        <f t="shared" si="6"/>
        <v>2</v>
      </c>
      <c r="I132" s="65">
        <v>1</v>
      </c>
      <c r="J132" s="100">
        <f t="shared" si="7"/>
        <v>1108800</v>
      </c>
      <c r="K132" s="67">
        <v>48</v>
      </c>
      <c r="L132" s="66">
        <f t="shared" si="8"/>
        <v>2217600</v>
      </c>
      <c r="M132" s="68">
        <f t="shared" si="9"/>
        <v>96</v>
      </c>
      <c r="N132" s="69"/>
      <c r="O132" s="101">
        <f t="shared" si="10"/>
        <v>44352</v>
      </c>
      <c r="P132" s="102">
        <f t="shared" si="11"/>
        <v>1.92</v>
      </c>
    </row>
    <row r="133" ht="15" spans="1:16">
      <c r="A133" s="48">
        <v>122</v>
      </c>
      <c r="B133" s="96">
        <v>1453799</v>
      </c>
      <c r="C133" s="49">
        <v>1037108</v>
      </c>
      <c r="D133" s="50" t="s">
        <v>531</v>
      </c>
      <c r="E133" s="51">
        <v>43548</v>
      </c>
      <c r="F133" s="51">
        <v>43550</v>
      </c>
      <c r="G133" s="93" t="s">
        <v>23</v>
      </c>
      <c r="H133" s="49">
        <f t="shared" si="6"/>
        <v>2</v>
      </c>
      <c r="I133" s="65">
        <v>1</v>
      </c>
      <c r="J133" s="100">
        <f t="shared" si="7"/>
        <v>1108800</v>
      </c>
      <c r="K133" s="67">
        <v>48</v>
      </c>
      <c r="L133" s="66">
        <f t="shared" si="8"/>
        <v>2217600</v>
      </c>
      <c r="M133" s="68">
        <f t="shared" si="9"/>
        <v>96</v>
      </c>
      <c r="N133" s="69"/>
      <c r="O133" s="101">
        <f t="shared" si="10"/>
        <v>44352</v>
      </c>
      <c r="P133" s="102">
        <f t="shared" si="11"/>
        <v>1.92</v>
      </c>
    </row>
    <row r="134" ht="15" spans="1:16">
      <c r="A134" s="48">
        <v>123</v>
      </c>
      <c r="B134" s="96">
        <v>1451803</v>
      </c>
      <c r="C134" s="49">
        <v>1036977</v>
      </c>
      <c r="D134" s="50" t="s">
        <v>532</v>
      </c>
      <c r="E134" s="51">
        <v>43545</v>
      </c>
      <c r="F134" s="51">
        <v>43550</v>
      </c>
      <c r="G134" s="93" t="s">
        <v>23</v>
      </c>
      <c r="H134" s="49">
        <f t="shared" si="6"/>
        <v>5</v>
      </c>
      <c r="I134" s="65">
        <v>2</v>
      </c>
      <c r="J134" s="100">
        <f t="shared" si="7"/>
        <v>1108800</v>
      </c>
      <c r="K134" s="67">
        <v>48</v>
      </c>
      <c r="L134" s="66">
        <f t="shared" si="8"/>
        <v>11088000</v>
      </c>
      <c r="M134" s="68">
        <f t="shared" si="9"/>
        <v>480</v>
      </c>
      <c r="N134" s="69"/>
      <c r="O134" s="101">
        <f t="shared" si="10"/>
        <v>221760</v>
      </c>
      <c r="P134" s="102">
        <f t="shared" si="11"/>
        <v>9.6</v>
      </c>
    </row>
    <row r="135" ht="15" spans="1:16">
      <c r="A135" s="48">
        <v>124</v>
      </c>
      <c r="B135" s="96">
        <v>1449549</v>
      </c>
      <c r="C135" s="49">
        <v>1036810</v>
      </c>
      <c r="D135" s="50" t="s">
        <v>533</v>
      </c>
      <c r="E135" s="51">
        <v>43547</v>
      </c>
      <c r="F135" s="51">
        <v>43551</v>
      </c>
      <c r="G135" s="93" t="s">
        <v>23</v>
      </c>
      <c r="H135" s="49">
        <f t="shared" si="6"/>
        <v>4</v>
      </c>
      <c r="I135" s="65">
        <v>1</v>
      </c>
      <c r="J135" s="100">
        <f t="shared" si="7"/>
        <v>1108800</v>
      </c>
      <c r="K135" s="67">
        <v>48</v>
      </c>
      <c r="L135" s="66">
        <f t="shared" si="8"/>
        <v>4435200</v>
      </c>
      <c r="M135" s="68">
        <f t="shared" si="9"/>
        <v>192</v>
      </c>
      <c r="N135" s="69"/>
      <c r="O135" s="101">
        <f t="shared" si="10"/>
        <v>88704</v>
      </c>
      <c r="P135" s="102">
        <f t="shared" si="11"/>
        <v>3.84</v>
      </c>
    </row>
    <row r="136" ht="15" spans="1:16">
      <c r="A136" s="48">
        <v>125</v>
      </c>
      <c r="B136" s="96">
        <v>1452047</v>
      </c>
      <c r="C136" s="49">
        <v>1037005</v>
      </c>
      <c r="D136" s="50" t="s">
        <v>534</v>
      </c>
      <c r="E136" s="51">
        <v>43550</v>
      </c>
      <c r="F136" s="51">
        <v>43551</v>
      </c>
      <c r="G136" s="93" t="s">
        <v>23</v>
      </c>
      <c r="H136" s="49">
        <f t="shared" si="6"/>
        <v>1</v>
      </c>
      <c r="I136" s="65">
        <v>1</v>
      </c>
      <c r="J136" s="100">
        <f t="shared" si="7"/>
        <v>1455300</v>
      </c>
      <c r="K136" s="67">
        <v>63</v>
      </c>
      <c r="L136" s="66">
        <f t="shared" si="8"/>
        <v>1455300</v>
      </c>
      <c r="M136" s="68">
        <f t="shared" si="9"/>
        <v>63</v>
      </c>
      <c r="N136" s="69"/>
      <c r="O136" s="101">
        <f t="shared" si="10"/>
        <v>29106</v>
      </c>
      <c r="P136" s="102">
        <f t="shared" si="11"/>
        <v>1.26</v>
      </c>
    </row>
    <row r="137" ht="15" spans="1:16">
      <c r="A137" s="48">
        <v>126</v>
      </c>
      <c r="B137" s="96">
        <v>1464032</v>
      </c>
      <c r="C137" s="49">
        <v>1037646</v>
      </c>
      <c r="D137" s="50" t="s">
        <v>535</v>
      </c>
      <c r="E137" s="51">
        <v>43549</v>
      </c>
      <c r="F137" s="51">
        <v>43551</v>
      </c>
      <c r="G137" s="93" t="s">
        <v>23</v>
      </c>
      <c r="H137" s="49">
        <f t="shared" si="6"/>
        <v>2</v>
      </c>
      <c r="I137" s="65">
        <v>1</v>
      </c>
      <c r="J137" s="100">
        <f t="shared" si="7"/>
        <v>1108800</v>
      </c>
      <c r="K137" s="67">
        <v>48</v>
      </c>
      <c r="L137" s="66">
        <f t="shared" si="8"/>
        <v>2217600</v>
      </c>
      <c r="M137" s="68">
        <f t="shared" si="9"/>
        <v>96</v>
      </c>
      <c r="N137" s="69"/>
      <c r="O137" s="101">
        <f t="shared" si="10"/>
        <v>44352</v>
      </c>
      <c r="P137" s="102">
        <f t="shared" si="11"/>
        <v>1.92</v>
      </c>
    </row>
    <row r="138" ht="15" spans="1:16">
      <c r="A138" s="48">
        <v>127</v>
      </c>
      <c r="B138" s="96">
        <v>1460050</v>
      </c>
      <c r="C138" s="49">
        <v>1037447</v>
      </c>
      <c r="D138" s="50" t="s">
        <v>536</v>
      </c>
      <c r="E138" s="51">
        <v>43548</v>
      </c>
      <c r="F138" s="51">
        <v>43551</v>
      </c>
      <c r="G138" s="93" t="s">
        <v>40</v>
      </c>
      <c r="H138" s="49">
        <f t="shared" si="6"/>
        <v>3</v>
      </c>
      <c r="I138" s="65">
        <v>2</v>
      </c>
      <c r="J138" s="100">
        <f t="shared" si="7"/>
        <v>1362900</v>
      </c>
      <c r="K138" s="67">
        <v>59</v>
      </c>
      <c r="L138" s="66">
        <f t="shared" si="8"/>
        <v>8177400</v>
      </c>
      <c r="M138" s="68">
        <f t="shared" si="9"/>
        <v>354</v>
      </c>
      <c r="N138" s="69"/>
      <c r="O138" s="101">
        <f t="shared" si="10"/>
        <v>163548</v>
      </c>
      <c r="P138" s="102">
        <f t="shared" si="11"/>
        <v>7.08</v>
      </c>
    </row>
    <row r="139" ht="15" spans="1:16">
      <c r="A139" s="48">
        <v>128</v>
      </c>
      <c r="B139" s="96">
        <v>1468422</v>
      </c>
      <c r="C139" s="49">
        <v>1037838</v>
      </c>
      <c r="D139" s="50" t="s">
        <v>537</v>
      </c>
      <c r="E139" s="51">
        <v>43550</v>
      </c>
      <c r="F139" s="51">
        <v>43552</v>
      </c>
      <c r="G139" s="93" t="s">
        <v>23</v>
      </c>
      <c r="H139" s="49">
        <f t="shared" si="6"/>
        <v>2</v>
      </c>
      <c r="I139" s="65">
        <v>1</v>
      </c>
      <c r="J139" s="100">
        <f t="shared" si="7"/>
        <v>1108800</v>
      </c>
      <c r="K139" s="67">
        <v>48</v>
      </c>
      <c r="L139" s="66">
        <f t="shared" si="8"/>
        <v>2217600</v>
      </c>
      <c r="M139" s="68">
        <f t="shared" si="9"/>
        <v>96</v>
      </c>
      <c r="N139" s="69">
        <v>1813</v>
      </c>
      <c r="O139" s="101">
        <f t="shared" si="10"/>
        <v>44352</v>
      </c>
      <c r="P139" s="102">
        <f t="shared" si="11"/>
        <v>1.92</v>
      </c>
    </row>
    <row r="140" ht="15" spans="1:16">
      <c r="A140" s="48">
        <v>129</v>
      </c>
      <c r="B140" s="96">
        <v>1472391</v>
      </c>
      <c r="C140" s="49">
        <v>1037975</v>
      </c>
      <c r="D140" s="50" t="s">
        <v>538</v>
      </c>
      <c r="E140" s="51">
        <v>43554</v>
      </c>
      <c r="F140" s="51">
        <v>43555</v>
      </c>
      <c r="G140" s="93" t="s">
        <v>23</v>
      </c>
      <c r="H140" s="49">
        <f t="shared" ref="H140:H161" si="12">F140-E140</f>
        <v>1</v>
      </c>
      <c r="I140" s="65">
        <v>1</v>
      </c>
      <c r="J140" s="100">
        <f t="shared" ref="J140:J161" si="13">K140*23100</f>
        <v>1108800</v>
      </c>
      <c r="K140" s="67">
        <v>48</v>
      </c>
      <c r="L140" s="66">
        <f t="shared" ref="L140:L161" si="14">J140*I140*H140</f>
        <v>1108800</v>
      </c>
      <c r="M140" s="68">
        <f t="shared" ref="M140:M161" si="15">K140*I140*H140</f>
        <v>48</v>
      </c>
      <c r="N140" s="69">
        <v>1852</v>
      </c>
      <c r="O140" s="101">
        <f t="shared" ref="O140:O161" si="16">L140*2%</f>
        <v>22176</v>
      </c>
      <c r="P140" s="102">
        <f t="shared" ref="P140:P161" si="17">M140*2%</f>
        <v>0.96</v>
      </c>
    </row>
    <row r="141" ht="15" spans="1:16">
      <c r="A141" s="48">
        <v>130</v>
      </c>
      <c r="B141" s="96">
        <v>1472313</v>
      </c>
      <c r="C141" s="49">
        <v>1037976</v>
      </c>
      <c r="D141" s="50" t="s">
        <v>538</v>
      </c>
      <c r="E141" s="51">
        <v>43554</v>
      </c>
      <c r="F141" s="51">
        <v>43555</v>
      </c>
      <c r="G141" s="93" t="s">
        <v>23</v>
      </c>
      <c r="H141" s="49">
        <f t="shared" si="12"/>
        <v>1</v>
      </c>
      <c r="I141" s="65">
        <v>1</v>
      </c>
      <c r="J141" s="100">
        <f t="shared" si="13"/>
        <v>1108800</v>
      </c>
      <c r="K141" s="67">
        <v>48</v>
      </c>
      <c r="L141" s="66">
        <f t="shared" si="14"/>
        <v>1108800</v>
      </c>
      <c r="M141" s="68">
        <f t="shared" si="15"/>
        <v>48</v>
      </c>
      <c r="N141" s="69">
        <v>1856</v>
      </c>
      <c r="O141" s="101">
        <f t="shared" si="16"/>
        <v>22176</v>
      </c>
      <c r="P141" s="102">
        <f t="shared" si="17"/>
        <v>0.96</v>
      </c>
    </row>
    <row r="142" ht="15" spans="1:16">
      <c r="A142" s="48">
        <v>131</v>
      </c>
      <c r="B142" s="96">
        <v>1461752</v>
      </c>
      <c r="C142" s="49">
        <v>1037540</v>
      </c>
      <c r="D142" s="50" t="s">
        <v>539</v>
      </c>
      <c r="E142" s="51">
        <v>43554</v>
      </c>
      <c r="F142" s="51">
        <v>43555</v>
      </c>
      <c r="G142" s="93" t="s">
        <v>23</v>
      </c>
      <c r="H142" s="49">
        <f t="shared" si="12"/>
        <v>1</v>
      </c>
      <c r="I142" s="65">
        <v>1</v>
      </c>
      <c r="J142" s="100">
        <f t="shared" si="13"/>
        <v>1108800</v>
      </c>
      <c r="K142" s="67">
        <v>48</v>
      </c>
      <c r="L142" s="66">
        <f t="shared" si="14"/>
        <v>1108800</v>
      </c>
      <c r="M142" s="68">
        <v>48</v>
      </c>
      <c r="N142" s="69">
        <v>1858</v>
      </c>
      <c r="O142" s="101">
        <f t="shared" si="16"/>
        <v>22176</v>
      </c>
      <c r="P142" s="102">
        <f t="shared" si="17"/>
        <v>0.96</v>
      </c>
    </row>
    <row r="143" ht="15" spans="1:16">
      <c r="A143" s="103">
        <v>132</v>
      </c>
      <c r="B143" s="104">
        <v>1399840</v>
      </c>
      <c r="C143" s="105">
        <v>1034256</v>
      </c>
      <c r="D143" s="106" t="s">
        <v>540</v>
      </c>
      <c r="E143" s="107">
        <v>43552</v>
      </c>
      <c r="F143" s="107">
        <v>43556</v>
      </c>
      <c r="G143" s="108" t="s">
        <v>40</v>
      </c>
      <c r="H143" s="105">
        <f t="shared" si="12"/>
        <v>4</v>
      </c>
      <c r="I143" s="124">
        <v>1</v>
      </c>
      <c r="J143" s="125">
        <f t="shared" si="13"/>
        <v>1362900</v>
      </c>
      <c r="K143" s="126">
        <v>59</v>
      </c>
      <c r="L143" s="127">
        <f t="shared" si="14"/>
        <v>5451600</v>
      </c>
      <c r="M143" s="128">
        <f t="shared" si="15"/>
        <v>236</v>
      </c>
      <c r="N143" s="129">
        <v>1865</v>
      </c>
      <c r="O143" s="130">
        <f t="shared" si="16"/>
        <v>109032</v>
      </c>
      <c r="P143" s="131">
        <f t="shared" si="17"/>
        <v>4.72</v>
      </c>
    </row>
    <row r="144" ht="15" spans="1:16">
      <c r="A144" s="48">
        <v>133</v>
      </c>
      <c r="B144" s="96">
        <v>1461738</v>
      </c>
      <c r="C144" s="49">
        <v>1037538</v>
      </c>
      <c r="D144" s="50" t="s">
        <v>541</v>
      </c>
      <c r="E144" s="51">
        <v>43548</v>
      </c>
      <c r="F144" s="51">
        <v>43552</v>
      </c>
      <c r="G144" s="93" t="s">
        <v>23</v>
      </c>
      <c r="H144" s="49">
        <f t="shared" si="12"/>
        <v>4</v>
      </c>
      <c r="I144" s="65">
        <v>2</v>
      </c>
      <c r="J144" s="100">
        <f t="shared" si="13"/>
        <v>1108800</v>
      </c>
      <c r="K144" s="67">
        <v>48</v>
      </c>
      <c r="L144" s="66">
        <f t="shared" si="14"/>
        <v>8870400</v>
      </c>
      <c r="M144" s="68">
        <f t="shared" si="15"/>
        <v>384</v>
      </c>
      <c r="N144" s="69"/>
      <c r="O144" s="101">
        <f t="shared" si="16"/>
        <v>177408</v>
      </c>
      <c r="P144" s="102">
        <f t="shared" si="17"/>
        <v>7.68</v>
      </c>
    </row>
    <row r="145" ht="15" spans="1:16">
      <c r="A145" s="48">
        <v>134</v>
      </c>
      <c r="B145" s="96">
        <v>1457612</v>
      </c>
      <c r="C145" s="49">
        <v>1037323</v>
      </c>
      <c r="D145" s="50" t="s">
        <v>542</v>
      </c>
      <c r="E145" s="51">
        <v>43550</v>
      </c>
      <c r="F145" s="51">
        <v>43552</v>
      </c>
      <c r="G145" s="93" t="s">
        <v>23</v>
      </c>
      <c r="H145" s="49">
        <f t="shared" si="12"/>
        <v>2</v>
      </c>
      <c r="I145" s="65">
        <v>2</v>
      </c>
      <c r="J145" s="100">
        <f t="shared" si="13"/>
        <v>1108800</v>
      </c>
      <c r="K145" s="67">
        <v>48</v>
      </c>
      <c r="L145" s="66">
        <f t="shared" si="14"/>
        <v>4435200</v>
      </c>
      <c r="M145" s="68">
        <f t="shared" si="15"/>
        <v>192</v>
      </c>
      <c r="N145" s="69"/>
      <c r="O145" s="101">
        <f t="shared" si="16"/>
        <v>88704</v>
      </c>
      <c r="P145" s="102">
        <f t="shared" si="17"/>
        <v>3.84</v>
      </c>
    </row>
    <row r="146" ht="15" spans="1:16">
      <c r="A146" s="48">
        <v>135</v>
      </c>
      <c r="B146" s="96">
        <v>1465190</v>
      </c>
      <c r="C146" s="49">
        <v>1037695</v>
      </c>
      <c r="D146" s="50" t="s">
        <v>543</v>
      </c>
      <c r="E146" s="51">
        <v>43550</v>
      </c>
      <c r="F146" s="51">
        <v>43552</v>
      </c>
      <c r="G146" s="93" t="s">
        <v>40</v>
      </c>
      <c r="H146" s="49">
        <f t="shared" si="12"/>
        <v>2</v>
      </c>
      <c r="I146" s="65">
        <v>1</v>
      </c>
      <c r="J146" s="100">
        <f t="shared" si="13"/>
        <v>1362900</v>
      </c>
      <c r="K146" s="67">
        <v>59</v>
      </c>
      <c r="L146" s="66">
        <f t="shared" si="14"/>
        <v>2725800</v>
      </c>
      <c r="M146" s="68">
        <f t="shared" si="15"/>
        <v>118</v>
      </c>
      <c r="N146" s="69"/>
      <c r="O146" s="101">
        <f t="shared" si="16"/>
        <v>54516</v>
      </c>
      <c r="P146" s="102">
        <f t="shared" si="17"/>
        <v>2.36</v>
      </c>
    </row>
    <row r="147" ht="15" spans="1:16">
      <c r="A147" s="48">
        <v>136</v>
      </c>
      <c r="B147" s="96">
        <v>1450118</v>
      </c>
      <c r="C147" s="49">
        <v>1036846</v>
      </c>
      <c r="D147" s="50" t="s">
        <v>544</v>
      </c>
      <c r="E147" s="51">
        <v>43551</v>
      </c>
      <c r="F147" s="51">
        <v>43552</v>
      </c>
      <c r="G147" s="93" t="s">
        <v>23</v>
      </c>
      <c r="H147" s="49">
        <f t="shared" si="12"/>
        <v>1</v>
      </c>
      <c r="I147" s="65">
        <v>1</v>
      </c>
      <c r="J147" s="100">
        <f t="shared" si="13"/>
        <v>1108800</v>
      </c>
      <c r="K147" s="67">
        <v>48</v>
      </c>
      <c r="L147" s="66">
        <f t="shared" si="14"/>
        <v>1108800</v>
      </c>
      <c r="M147" s="68">
        <f t="shared" si="15"/>
        <v>48</v>
      </c>
      <c r="N147" s="69"/>
      <c r="O147" s="101">
        <f t="shared" si="16"/>
        <v>22176</v>
      </c>
      <c r="P147" s="102">
        <f t="shared" si="17"/>
        <v>0.96</v>
      </c>
    </row>
    <row r="148" ht="15" spans="1:16">
      <c r="A148" s="48">
        <v>137</v>
      </c>
      <c r="B148" s="96">
        <v>1449702</v>
      </c>
      <c r="C148" s="49">
        <v>1036828</v>
      </c>
      <c r="D148" s="50" t="s">
        <v>545</v>
      </c>
      <c r="E148" s="51">
        <v>43549</v>
      </c>
      <c r="F148" s="51">
        <v>43553</v>
      </c>
      <c r="G148" s="93" t="s">
        <v>40</v>
      </c>
      <c r="H148" s="49">
        <f t="shared" si="12"/>
        <v>4</v>
      </c>
      <c r="I148" s="65">
        <v>2</v>
      </c>
      <c r="J148" s="100">
        <f t="shared" si="13"/>
        <v>1362900</v>
      </c>
      <c r="K148" s="67">
        <v>59</v>
      </c>
      <c r="L148" s="66">
        <f t="shared" si="14"/>
        <v>10903200</v>
      </c>
      <c r="M148" s="68">
        <f t="shared" si="15"/>
        <v>472</v>
      </c>
      <c r="N148" s="69"/>
      <c r="O148" s="101">
        <f t="shared" si="16"/>
        <v>218064</v>
      </c>
      <c r="P148" s="102">
        <f t="shared" si="17"/>
        <v>9.44</v>
      </c>
    </row>
    <row r="149" ht="15" spans="1:16">
      <c r="A149" s="48">
        <v>138</v>
      </c>
      <c r="B149" s="96">
        <v>1460836</v>
      </c>
      <c r="C149" s="49">
        <v>1037493</v>
      </c>
      <c r="D149" s="50" t="s">
        <v>546</v>
      </c>
      <c r="E149" s="51">
        <v>43551</v>
      </c>
      <c r="F149" s="51">
        <v>43553</v>
      </c>
      <c r="G149" s="93" t="s">
        <v>121</v>
      </c>
      <c r="H149" s="49">
        <f t="shared" si="12"/>
        <v>2</v>
      </c>
      <c r="I149" s="65">
        <v>1</v>
      </c>
      <c r="J149" s="100">
        <f t="shared" si="13"/>
        <v>1940400</v>
      </c>
      <c r="K149" s="67">
        <v>84</v>
      </c>
      <c r="L149" s="66">
        <f t="shared" si="14"/>
        <v>3880800</v>
      </c>
      <c r="M149" s="68">
        <f t="shared" si="15"/>
        <v>168</v>
      </c>
      <c r="N149" s="69"/>
      <c r="O149" s="101">
        <f t="shared" si="16"/>
        <v>77616</v>
      </c>
      <c r="P149" s="102">
        <f t="shared" si="17"/>
        <v>3.36</v>
      </c>
    </row>
    <row r="150" ht="15" spans="1:16">
      <c r="A150" s="48">
        <v>139</v>
      </c>
      <c r="B150" s="96">
        <v>1460496</v>
      </c>
      <c r="C150" s="49">
        <v>1037479</v>
      </c>
      <c r="D150" s="50" t="s">
        <v>547</v>
      </c>
      <c r="E150" s="51">
        <v>43548</v>
      </c>
      <c r="F150" s="51">
        <v>43553</v>
      </c>
      <c r="G150" s="93" t="s">
        <v>40</v>
      </c>
      <c r="H150" s="49">
        <f t="shared" si="12"/>
        <v>5</v>
      </c>
      <c r="I150" s="65">
        <v>1</v>
      </c>
      <c r="J150" s="100">
        <f t="shared" si="13"/>
        <v>1362900</v>
      </c>
      <c r="K150" s="67">
        <v>59</v>
      </c>
      <c r="L150" s="66">
        <f t="shared" si="14"/>
        <v>6814500</v>
      </c>
      <c r="M150" s="68">
        <f t="shared" si="15"/>
        <v>295</v>
      </c>
      <c r="N150" s="69"/>
      <c r="O150" s="101">
        <f t="shared" si="16"/>
        <v>136290</v>
      </c>
      <c r="P150" s="102">
        <f t="shared" si="17"/>
        <v>5.9</v>
      </c>
    </row>
    <row r="151" ht="15" spans="1:16">
      <c r="A151" s="48">
        <v>140</v>
      </c>
      <c r="B151" s="96">
        <v>1464535</v>
      </c>
      <c r="C151" s="49">
        <v>1037673</v>
      </c>
      <c r="D151" s="50" t="s">
        <v>548</v>
      </c>
      <c r="E151" s="51">
        <v>43551</v>
      </c>
      <c r="F151" s="51">
        <v>43554</v>
      </c>
      <c r="G151" s="93" t="s">
        <v>23</v>
      </c>
      <c r="H151" s="49">
        <f t="shared" si="12"/>
        <v>3</v>
      </c>
      <c r="I151" s="65">
        <v>1</v>
      </c>
      <c r="J151" s="100">
        <f t="shared" si="13"/>
        <v>1108800</v>
      </c>
      <c r="K151" s="67">
        <v>48</v>
      </c>
      <c r="L151" s="66">
        <f t="shared" si="14"/>
        <v>3326400</v>
      </c>
      <c r="M151" s="68">
        <f t="shared" si="15"/>
        <v>144</v>
      </c>
      <c r="N151" s="69"/>
      <c r="O151" s="101">
        <f t="shared" si="16"/>
        <v>66528</v>
      </c>
      <c r="P151" s="102">
        <f t="shared" si="17"/>
        <v>2.88</v>
      </c>
    </row>
    <row r="152" ht="15" spans="1:16">
      <c r="A152" s="48">
        <v>141</v>
      </c>
      <c r="B152" s="96">
        <v>1465560</v>
      </c>
      <c r="C152" s="49">
        <v>1037716</v>
      </c>
      <c r="D152" s="50" t="s">
        <v>549</v>
      </c>
      <c r="E152" s="51">
        <v>43552</v>
      </c>
      <c r="F152" s="51">
        <v>43554</v>
      </c>
      <c r="G152" s="93" t="s">
        <v>23</v>
      </c>
      <c r="H152" s="49">
        <f t="shared" si="12"/>
        <v>2</v>
      </c>
      <c r="I152" s="65">
        <v>1</v>
      </c>
      <c r="J152" s="100">
        <f t="shared" si="13"/>
        <v>1108800</v>
      </c>
      <c r="K152" s="67">
        <v>48</v>
      </c>
      <c r="L152" s="66">
        <f t="shared" si="14"/>
        <v>2217600</v>
      </c>
      <c r="M152" s="68">
        <f t="shared" si="15"/>
        <v>96</v>
      </c>
      <c r="N152" s="69"/>
      <c r="O152" s="101">
        <f t="shared" si="16"/>
        <v>44352</v>
      </c>
      <c r="P152" s="102">
        <f t="shared" si="17"/>
        <v>1.92</v>
      </c>
    </row>
    <row r="153" ht="15" spans="1:16">
      <c r="A153" s="48">
        <v>142</v>
      </c>
      <c r="B153" s="96">
        <v>1466134</v>
      </c>
      <c r="C153" s="49">
        <v>1037744</v>
      </c>
      <c r="D153" s="50" t="s">
        <v>538</v>
      </c>
      <c r="E153" s="51">
        <v>43553</v>
      </c>
      <c r="F153" s="51">
        <v>43554</v>
      </c>
      <c r="G153" s="93" t="s">
        <v>23</v>
      </c>
      <c r="H153" s="49">
        <f t="shared" si="12"/>
        <v>1</v>
      </c>
      <c r="I153" s="65">
        <v>1</v>
      </c>
      <c r="J153" s="100">
        <f t="shared" si="13"/>
        <v>1108800</v>
      </c>
      <c r="K153" s="67">
        <v>48</v>
      </c>
      <c r="L153" s="66">
        <f t="shared" si="14"/>
        <v>1108800</v>
      </c>
      <c r="M153" s="68">
        <f t="shared" si="15"/>
        <v>48</v>
      </c>
      <c r="N153" s="69"/>
      <c r="O153" s="101">
        <f t="shared" si="16"/>
        <v>22176</v>
      </c>
      <c r="P153" s="102">
        <f t="shared" si="17"/>
        <v>0.96</v>
      </c>
    </row>
    <row r="154" ht="15" spans="1:16">
      <c r="A154" s="48">
        <v>143</v>
      </c>
      <c r="B154" s="96">
        <v>1434919</v>
      </c>
      <c r="C154" s="49">
        <v>1035962</v>
      </c>
      <c r="D154" s="50" t="s">
        <v>550</v>
      </c>
      <c r="E154" s="51">
        <v>43551</v>
      </c>
      <c r="F154" s="51">
        <v>43554</v>
      </c>
      <c r="G154" s="93" t="s">
        <v>23</v>
      </c>
      <c r="H154" s="49">
        <f t="shared" si="12"/>
        <v>3</v>
      </c>
      <c r="I154" s="65">
        <v>1</v>
      </c>
      <c r="J154" s="100">
        <f t="shared" si="13"/>
        <v>1455300</v>
      </c>
      <c r="K154" s="67">
        <v>63</v>
      </c>
      <c r="L154" s="66">
        <f t="shared" si="14"/>
        <v>4365900</v>
      </c>
      <c r="M154" s="68">
        <f t="shared" si="15"/>
        <v>189</v>
      </c>
      <c r="N154" s="69"/>
      <c r="O154" s="101">
        <f t="shared" si="16"/>
        <v>87318</v>
      </c>
      <c r="P154" s="102">
        <f t="shared" si="17"/>
        <v>3.78</v>
      </c>
    </row>
    <row r="155" ht="15" spans="1:16">
      <c r="A155" s="48">
        <v>144</v>
      </c>
      <c r="B155" s="96">
        <v>1453768</v>
      </c>
      <c r="C155" s="49">
        <v>1037106</v>
      </c>
      <c r="D155" s="50" t="s">
        <v>551</v>
      </c>
      <c r="E155" s="51">
        <v>43551</v>
      </c>
      <c r="F155" s="51">
        <v>43554</v>
      </c>
      <c r="G155" s="93" t="s">
        <v>23</v>
      </c>
      <c r="H155" s="49">
        <f t="shared" si="12"/>
        <v>3</v>
      </c>
      <c r="I155" s="65">
        <v>2</v>
      </c>
      <c r="J155" s="100">
        <f t="shared" si="13"/>
        <v>1455300</v>
      </c>
      <c r="K155" s="67">
        <v>63</v>
      </c>
      <c r="L155" s="66">
        <f t="shared" si="14"/>
        <v>8731800</v>
      </c>
      <c r="M155" s="68">
        <f t="shared" si="15"/>
        <v>378</v>
      </c>
      <c r="N155" s="69"/>
      <c r="O155" s="101">
        <f t="shared" si="16"/>
        <v>174636</v>
      </c>
      <c r="P155" s="102">
        <f t="shared" si="17"/>
        <v>7.56</v>
      </c>
    </row>
    <row r="156" ht="15" spans="1:16">
      <c r="A156" s="48">
        <v>145</v>
      </c>
      <c r="B156" s="96">
        <v>1452639</v>
      </c>
      <c r="C156" s="49">
        <v>1037037</v>
      </c>
      <c r="D156" s="50" t="s">
        <v>552</v>
      </c>
      <c r="E156" s="51">
        <v>43553</v>
      </c>
      <c r="F156" s="51">
        <v>43555</v>
      </c>
      <c r="G156" s="93" t="s">
        <v>23</v>
      </c>
      <c r="H156" s="49">
        <f t="shared" si="12"/>
        <v>2</v>
      </c>
      <c r="I156" s="65">
        <v>3</v>
      </c>
      <c r="J156" s="100">
        <f t="shared" si="13"/>
        <v>1108800</v>
      </c>
      <c r="K156" s="67">
        <v>48</v>
      </c>
      <c r="L156" s="66">
        <f t="shared" si="14"/>
        <v>6652800</v>
      </c>
      <c r="M156" s="68">
        <f t="shared" si="15"/>
        <v>288</v>
      </c>
      <c r="N156" s="69"/>
      <c r="O156" s="101">
        <f t="shared" si="16"/>
        <v>133056</v>
      </c>
      <c r="P156" s="102">
        <f t="shared" si="17"/>
        <v>5.76</v>
      </c>
    </row>
    <row r="157" ht="15" spans="1:16">
      <c r="A157" s="48">
        <v>146</v>
      </c>
      <c r="B157" s="96">
        <v>1449302</v>
      </c>
      <c r="C157" s="49">
        <v>1036795</v>
      </c>
      <c r="D157" s="50" t="s">
        <v>553</v>
      </c>
      <c r="E157" s="51">
        <v>43551</v>
      </c>
      <c r="F157" s="51">
        <v>43555</v>
      </c>
      <c r="G157" s="93" t="s">
        <v>23</v>
      </c>
      <c r="H157" s="49">
        <f t="shared" si="12"/>
        <v>4</v>
      </c>
      <c r="I157" s="65">
        <v>2</v>
      </c>
      <c r="J157" s="100">
        <f t="shared" si="13"/>
        <v>1108800</v>
      </c>
      <c r="K157" s="67">
        <v>48</v>
      </c>
      <c r="L157" s="66">
        <f t="shared" si="14"/>
        <v>8870400</v>
      </c>
      <c r="M157" s="68">
        <f t="shared" si="15"/>
        <v>384</v>
      </c>
      <c r="N157" s="69"/>
      <c r="O157" s="101">
        <f t="shared" si="16"/>
        <v>177408</v>
      </c>
      <c r="P157" s="102">
        <f t="shared" si="17"/>
        <v>7.68</v>
      </c>
    </row>
    <row r="158" ht="15" spans="1:16">
      <c r="A158" s="48">
        <v>147</v>
      </c>
      <c r="B158" s="96">
        <v>1450076</v>
      </c>
      <c r="C158" s="49">
        <v>1036840</v>
      </c>
      <c r="D158" s="50" t="s">
        <v>554</v>
      </c>
      <c r="E158" s="51">
        <v>43551</v>
      </c>
      <c r="F158" s="51">
        <v>43555</v>
      </c>
      <c r="G158" s="93" t="s">
        <v>23</v>
      </c>
      <c r="H158" s="49">
        <f t="shared" si="12"/>
        <v>4</v>
      </c>
      <c r="I158" s="65">
        <v>1</v>
      </c>
      <c r="J158" s="100">
        <f t="shared" si="13"/>
        <v>1108800</v>
      </c>
      <c r="K158" s="67">
        <v>48</v>
      </c>
      <c r="L158" s="66">
        <f t="shared" si="14"/>
        <v>4435200</v>
      </c>
      <c r="M158" s="68">
        <f t="shared" si="15"/>
        <v>192</v>
      </c>
      <c r="N158" s="69"/>
      <c r="O158" s="101">
        <f t="shared" si="16"/>
        <v>88704</v>
      </c>
      <c r="P158" s="102">
        <f t="shared" si="17"/>
        <v>3.84</v>
      </c>
    </row>
    <row r="159" ht="15" spans="1:16">
      <c r="A159" s="48">
        <v>148</v>
      </c>
      <c r="B159" s="96">
        <v>1461382</v>
      </c>
      <c r="C159" s="49">
        <v>1037515</v>
      </c>
      <c r="D159" s="50" t="s">
        <v>555</v>
      </c>
      <c r="E159" s="51">
        <v>43552</v>
      </c>
      <c r="F159" s="51">
        <v>43555</v>
      </c>
      <c r="G159" s="93" t="s">
        <v>23</v>
      </c>
      <c r="H159" s="49">
        <f t="shared" si="12"/>
        <v>3</v>
      </c>
      <c r="I159" s="65">
        <v>1</v>
      </c>
      <c r="J159" s="100">
        <f t="shared" si="13"/>
        <v>1108800</v>
      </c>
      <c r="K159" s="67">
        <v>48</v>
      </c>
      <c r="L159" s="66">
        <f t="shared" si="14"/>
        <v>3326400</v>
      </c>
      <c r="M159" s="68">
        <f t="shared" si="15"/>
        <v>144</v>
      </c>
      <c r="N159" s="69"/>
      <c r="O159" s="101">
        <f t="shared" si="16"/>
        <v>66528</v>
      </c>
      <c r="P159" s="102">
        <f t="shared" si="17"/>
        <v>2.88</v>
      </c>
    </row>
    <row r="160" ht="15" spans="1:16">
      <c r="A160" s="48">
        <v>149</v>
      </c>
      <c r="B160" s="96">
        <v>1467988</v>
      </c>
      <c r="C160" s="49">
        <v>1037846</v>
      </c>
      <c r="D160" s="50" t="s">
        <v>556</v>
      </c>
      <c r="E160" s="51">
        <v>43553</v>
      </c>
      <c r="F160" s="51">
        <v>43555</v>
      </c>
      <c r="G160" s="93" t="s">
        <v>23</v>
      </c>
      <c r="H160" s="49">
        <f t="shared" si="12"/>
        <v>2</v>
      </c>
      <c r="I160" s="65">
        <v>1</v>
      </c>
      <c r="J160" s="100">
        <f t="shared" si="13"/>
        <v>1108800</v>
      </c>
      <c r="K160" s="67">
        <v>48</v>
      </c>
      <c r="L160" s="66">
        <f t="shared" si="14"/>
        <v>2217600</v>
      </c>
      <c r="M160" s="68">
        <f t="shared" si="15"/>
        <v>96</v>
      </c>
      <c r="N160" s="69"/>
      <c r="O160" s="101">
        <f t="shared" si="16"/>
        <v>44352</v>
      </c>
      <c r="P160" s="102">
        <f t="shared" si="17"/>
        <v>1.92</v>
      </c>
    </row>
    <row r="161" ht="15.75" spans="1:16">
      <c r="A161" s="48">
        <v>150</v>
      </c>
      <c r="B161" s="96">
        <v>1458387</v>
      </c>
      <c r="C161" s="49">
        <v>1037370</v>
      </c>
      <c r="D161" s="50" t="s">
        <v>557</v>
      </c>
      <c r="E161" s="51">
        <v>43552</v>
      </c>
      <c r="F161" s="51">
        <v>43555</v>
      </c>
      <c r="G161" s="93" t="s">
        <v>23</v>
      </c>
      <c r="H161" s="49">
        <f t="shared" si="12"/>
        <v>3</v>
      </c>
      <c r="I161" s="65">
        <v>1</v>
      </c>
      <c r="J161" s="100">
        <f t="shared" si="13"/>
        <v>1108800</v>
      </c>
      <c r="K161" s="67">
        <v>48</v>
      </c>
      <c r="L161" s="66">
        <f t="shared" si="14"/>
        <v>3326400</v>
      </c>
      <c r="M161" s="68">
        <f t="shared" si="15"/>
        <v>144</v>
      </c>
      <c r="N161" s="69"/>
      <c r="O161" s="101">
        <f t="shared" si="16"/>
        <v>66528</v>
      </c>
      <c r="P161" s="102">
        <f t="shared" si="17"/>
        <v>2.88</v>
      </c>
    </row>
    <row r="162" ht="15" spans="1:16">
      <c r="A162" s="109" t="s">
        <v>26</v>
      </c>
      <c r="B162" s="110"/>
      <c r="C162" s="110"/>
      <c r="D162" s="110"/>
      <c r="E162" s="110"/>
      <c r="F162" s="110"/>
      <c r="G162" s="110"/>
      <c r="H162" s="110"/>
      <c r="I162" s="110"/>
      <c r="J162" s="132"/>
      <c r="K162" s="133"/>
      <c r="L162" s="134">
        <f t="shared" ref="L162:P162" si="18">SUM(L12:L161)</f>
        <v>496557600</v>
      </c>
      <c r="M162" s="135">
        <f t="shared" si="18"/>
        <v>21496</v>
      </c>
      <c r="N162" s="136"/>
      <c r="O162" s="137">
        <f t="shared" si="18"/>
        <v>9931152</v>
      </c>
      <c r="P162" s="138">
        <f t="shared" si="18"/>
        <v>429.92</v>
      </c>
    </row>
    <row r="163" ht="15" spans="12:16">
      <c r="L163" s="139"/>
      <c r="M163" s="140" t="s">
        <v>558</v>
      </c>
      <c r="O163" s="141"/>
      <c r="P163" s="142"/>
    </row>
    <row r="164" ht="14.25" spans="1:14">
      <c r="A164" s="111" t="s">
        <v>28</v>
      </c>
      <c r="B164" s="112"/>
      <c r="C164" s="113" t="s">
        <v>29</v>
      </c>
      <c r="D164" s="113"/>
      <c r="E164" s="113"/>
      <c r="F164" s="113"/>
      <c r="I164" s="81"/>
      <c r="J164" s="81"/>
      <c r="K164" s="81"/>
      <c r="L164" s="79"/>
      <c r="M164" s="80"/>
      <c r="N164" s="81"/>
    </row>
    <row r="165" ht="14.25" spans="1:6">
      <c r="A165" s="114" t="s">
        <v>168</v>
      </c>
      <c r="B165" s="115"/>
      <c r="C165" s="116">
        <v>60210370001077</v>
      </c>
      <c r="D165" s="116"/>
      <c r="E165" s="116"/>
      <c r="F165" s="116"/>
    </row>
    <row r="166" ht="14.25" spans="1:6">
      <c r="A166" s="111" t="s">
        <v>31</v>
      </c>
      <c r="B166" s="112"/>
      <c r="C166" s="117" t="s">
        <v>32</v>
      </c>
      <c r="D166" s="117"/>
      <c r="E166" s="117"/>
      <c r="F166" s="117"/>
    </row>
    <row r="167" ht="14.25" spans="1:6">
      <c r="A167" s="111" t="s">
        <v>33</v>
      </c>
      <c r="B167" s="112"/>
      <c r="C167" s="118" t="s">
        <v>34</v>
      </c>
      <c r="D167" s="119"/>
      <c r="E167" s="119"/>
      <c r="F167" s="120"/>
    </row>
    <row r="168" ht="15" spans="1:14">
      <c r="A168" s="111" t="s">
        <v>35</v>
      </c>
      <c r="B168" s="112"/>
      <c r="C168" s="121" t="s">
        <v>36</v>
      </c>
      <c r="D168" s="122"/>
      <c r="E168" s="122"/>
      <c r="F168" s="123"/>
      <c r="I168" s="81"/>
      <c r="J168" s="81"/>
      <c r="K168" s="81"/>
      <c r="L168" s="81"/>
      <c r="M168" s="81"/>
      <c r="N168" s="81"/>
    </row>
    <row r="169" spans="9:14">
      <c r="I169" s="81"/>
      <c r="J169" s="81"/>
      <c r="K169" s="81"/>
      <c r="L169" s="81"/>
      <c r="M169" s="81"/>
      <c r="N169" s="81"/>
    </row>
  </sheetData>
  <mergeCells count="15">
    <mergeCell ref="A5:I5"/>
    <mergeCell ref="B7:E7"/>
    <mergeCell ref="A162:J162"/>
    <mergeCell ref="A164:B164"/>
    <mergeCell ref="C164:F164"/>
    <mergeCell ref="A165:B165"/>
    <mergeCell ref="C165:F165"/>
    <mergeCell ref="A166:B166"/>
    <mergeCell ref="C166:F166"/>
    <mergeCell ref="A167:B167"/>
    <mergeCell ref="C167:F167"/>
    <mergeCell ref="A168:B168"/>
    <mergeCell ref="C168:F168"/>
    <mergeCell ref="A2:B3"/>
    <mergeCell ref="D2:G3"/>
  </mergeCells>
  <conditionalFormatting sqref="B12:B161">
    <cfRule type="duplicateValues" dxfId="0" priority="1"/>
  </conditionalFormatting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7"/>
  <sheetViews>
    <sheetView workbookViewId="0">
      <selection activeCell="P16" sqref="P16"/>
    </sheetView>
  </sheetViews>
  <sheetFormatPr defaultColWidth="9.14166666666667" defaultRowHeight="13.5"/>
  <cols>
    <col min="1" max="1" width="4.28333333333333" style="1" customWidth="1"/>
    <col min="2" max="2" width="11.8583333333333" style="2" customWidth="1"/>
    <col min="3" max="3" width="9.56666666666667" style="1" customWidth="1"/>
    <col min="4" max="4" width="20" style="1" customWidth="1"/>
    <col min="5" max="6" width="10.1416666666667" style="1" customWidth="1"/>
    <col min="7" max="7" width="14.2833333333333" style="1" customWidth="1"/>
    <col min="8" max="8" width="10.1416666666667" style="1" customWidth="1"/>
    <col min="9" max="9" width="7.85833333333333" style="2" customWidth="1"/>
    <col min="10" max="10" width="11.2833333333333" style="2" customWidth="1"/>
    <col min="11" max="11" width="10.5666666666667" style="2" customWidth="1"/>
    <col min="12" max="12" width="15.2833333333333" style="3" customWidth="1"/>
    <col min="13" max="13" width="13.425" style="3" customWidth="1"/>
    <col min="14" max="14" width="9.14166666666667" style="4" customWidth="1"/>
    <col min="15" max="15" width="11.5666666666667" style="1" customWidth="1"/>
    <col min="16" max="16" width="10.5666666666667" style="1" customWidth="1"/>
    <col min="17" max="17" width="11.2833333333333" style="1" customWidth="1"/>
    <col min="18" max="16384" width="9.14166666666667" style="1"/>
  </cols>
  <sheetData>
    <row r="1" ht="15" spans="1:9">
      <c r="A1" s="5"/>
      <c r="B1" s="6"/>
      <c r="C1" s="7"/>
      <c r="D1" s="8"/>
      <c r="E1" s="8"/>
      <c r="F1" s="8"/>
      <c r="G1" s="8"/>
      <c r="H1" s="9"/>
      <c r="I1" s="58"/>
    </row>
    <row r="2" ht="14.25" spans="1:9">
      <c r="A2" s="10"/>
      <c r="B2" s="11"/>
      <c r="C2" s="12"/>
      <c r="D2" s="13" t="s">
        <v>0</v>
      </c>
      <c r="E2" s="14"/>
      <c r="F2" s="14"/>
      <c r="G2" s="15"/>
      <c r="H2" s="16"/>
      <c r="I2" s="58"/>
    </row>
    <row r="3" ht="15" spans="1:9">
      <c r="A3" s="10"/>
      <c r="B3" s="11"/>
      <c r="C3" s="12"/>
      <c r="D3" s="17"/>
      <c r="E3" s="18"/>
      <c r="F3" s="18"/>
      <c r="G3" s="19"/>
      <c r="H3" s="16"/>
      <c r="I3" s="58"/>
    </row>
    <row r="4" ht="15" spans="1:9">
      <c r="A4" s="20"/>
      <c r="B4" s="21"/>
      <c r="C4" s="22"/>
      <c r="D4" s="21"/>
      <c r="E4" s="21"/>
      <c r="F4" s="23"/>
      <c r="G4" s="23"/>
      <c r="H4" s="16"/>
      <c r="I4" s="58"/>
    </row>
    <row r="5" ht="34.5" spans="1:9">
      <c r="A5" s="24" t="s">
        <v>1</v>
      </c>
      <c r="B5" s="25"/>
      <c r="C5" s="25"/>
      <c r="D5" s="25"/>
      <c r="E5" s="25"/>
      <c r="F5" s="25"/>
      <c r="G5" s="26"/>
      <c r="H5" s="27"/>
      <c r="I5" s="58"/>
    </row>
    <row r="6" ht="33.75" spans="1:9">
      <c r="A6" s="28"/>
      <c r="B6" s="29"/>
      <c r="C6" s="30"/>
      <c r="D6" s="30"/>
      <c r="E6" s="30"/>
      <c r="F6" s="30"/>
      <c r="G6" s="31" t="s">
        <v>84</v>
      </c>
      <c r="H6" s="32"/>
      <c r="I6" s="59"/>
    </row>
    <row r="7" ht="15.75" spans="1:9">
      <c r="A7" s="33" t="s">
        <v>3</v>
      </c>
      <c r="B7" s="34" t="s">
        <v>4</v>
      </c>
      <c r="C7" s="34"/>
      <c r="D7" s="34"/>
      <c r="E7" s="35"/>
      <c r="F7" s="36"/>
      <c r="G7" s="37" t="s">
        <v>85</v>
      </c>
      <c r="H7" s="36"/>
      <c r="I7" s="58"/>
    </row>
    <row r="8" ht="16.5" spans="1:9">
      <c r="A8" s="38"/>
      <c r="B8" s="39"/>
      <c r="C8" s="40"/>
      <c r="D8" s="40"/>
      <c r="E8" s="41"/>
      <c r="F8" s="36"/>
      <c r="G8" s="42" t="s">
        <v>6</v>
      </c>
      <c r="H8" s="43"/>
      <c r="I8" s="60"/>
    </row>
    <row r="9" spans="12:16">
      <c r="L9" s="61">
        <f>SUBTOTAL(9,L12:L61)</f>
        <v>21413700</v>
      </c>
      <c r="P9" s="62"/>
    </row>
    <row r="10" spans="1:14">
      <c r="A10" s="44" t="s">
        <v>7</v>
      </c>
      <c r="B10" s="45" t="s">
        <v>8</v>
      </c>
      <c r="C10" s="44" t="s">
        <v>9</v>
      </c>
      <c r="D10" s="44" t="s">
        <v>10</v>
      </c>
      <c r="E10" s="45" t="s">
        <v>11</v>
      </c>
      <c r="F10" s="45" t="s">
        <v>12</v>
      </c>
      <c r="G10" s="45" t="s">
        <v>13</v>
      </c>
      <c r="H10" s="45" t="s">
        <v>14</v>
      </c>
      <c r="I10" s="45" t="s">
        <v>15</v>
      </c>
      <c r="J10" s="45" t="s">
        <v>16</v>
      </c>
      <c r="K10" s="45" t="s">
        <v>17</v>
      </c>
      <c r="L10" s="45" t="s">
        <v>18</v>
      </c>
      <c r="M10" s="45" t="s">
        <v>19</v>
      </c>
      <c r="N10" s="63" t="s">
        <v>20</v>
      </c>
    </row>
    <row r="11" ht="29.25" customHeight="1" spans="1:14">
      <c r="A11" s="46"/>
      <c r="B11" s="47"/>
      <c r="C11" s="46"/>
      <c r="D11" s="46" t="s">
        <v>21</v>
      </c>
      <c r="E11" s="47"/>
      <c r="F11" s="47"/>
      <c r="G11" s="47"/>
      <c r="H11" s="47"/>
      <c r="I11" s="47"/>
      <c r="J11" s="47"/>
      <c r="K11" s="47"/>
      <c r="L11" s="46"/>
      <c r="M11" s="46"/>
      <c r="N11" s="64"/>
    </row>
    <row r="12" ht="15" spans="1:16">
      <c r="A12" s="48">
        <v>3</v>
      </c>
      <c r="B12" s="49">
        <v>1412569</v>
      </c>
      <c r="C12" s="49">
        <v>1034917</v>
      </c>
      <c r="D12" s="50" t="s">
        <v>559</v>
      </c>
      <c r="E12" s="51">
        <v>43478</v>
      </c>
      <c r="F12" s="51">
        <v>43480</v>
      </c>
      <c r="G12" s="52" t="s">
        <v>23</v>
      </c>
      <c r="H12" s="49">
        <f t="shared" ref="H12:H61" si="0">F12-E12</f>
        <v>2</v>
      </c>
      <c r="I12" s="65">
        <v>1</v>
      </c>
      <c r="J12" s="66">
        <f>K12*23100</f>
        <v>1108800</v>
      </c>
      <c r="K12" s="67">
        <v>48</v>
      </c>
      <c r="L12" s="66">
        <f t="shared" ref="L12" si="1">J12*I12*H12</f>
        <v>2217600</v>
      </c>
      <c r="M12" s="68">
        <f t="shared" ref="M12" si="2">K12*I12*H12</f>
        <v>96</v>
      </c>
      <c r="N12" s="69"/>
      <c r="O12" s="1" t="s">
        <v>560</v>
      </c>
      <c r="P12" s="1" t="s">
        <v>41</v>
      </c>
    </row>
    <row r="13" ht="15" spans="1:16">
      <c r="A13" s="48">
        <v>4</v>
      </c>
      <c r="B13" s="49">
        <v>1427725</v>
      </c>
      <c r="C13" s="49">
        <v>1035590</v>
      </c>
      <c r="D13" s="50" t="s">
        <v>91</v>
      </c>
      <c r="E13" s="51">
        <v>43478</v>
      </c>
      <c r="F13" s="51">
        <v>43480</v>
      </c>
      <c r="G13" s="52" t="s">
        <v>23</v>
      </c>
      <c r="H13" s="49">
        <f t="shared" si="0"/>
        <v>2</v>
      </c>
      <c r="I13" s="65">
        <v>1</v>
      </c>
      <c r="J13" s="66">
        <f t="shared" ref="J13:J50" si="3">K13*23100</f>
        <v>1108800</v>
      </c>
      <c r="K13" s="67">
        <v>48</v>
      </c>
      <c r="L13" s="66">
        <f t="shared" ref="L13:L61" si="4">J13*I13*H13</f>
        <v>2217600</v>
      </c>
      <c r="M13" s="68">
        <f t="shared" ref="M13:M61" si="5">K13*I13*H13</f>
        <v>96</v>
      </c>
      <c r="N13" s="69"/>
      <c r="O13" s="1" t="s">
        <v>560</v>
      </c>
      <c r="P13" s="1" t="s">
        <v>41</v>
      </c>
    </row>
    <row r="14" ht="15" spans="1:16">
      <c r="A14" s="48">
        <v>5</v>
      </c>
      <c r="B14" s="49">
        <v>1411536</v>
      </c>
      <c r="C14" s="49">
        <v>1034840</v>
      </c>
      <c r="D14" s="50" t="s">
        <v>88</v>
      </c>
      <c r="E14" s="51">
        <v>43478</v>
      </c>
      <c r="F14" s="51">
        <v>43480</v>
      </c>
      <c r="G14" s="52" t="s">
        <v>23</v>
      </c>
      <c r="H14" s="49">
        <f t="shared" si="0"/>
        <v>2</v>
      </c>
      <c r="I14" s="65">
        <v>4</v>
      </c>
      <c r="J14" s="66">
        <f t="shared" si="3"/>
        <v>1108800</v>
      </c>
      <c r="K14" s="67">
        <v>48</v>
      </c>
      <c r="L14" s="66">
        <f t="shared" si="4"/>
        <v>8870400</v>
      </c>
      <c r="M14" s="68">
        <f t="shared" si="5"/>
        <v>384</v>
      </c>
      <c r="N14" s="69"/>
      <c r="O14" s="1" t="s">
        <v>560</v>
      </c>
      <c r="P14" s="1" t="s">
        <v>41</v>
      </c>
    </row>
    <row r="15" ht="15" spans="1:16">
      <c r="A15" s="48">
        <v>6</v>
      </c>
      <c r="B15" s="49">
        <v>1412688</v>
      </c>
      <c r="C15" s="49">
        <v>1034925</v>
      </c>
      <c r="D15" s="50" t="s">
        <v>89</v>
      </c>
      <c r="E15" s="51">
        <v>43479</v>
      </c>
      <c r="F15" s="51">
        <v>43480</v>
      </c>
      <c r="G15" s="52" t="s">
        <v>23</v>
      </c>
      <c r="H15" s="49">
        <f t="shared" si="0"/>
        <v>1</v>
      </c>
      <c r="I15" s="65">
        <v>1</v>
      </c>
      <c r="J15" s="66">
        <f t="shared" si="3"/>
        <v>1455300</v>
      </c>
      <c r="K15" s="67">
        <v>63</v>
      </c>
      <c r="L15" s="66">
        <f t="shared" si="4"/>
        <v>1455300</v>
      </c>
      <c r="M15" s="68">
        <f t="shared" si="5"/>
        <v>63</v>
      </c>
      <c r="N15" s="69"/>
      <c r="O15" s="1" t="s">
        <v>560</v>
      </c>
      <c r="P15" s="1" t="s">
        <v>41</v>
      </c>
    </row>
    <row r="16" ht="15" spans="1:16">
      <c r="A16" s="48">
        <v>7</v>
      </c>
      <c r="B16" s="49">
        <v>1416140</v>
      </c>
      <c r="C16" s="49">
        <v>1035091</v>
      </c>
      <c r="D16" s="50" t="s">
        <v>90</v>
      </c>
      <c r="E16" s="51">
        <v>43478</v>
      </c>
      <c r="F16" s="51">
        <v>43480</v>
      </c>
      <c r="G16" s="52" t="s">
        <v>23</v>
      </c>
      <c r="H16" s="49">
        <f t="shared" si="0"/>
        <v>2</v>
      </c>
      <c r="I16" s="65">
        <v>3</v>
      </c>
      <c r="J16" s="66">
        <f t="shared" si="3"/>
        <v>1108800</v>
      </c>
      <c r="K16" s="67">
        <v>48</v>
      </c>
      <c r="L16" s="66">
        <f t="shared" si="4"/>
        <v>6652800</v>
      </c>
      <c r="M16" s="68">
        <f t="shared" si="5"/>
        <v>288</v>
      </c>
      <c r="N16" s="69"/>
      <c r="O16" s="1" t="s">
        <v>560</v>
      </c>
      <c r="P16" s="1" t="s">
        <v>41</v>
      </c>
    </row>
    <row r="17" ht="15" spans="1:14">
      <c r="A17" s="48">
        <v>8</v>
      </c>
      <c r="B17" s="49"/>
      <c r="C17" s="49"/>
      <c r="D17" s="50"/>
      <c r="E17" s="51"/>
      <c r="F17" s="51"/>
      <c r="G17" s="52"/>
      <c r="H17" s="49">
        <f t="shared" si="0"/>
        <v>0</v>
      </c>
      <c r="I17" s="65"/>
      <c r="J17" s="66">
        <f t="shared" si="3"/>
        <v>0</v>
      </c>
      <c r="K17" s="67"/>
      <c r="L17" s="66">
        <f t="shared" si="4"/>
        <v>0</v>
      </c>
      <c r="M17" s="68">
        <f t="shared" si="5"/>
        <v>0</v>
      </c>
      <c r="N17" s="69"/>
    </row>
    <row r="18" ht="15" spans="1:14">
      <c r="A18" s="48">
        <v>9</v>
      </c>
      <c r="B18" s="49"/>
      <c r="C18" s="49"/>
      <c r="D18" s="50"/>
      <c r="E18" s="51"/>
      <c r="F18" s="51"/>
      <c r="G18" s="52"/>
      <c r="H18" s="49">
        <f t="shared" si="0"/>
        <v>0</v>
      </c>
      <c r="I18" s="65"/>
      <c r="J18" s="66">
        <f t="shared" si="3"/>
        <v>0</v>
      </c>
      <c r="K18" s="67"/>
      <c r="L18" s="66">
        <f t="shared" si="4"/>
        <v>0</v>
      </c>
      <c r="M18" s="68">
        <f t="shared" si="5"/>
        <v>0</v>
      </c>
      <c r="N18" s="69"/>
    </row>
    <row r="19" ht="15" spans="1:14">
      <c r="A19" s="48">
        <v>10</v>
      </c>
      <c r="B19" s="49"/>
      <c r="C19" s="49"/>
      <c r="D19" s="50"/>
      <c r="E19" s="51"/>
      <c r="F19" s="51"/>
      <c r="G19" s="52"/>
      <c r="H19" s="49">
        <f t="shared" si="0"/>
        <v>0</v>
      </c>
      <c r="I19" s="65"/>
      <c r="J19" s="66">
        <f t="shared" si="3"/>
        <v>0</v>
      </c>
      <c r="K19" s="67"/>
      <c r="L19" s="66">
        <f t="shared" si="4"/>
        <v>0</v>
      </c>
      <c r="M19" s="68">
        <f t="shared" si="5"/>
        <v>0</v>
      </c>
      <c r="N19" s="69"/>
    </row>
    <row r="20" ht="15" spans="1:14">
      <c r="A20" s="48">
        <v>11</v>
      </c>
      <c r="B20" s="49"/>
      <c r="C20" s="49"/>
      <c r="D20" s="50"/>
      <c r="E20" s="51"/>
      <c r="F20" s="51"/>
      <c r="G20" s="52"/>
      <c r="H20" s="49">
        <f t="shared" si="0"/>
        <v>0</v>
      </c>
      <c r="I20" s="65"/>
      <c r="J20" s="66">
        <f t="shared" si="3"/>
        <v>0</v>
      </c>
      <c r="K20" s="67"/>
      <c r="L20" s="66">
        <f t="shared" si="4"/>
        <v>0</v>
      </c>
      <c r="M20" s="68">
        <f t="shared" si="5"/>
        <v>0</v>
      </c>
      <c r="N20" s="69"/>
    </row>
    <row r="21" ht="15" spans="1:14">
      <c r="A21" s="48">
        <v>12</v>
      </c>
      <c r="B21" s="49"/>
      <c r="C21" s="49"/>
      <c r="D21" s="50"/>
      <c r="E21" s="51"/>
      <c r="F21" s="51"/>
      <c r="G21" s="52"/>
      <c r="H21" s="49">
        <f t="shared" si="0"/>
        <v>0</v>
      </c>
      <c r="I21" s="65"/>
      <c r="J21" s="66">
        <f t="shared" si="3"/>
        <v>0</v>
      </c>
      <c r="K21" s="67"/>
      <c r="L21" s="66">
        <f t="shared" si="4"/>
        <v>0</v>
      </c>
      <c r="M21" s="68">
        <f t="shared" si="5"/>
        <v>0</v>
      </c>
      <c r="N21" s="69"/>
    </row>
    <row r="22" ht="15" spans="1:14">
      <c r="A22" s="48">
        <v>13</v>
      </c>
      <c r="B22" s="49"/>
      <c r="C22" s="49"/>
      <c r="D22" s="50"/>
      <c r="E22" s="51"/>
      <c r="F22" s="51"/>
      <c r="G22" s="52"/>
      <c r="H22" s="49">
        <f t="shared" si="0"/>
        <v>0</v>
      </c>
      <c r="I22" s="65"/>
      <c r="J22" s="66">
        <f t="shared" si="3"/>
        <v>0</v>
      </c>
      <c r="K22" s="67"/>
      <c r="L22" s="66">
        <f t="shared" si="4"/>
        <v>0</v>
      </c>
      <c r="M22" s="68">
        <f t="shared" si="5"/>
        <v>0</v>
      </c>
      <c r="N22" s="69"/>
    </row>
    <row r="23" ht="15" spans="1:14">
      <c r="A23" s="48">
        <v>14</v>
      </c>
      <c r="B23" s="49"/>
      <c r="C23" s="49"/>
      <c r="D23" s="50"/>
      <c r="E23" s="51"/>
      <c r="F23" s="51"/>
      <c r="G23" s="52"/>
      <c r="H23" s="49">
        <f t="shared" si="0"/>
        <v>0</v>
      </c>
      <c r="I23" s="65"/>
      <c r="J23" s="66">
        <f t="shared" si="3"/>
        <v>0</v>
      </c>
      <c r="K23" s="67"/>
      <c r="L23" s="66">
        <f t="shared" si="4"/>
        <v>0</v>
      </c>
      <c r="M23" s="68">
        <f t="shared" si="5"/>
        <v>0</v>
      </c>
      <c r="N23" s="69"/>
    </row>
    <row r="24" ht="15" spans="1:14">
      <c r="A24" s="48">
        <v>15</v>
      </c>
      <c r="B24" s="49"/>
      <c r="C24" s="49"/>
      <c r="D24" s="50"/>
      <c r="E24" s="51"/>
      <c r="F24" s="51"/>
      <c r="G24" s="52"/>
      <c r="H24" s="49">
        <f t="shared" si="0"/>
        <v>0</v>
      </c>
      <c r="I24" s="65"/>
      <c r="J24" s="66">
        <f t="shared" si="3"/>
        <v>0</v>
      </c>
      <c r="K24" s="67"/>
      <c r="L24" s="66">
        <f t="shared" si="4"/>
        <v>0</v>
      </c>
      <c r="M24" s="68">
        <f t="shared" si="5"/>
        <v>0</v>
      </c>
      <c r="N24" s="69"/>
    </row>
    <row r="25" ht="15" spans="1:14">
      <c r="A25" s="48">
        <v>16</v>
      </c>
      <c r="B25" s="49"/>
      <c r="C25" s="49"/>
      <c r="D25" s="50"/>
      <c r="E25" s="51"/>
      <c r="F25" s="51"/>
      <c r="G25" s="52"/>
      <c r="H25" s="49">
        <f t="shared" si="0"/>
        <v>0</v>
      </c>
      <c r="I25" s="65"/>
      <c r="J25" s="66">
        <f t="shared" si="3"/>
        <v>0</v>
      </c>
      <c r="K25" s="67"/>
      <c r="L25" s="66">
        <f t="shared" si="4"/>
        <v>0</v>
      </c>
      <c r="M25" s="68">
        <f t="shared" si="5"/>
        <v>0</v>
      </c>
      <c r="N25" s="69"/>
    </row>
    <row r="26" ht="15" spans="1:14">
      <c r="A26" s="48">
        <v>17</v>
      </c>
      <c r="B26" s="49"/>
      <c r="C26" s="49"/>
      <c r="D26" s="50"/>
      <c r="E26" s="51"/>
      <c r="F26" s="51"/>
      <c r="G26" s="52"/>
      <c r="H26" s="49">
        <f t="shared" si="0"/>
        <v>0</v>
      </c>
      <c r="I26" s="65"/>
      <c r="J26" s="66">
        <f t="shared" si="3"/>
        <v>0</v>
      </c>
      <c r="K26" s="67"/>
      <c r="L26" s="66">
        <f t="shared" si="4"/>
        <v>0</v>
      </c>
      <c r="M26" s="68">
        <f t="shared" si="5"/>
        <v>0</v>
      </c>
      <c r="N26" s="69"/>
    </row>
    <row r="27" ht="15" spans="1:14">
      <c r="A27" s="48">
        <v>18</v>
      </c>
      <c r="B27" s="49"/>
      <c r="C27" s="49"/>
      <c r="D27" s="50"/>
      <c r="E27" s="51"/>
      <c r="F27" s="51"/>
      <c r="G27" s="52"/>
      <c r="H27" s="49">
        <f t="shared" si="0"/>
        <v>0</v>
      </c>
      <c r="I27" s="65"/>
      <c r="J27" s="66">
        <f t="shared" si="3"/>
        <v>0</v>
      </c>
      <c r="K27" s="67"/>
      <c r="L27" s="66">
        <f t="shared" si="4"/>
        <v>0</v>
      </c>
      <c r="M27" s="68">
        <f t="shared" si="5"/>
        <v>0</v>
      </c>
      <c r="N27" s="69"/>
    </row>
    <row r="28" ht="15" spans="1:14">
      <c r="A28" s="48">
        <v>19</v>
      </c>
      <c r="B28" s="49"/>
      <c r="C28" s="49"/>
      <c r="D28" s="50"/>
      <c r="E28" s="51"/>
      <c r="F28" s="51"/>
      <c r="G28" s="52"/>
      <c r="H28" s="49">
        <f t="shared" si="0"/>
        <v>0</v>
      </c>
      <c r="I28" s="65"/>
      <c r="J28" s="66">
        <f t="shared" si="3"/>
        <v>0</v>
      </c>
      <c r="K28" s="67"/>
      <c r="L28" s="66">
        <f t="shared" si="4"/>
        <v>0</v>
      </c>
      <c r="M28" s="68">
        <f t="shared" si="5"/>
        <v>0</v>
      </c>
      <c r="N28" s="69"/>
    </row>
    <row r="29" ht="15" spans="1:14">
      <c r="A29" s="48">
        <v>20</v>
      </c>
      <c r="B29" s="49"/>
      <c r="C29" s="49"/>
      <c r="D29" s="50"/>
      <c r="E29" s="51"/>
      <c r="F29" s="51"/>
      <c r="G29" s="52"/>
      <c r="H29" s="49">
        <f t="shared" si="0"/>
        <v>0</v>
      </c>
      <c r="I29" s="65"/>
      <c r="J29" s="66">
        <f t="shared" si="3"/>
        <v>0</v>
      </c>
      <c r="K29" s="67"/>
      <c r="L29" s="66">
        <f t="shared" si="4"/>
        <v>0</v>
      </c>
      <c r="M29" s="68">
        <f t="shared" si="5"/>
        <v>0</v>
      </c>
      <c r="N29" s="69"/>
    </row>
    <row r="30" ht="15" spans="1:14">
      <c r="A30" s="48">
        <v>21</v>
      </c>
      <c r="B30" s="49"/>
      <c r="C30" s="49"/>
      <c r="D30" s="50"/>
      <c r="E30" s="51"/>
      <c r="F30" s="51"/>
      <c r="G30" s="52"/>
      <c r="H30" s="49">
        <f t="shared" si="0"/>
        <v>0</v>
      </c>
      <c r="I30" s="65"/>
      <c r="J30" s="66">
        <f t="shared" si="3"/>
        <v>0</v>
      </c>
      <c r="K30" s="67"/>
      <c r="L30" s="66">
        <f t="shared" si="4"/>
        <v>0</v>
      </c>
      <c r="M30" s="68">
        <f t="shared" si="5"/>
        <v>0</v>
      </c>
      <c r="N30" s="69"/>
    </row>
    <row r="31" ht="15" spans="1:14">
      <c r="A31" s="48">
        <v>22</v>
      </c>
      <c r="B31" s="49"/>
      <c r="C31" s="49"/>
      <c r="D31" s="50"/>
      <c r="E31" s="51"/>
      <c r="F31" s="51"/>
      <c r="G31" s="52"/>
      <c r="H31" s="49">
        <f t="shared" si="0"/>
        <v>0</v>
      </c>
      <c r="I31" s="65"/>
      <c r="J31" s="66">
        <f t="shared" si="3"/>
        <v>0</v>
      </c>
      <c r="K31" s="67"/>
      <c r="L31" s="66">
        <f t="shared" si="4"/>
        <v>0</v>
      </c>
      <c r="M31" s="68">
        <f t="shared" si="5"/>
        <v>0</v>
      </c>
      <c r="N31" s="69"/>
    </row>
    <row r="32" ht="15" spans="1:14">
      <c r="A32" s="48">
        <v>23</v>
      </c>
      <c r="B32" s="49"/>
      <c r="C32" s="49"/>
      <c r="D32" s="50"/>
      <c r="E32" s="51"/>
      <c r="F32" s="51"/>
      <c r="G32" s="52"/>
      <c r="H32" s="49">
        <f t="shared" si="0"/>
        <v>0</v>
      </c>
      <c r="I32" s="65"/>
      <c r="J32" s="66">
        <f t="shared" si="3"/>
        <v>0</v>
      </c>
      <c r="K32" s="67"/>
      <c r="L32" s="66">
        <f t="shared" si="4"/>
        <v>0</v>
      </c>
      <c r="M32" s="68">
        <f t="shared" si="5"/>
        <v>0</v>
      </c>
      <c r="N32" s="69"/>
    </row>
    <row r="33" ht="15" spans="1:14">
      <c r="A33" s="48">
        <v>24</v>
      </c>
      <c r="B33" s="49"/>
      <c r="C33" s="49"/>
      <c r="D33" s="50"/>
      <c r="E33" s="51"/>
      <c r="F33" s="51"/>
      <c r="G33" s="52"/>
      <c r="H33" s="49">
        <f t="shared" si="0"/>
        <v>0</v>
      </c>
      <c r="I33" s="65"/>
      <c r="J33" s="66">
        <f t="shared" si="3"/>
        <v>0</v>
      </c>
      <c r="K33" s="67"/>
      <c r="L33" s="66">
        <f t="shared" si="4"/>
        <v>0</v>
      </c>
      <c r="M33" s="68">
        <f t="shared" si="5"/>
        <v>0</v>
      </c>
      <c r="N33" s="69"/>
    </row>
    <row r="34" ht="15" spans="1:14">
      <c r="A34" s="48">
        <v>25</v>
      </c>
      <c r="B34" s="49"/>
      <c r="C34" s="49"/>
      <c r="D34" s="50"/>
      <c r="E34" s="51"/>
      <c r="F34" s="51"/>
      <c r="G34" s="52"/>
      <c r="H34" s="49">
        <f t="shared" si="0"/>
        <v>0</v>
      </c>
      <c r="I34" s="65"/>
      <c r="J34" s="66">
        <f t="shared" si="3"/>
        <v>0</v>
      </c>
      <c r="K34" s="67"/>
      <c r="L34" s="66">
        <f t="shared" si="4"/>
        <v>0</v>
      </c>
      <c r="M34" s="68">
        <f t="shared" si="5"/>
        <v>0</v>
      </c>
      <c r="N34" s="69"/>
    </row>
    <row r="35" ht="15" spans="1:14">
      <c r="A35" s="48">
        <v>26</v>
      </c>
      <c r="B35" s="49"/>
      <c r="C35" s="49"/>
      <c r="D35" s="50"/>
      <c r="E35" s="51"/>
      <c r="F35" s="51"/>
      <c r="G35" s="52"/>
      <c r="H35" s="49">
        <f t="shared" si="0"/>
        <v>0</v>
      </c>
      <c r="I35" s="65"/>
      <c r="J35" s="66">
        <f t="shared" si="3"/>
        <v>0</v>
      </c>
      <c r="K35" s="67"/>
      <c r="L35" s="66">
        <f t="shared" si="4"/>
        <v>0</v>
      </c>
      <c r="M35" s="68">
        <f t="shared" si="5"/>
        <v>0</v>
      </c>
      <c r="N35" s="69"/>
    </row>
    <row r="36" ht="15" spans="1:14">
      <c r="A36" s="48">
        <v>27</v>
      </c>
      <c r="B36" s="49"/>
      <c r="C36" s="49"/>
      <c r="D36" s="50"/>
      <c r="E36" s="51"/>
      <c r="F36" s="51"/>
      <c r="G36" s="52"/>
      <c r="H36" s="49">
        <f t="shared" si="0"/>
        <v>0</v>
      </c>
      <c r="I36" s="65"/>
      <c r="J36" s="66">
        <f t="shared" si="3"/>
        <v>0</v>
      </c>
      <c r="K36" s="67"/>
      <c r="L36" s="66">
        <f t="shared" si="4"/>
        <v>0</v>
      </c>
      <c r="M36" s="68">
        <f t="shared" si="5"/>
        <v>0</v>
      </c>
      <c r="N36" s="69"/>
    </row>
    <row r="37" ht="15" spans="1:14">
      <c r="A37" s="48">
        <v>28</v>
      </c>
      <c r="B37" s="49"/>
      <c r="C37" s="49"/>
      <c r="D37" s="50"/>
      <c r="E37" s="51"/>
      <c r="F37" s="51"/>
      <c r="G37" s="52"/>
      <c r="H37" s="49">
        <f t="shared" si="0"/>
        <v>0</v>
      </c>
      <c r="I37" s="65"/>
      <c r="J37" s="66">
        <f t="shared" si="3"/>
        <v>0</v>
      </c>
      <c r="K37" s="67"/>
      <c r="L37" s="66">
        <f t="shared" si="4"/>
        <v>0</v>
      </c>
      <c r="M37" s="68">
        <f t="shared" si="5"/>
        <v>0</v>
      </c>
      <c r="N37" s="69"/>
    </row>
    <row r="38" ht="15" spans="1:14">
      <c r="A38" s="48">
        <v>29</v>
      </c>
      <c r="B38" s="53"/>
      <c r="C38" s="49"/>
      <c r="D38" s="50"/>
      <c r="E38" s="51"/>
      <c r="F38" s="51"/>
      <c r="G38" s="52"/>
      <c r="H38" s="49">
        <f t="shared" si="0"/>
        <v>0</v>
      </c>
      <c r="I38" s="65"/>
      <c r="J38" s="66">
        <f t="shared" si="3"/>
        <v>0</v>
      </c>
      <c r="K38" s="67"/>
      <c r="L38" s="66">
        <f t="shared" si="4"/>
        <v>0</v>
      </c>
      <c r="M38" s="68">
        <f t="shared" si="5"/>
        <v>0</v>
      </c>
      <c r="N38" s="69"/>
    </row>
    <row r="39" ht="15" spans="1:14">
      <c r="A39" s="48">
        <v>30</v>
      </c>
      <c r="B39" s="53"/>
      <c r="C39" s="49"/>
      <c r="D39" s="50"/>
      <c r="E39" s="51"/>
      <c r="F39" s="51"/>
      <c r="G39" s="52"/>
      <c r="H39" s="49">
        <f t="shared" si="0"/>
        <v>0</v>
      </c>
      <c r="I39" s="65"/>
      <c r="J39" s="66">
        <f t="shared" si="3"/>
        <v>0</v>
      </c>
      <c r="K39" s="67"/>
      <c r="L39" s="66">
        <f t="shared" si="4"/>
        <v>0</v>
      </c>
      <c r="M39" s="68">
        <f t="shared" si="5"/>
        <v>0</v>
      </c>
      <c r="N39" s="69"/>
    </row>
    <row r="40" ht="15" spans="1:14">
      <c r="A40" s="48">
        <v>31</v>
      </c>
      <c r="B40" s="53"/>
      <c r="C40" s="49"/>
      <c r="D40" s="50"/>
      <c r="E40" s="51"/>
      <c r="F40" s="51"/>
      <c r="G40" s="52"/>
      <c r="H40" s="49">
        <f t="shared" si="0"/>
        <v>0</v>
      </c>
      <c r="I40" s="65"/>
      <c r="J40" s="66">
        <f t="shared" si="3"/>
        <v>0</v>
      </c>
      <c r="K40" s="67"/>
      <c r="L40" s="66">
        <f t="shared" si="4"/>
        <v>0</v>
      </c>
      <c r="M40" s="68">
        <f t="shared" si="5"/>
        <v>0</v>
      </c>
      <c r="N40" s="69"/>
    </row>
    <row r="41" ht="15" spans="1:14">
      <c r="A41" s="48">
        <v>32</v>
      </c>
      <c r="B41" s="53"/>
      <c r="C41" s="49"/>
      <c r="D41" s="50"/>
      <c r="E41" s="51"/>
      <c r="F41" s="51"/>
      <c r="G41" s="52"/>
      <c r="H41" s="49">
        <f t="shared" si="0"/>
        <v>0</v>
      </c>
      <c r="I41" s="65"/>
      <c r="J41" s="66">
        <f t="shared" si="3"/>
        <v>0</v>
      </c>
      <c r="K41" s="67"/>
      <c r="L41" s="66">
        <f t="shared" si="4"/>
        <v>0</v>
      </c>
      <c r="M41" s="68">
        <f t="shared" si="5"/>
        <v>0</v>
      </c>
      <c r="N41" s="69"/>
    </row>
    <row r="42" ht="15" spans="1:14">
      <c r="A42" s="48">
        <v>33</v>
      </c>
      <c r="B42" s="49"/>
      <c r="C42" s="49"/>
      <c r="D42" s="50"/>
      <c r="E42" s="51"/>
      <c r="F42" s="51"/>
      <c r="G42" s="52"/>
      <c r="H42" s="49">
        <f t="shared" si="0"/>
        <v>0</v>
      </c>
      <c r="I42" s="65"/>
      <c r="J42" s="66">
        <f t="shared" si="3"/>
        <v>0</v>
      </c>
      <c r="K42" s="67"/>
      <c r="L42" s="66">
        <f t="shared" si="4"/>
        <v>0</v>
      </c>
      <c r="M42" s="68">
        <f t="shared" si="5"/>
        <v>0</v>
      </c>
      <c r="N42" s="69"/>
    </row>
    <row r="43" ht="15" spans="1:14">
      <c r="A43" s="48">
        <v>34</v>
      </c>
      <c r="B43" s="49"/>
      <c r="C43" s="49"/>
      <c r="D43" s="50"/>
      <c r="E43" s="51"/>
      <c r="F43" s="51"/>
      <c r="G43" s="52"/>
      <c r="H43" s="49">
        <f t="shared" si="0"/>
        <v>0</v>
      </c>
      <c r="I43" s="65"/>
      <c r="J43" s="66">
        <f t="shared" si="3"/>
        <v>0</v>
      </c>
      <c r="K43" s="67"/>
      <c r="L43" s="66">
        <f t="shared" si="4"/>
        <v>0</v>
      </c>
      <c r="M43" s="68">
        <f t="shared" si="5"/>
        <v>0</v>
      </c>
      <c r="N43" s="69"/>
    </row>
    <row r="44" ht="15" spans="1:14">
      <c r="A44" s="48">
        <v>35</v>
      </c>
      <c r="B44" s="49"/>
      <c r="C44" s="49"/>
      <c r="D44" s="50"/>
      <c r="E44" s="51"/>
      <c r="F44" s="51"/>
      <c r="G44" s="52"/>
      <c r="H44" s="49">
        <f t="shared" si="0"/>
        <v>0</v>
      </c>
      <c r="I44" s="65"/>
      <c r="J44" s="66">
        <f t="shared" si="3"/>
        <v>0</v>
      </c>
      <c r="K44" s="67"/>
      <c r="L44" s="66">
        <f t="shared" si="4"/>
        <v>0</v>
      </c>
      <c r="M44" s="68">
        <f t="shared" si="5"/>
        <v>0</v>
      </c>
      <c r="N44" s="69"/>
    </row>
    <row r="45" ht="15" spans="1:14">
      <c r="A45" s="48">
        <v>36</v>
      </c>
      <c r="B45" s="49"/>
      <c r="C45" s="49"/>
      <c r="D45" s="50"/>
      <c r="E45" s="51"/>
      <c r="F45" s="51"/>
      <c r="G45" s="52"/>
      <c r="H45" s="49">
        <f t="shared" si="0"/>
        <v>0</v>
      </c>
      <c r="I45" s="65"/>
      <c r="J45" s="66">
        <f t="shared" si="3"/>
        <v>0</v>
      </c>
      <c r="K45" s="67"/>
      <c r="L45" s="66">
        <f t="shared" si="4"/>
        <v>0</v>
      </c>
      <c r="M45" s="68">
        <f t="shared" si="5"/>
        <v>0</v>
      </c>
      <c r="N45" s="69"/>
    </row>
    <row r="46" ht="15" spans="1:14">
      <c r="A46" s="48">
        <v>37</v>
      </c>
      <c r="B46" s="53"/>
      <c r="C46" s="49"/>
      <c r="D46" s="50"/>
      <c r="E46" s="51"/>
      <c r="F46" s="51"/>
      <c r="G46" s="52"/>
      <c r="H46" s="49">
        <f t="shared" si="0"/>
        <v>0</v>
      </c>
      <c r="I46" s="65"/>
      <c r="J46" s="66">
        <f t="shared" si="3"/>
        <v>0</v>
      </c>
      <c r="K46" s="67"/>
      <c r="L46" s="66">
        <f t="shared" si="4"/>
        <v>0</v>
      </c>
      <c r="M46" s="68">
        <f t="shared" si="5"/>
        <v>0</v>
      </c>
      <c r="N46" s="69"/>
    </row>
    <row r="47" ht="15" spans="1:14">
      <c r="A47" s="48">
        <v>38</v>
      </c>
      <c r="B47" s="53"/>
      <c r="C47" s="49"/>
      <c r="D47" s="50"/>
      <c r="E47" s="51"/>
      <c r="F47" s="51"/>
      <c r="G47" s="52"/>
      <c r="H47" s="49">
        <f t="shared" si="0"/>
        <v>0</v>
      </c>
      <c r="I47" s="65"/>
      <c r="J47" s="66">
        <f t="shared" si="3"/>
        <v>0</v>
      </c>
      <c r="K47" s="67"/>
      <c r="L47" s="66">
        <f t="shared" si="4"/>
        <v>0</v>
      </c>
      <c r="M47" s="68">
        <f t="shared" si="5"/>
        <v>0</v>
      </c>
      <c r="N47" s="69"/>
    </row>
    <row r="48" ht="15" spans="1:14">
      <c r="A48" s="48">
        <v>39</v>
      </c>
      <c r="B48" s="53"/>
      <c r="C48" s="49"/>
      <c r="D48" s="50"/>
      <c r="E48" s="51"/>
      <c r="F48" s="51"/>
      <c r="G48" s="52"/>
      <c r="H48" s="49">
        <f t="shared" si="0"/>
        <v>0</v>
      </c>
      <c r="I48" s="65"/>
      <c r="J48" s="66">
        <f t="shared" si="3"/>
        <v>0</v>
      </c>
      <c r="K48" s="67"/>
      <c r="L48" s="66">
        <f t="shared" si="4"/>
        <v>0</v>
      </c>
      <c r="M48" s="68">
        <f t="shared" si="5"/>
        <v>0</v>
      </c>
      <c r="N48" s="69"/>
    </row>
    <row r="49" ht="15" spans="1:14">
      <c r="A49" s="48">
        <v>40</v>
      </c>
      <c r="B49" s="53"/>
      <c r="C49" s="49"/>
      <c r="D49" s="50"/>
      <c r="E49" s="51"/>
      <c r="F49" s="51"/>
      <c r="G49" s="52"/>
      <c r="H49" s="49">
        <f t="shared" si="0"/>
        <v>0</v>
      </c>
      <c r="I49" s="65"/>
      <c r="J49" s="66">
        <f t="shared" si="3"/>
        <v>0</v>
      </c>
      <c r="K49" s="67"/>
      <c r="L49" s="66">
        <f t="shared" si="4"/>
        <v>0</v>
      </c>
      <c r="M49" s="68">
        <f t="shared" si="5"/>
        <v>0</v>
      </c>
      <c r="N49" s="69"/>
    </row>
    <row r="50" ht="15" spans="1:14">
      <c r="A50" s="48">
        <v>41</v>
      </c>
      <c r="B50" s="49"/>
      <c r="C50" s="49"/>
      <c r="D50" s="50"/>
      <c r="E50" s="51"/>
      <c r="F50" s="51"/>
      <c r="G50" s="52"/>
      <c r="H50" s="49">
        <v>1</v>
      </c>
      <c r="I50" s="65"/>
      <c r="J50" s="66">
        <f t="shared" si="3"/>
        <v>0</v>
      </c>
      <c r="K50" s="67"/>
      <c r="L50" s="66">
        <f t="shared" si="4"/>
        <v>0</v>
      </c>
      <c r="M50" s="68">
        <f t="shared" si="5"/>
        <v>0</v>
      </c>
      <c r="N50" s="69"/>
    </row>
    <row r="51" ht="15" spans="1:14">
      <c r="A51" s="48">
        <v>42</v>
      </c>
      <c r="B51" s="49"/>
      <c r="C51" s="49"/>
      <c r="D51" s="50"/>
      <c r="E51" s="51"/>
      <c r="F51" s="51"/>
      <c r="G51" s="52"/>
      <c r="H51" s="49">
        <f t="shared" si="0"/>
        <v>0</v>
      </c>
      <c r="I51" s="65"/>
      <c r="J51" s="66">
        <f t="shared" ref="J51:J61" si="6">K51*23100</f>
        <v>0</v>
      </c>
      <c r="K51" s="67"/>
      <c r="L51" s="66">
        <f t="shared" si="4"/>
        <v>0</v>
      </c>
      <c r="M51" s="68">
        <f t="shared" si="5"/>
        <v>0</v>
      </c>
      <c r="N51" s="69"/>
    </row>
    <row r="52" ht="15" spans="1:14">
      <c r="A52" s="48">
        <v>43</v>
      </c>
      <c r="B52" s="49"/>
      <c r="C52" s="49"/>
      <c r="D52" s="50"/>
      <c r="E52" s="51"/>
      <c r="F52" s="51"/>
      <c r="G52" s="52"/>
      <c r="H52" s="49">
        <f t="shared" si="0"/>
        <v>0</v>
      </c>
      <c r="I52" s="65"/>
      <c r="J52" s="66">
        <f t="shared" si="6"/>
        <v>0</v>
      </c>
      <c r="K52" s="67"/>
      <c r="L52" s="66">
        <f t="shared" si="4"/>
        <v>0</v>
      </c>
      <c r="M52" s="68">
        <f t="shared" si="5"/>
        <v>0</v>
      </c>
      <c r="N52" s="69"/>
    </row>
    <row r="53" ht="15" spans="1:14">
      <c r="A53" s="48">
        <v>44</v>
      </c>
      <c r="B53" s="49"/>
      <c r="C53" s="49"/>
      <c r="D53" s="50"/>
      <c r="E53" s="51"/>
      <c r="F53" s="51"/>
      <c r="G53" s="52"/>
      <c r="H53" s="49">
        <f t="shared" si="0"/>
        <v>0</v>
      </c>
      <c r="I53" s="65"/>
      <c r="J53" s="66">
        <f t="shared" si="6"/>
        <v>0</v>
      </c>
      <c r="K53" s="67"/>
      <c r="L53" s="66">
        <f t="shared" si="4"/>
        <v>0</v>
      </c>
      <c r="M53" s="68">
        <f t="shared" si="5"/>
        <v>0</v>
      </c>
      <c r="N53" s="69"/>
    </row>
    <row r="54" ht="15" spans="1:14">
      <c r="A54" s="48">
        <v>45</v>
      </c>
      <c r="B54" s="49"/>
      <c r="C54" s="49"/>
      <c r="D54" s="50"/>
      <c r="E54" s="51"/>
      <c r="F54" s="51"/>
      <c r="G54" s="52"/>
      <c r="H54" s="49">
        <f t="shared" si="0"/>
        <v>0</v>
      </c>
      <c r="I54" s="65"/>
      <c r="J54" s="66">
        <f t="shared" si="6"/>
        <v>0</v>
      </c>
      <c r="K54" s="67"/>
      <c r="L54" s="66">
        <f t="shared" si="4"/>
        <v>0</v>
      </c>
      <c r="M54" s="68">
        <f t="shared" si="5"/>
        <v>0</v>
      </c>
      <c r="N54" s="69"/>
    </row>
    <row r="55" ht="15" spans="1:14">
      <c r="A55" s="48">
        <v>46</v>
      </c>
      <c r="B55" s="49"/>
      <c r="C55" s="49"/>
      <c r="D55" s="50"/>
      <c r="E55" s="51"/>
      <c r="F55" s="51"/>
      <c r="G55" s="52"/>
      <c r="H55" s="49">
        <f t="shared" si="0"/>
        <v>0</v>
      </c>
      <c r="I55" s="65"/>
      <c r="J55" s="66">
        <f t="shared" si="6"/>
        <v>0</v>
      </c>
      <c r="K55" s="67"/>
      <c r="L55" s="66">
        <f t="shared" si="4"/>
        <v>0</v>
      </c>
      <c r="M55" s="68">
        <f t="shared" si="5"/>
        <v>0</v>
      </c>
      <c r="N55" s="69"/>
    </row>
    <row r="56" ht="15" spans="1:14">
      <c r="A56" s="48">
        <v>47</v>
      </c>
      <c r="B56" s="49"/>
      <c r="C56" s="49"/>
      <c r="D56" s="50"/>
      <c r="E56" s="51"/>
      <c r="F56" s="51"/>
      <c r="G56" s="52"/>
      <c r="H56" s="49">
        <f t="shared" si="0"/>
        <v>0</v>
      </c>
      <c r="I56" s="65"/>
      <c r="J56" s="66">
        <f t="shared" si="6"/>
        <v>0</v>
      </c>
      <c r="K56" s="67"/>
      <c r="L56" s="66">
        <f t="shared" si="4"/>
        <v>0</v>
      </c>
      <c r="M56" s="68">
        <f t="shared" si="5"/>
        <v>0</v>
      </c>
      <c r="N56" s="69"/>
    </row>
    <row r="57" ht="15" spans="1:14">
      <c r="A57" s="48">
        <v>48</v>
      </c>
      <c r="B57" s="49"/>
      <c r="C57" s="49"/>
      <c r="D57" s="50"/>
      <c r="E57" s="51"/>
      <c r="F57" s="51"/>
      <c r="G57" s="52"/>
      <c r="H57" s="49">
        <f t="shared" si="0"/>
        <v>0</v>
      </c>
      <c r="I57" s="65"/>
      <c r="J57" s="66">
        <f t="shared" si="6"/>
        <v>0</v>
      </c>
      <c r="K57" s="67"/>
      <c r="L57" s="66">
        <f t="shared" si="4"/>
        <v>0</v>
      </c>
      <c r="M57" s="68">
        <f t="shared" si="5"/>
        <v>0</v>
      </c>
      <c r="N57" s="69"/>
    </row>
    <row r="58" ht="15" spans="1:14">
      <c r="A58" s="48">
        <v>49</v>
      </c>
      <c r="B58" s="49"/>
      <c r="C58" s="49"/>
      <c r="D58" s="50"/>
      <c r="E58" s="51"/>
      <c r="F58" s="51"/>
      <c r="G58" s="52"/>
      <c r="H58" s="49">
        <f t="shared" si="0"/>
        <v>0</v>
      </c>
      <c r="I58" s="65"/>
      <c r="J58" s="66">
        <f t="shared" si="6"/>
        <v>0</v>
      </c>
      <c r="K58" s="67"/>
      <c r="L58" s="66">
        <f t="shared" si="4"/>
        <v>0</v>
      </c>
      <c r="M58" s="68">
        <f t="shared" si="5"/>
        <v>0</v>
      </c>
      <c r="N58" s="69"/>
    </row>
    <row r="59" ht="15" spans="1:14">
      <c r="A59" s="48">
        <v>50</v>
      </c>
      <c r="B59" s="49"/>
      <c r="C59" s="49"/>
      <c r="D59" s="50"/>
      <c r="E59" s="51"/>
      <c r="F59" s="51"/>
      <c r="G59" s="52"/>
      <c r="H59" s="49">
        <f t="shared" si="0"/>
        <v>0</v>
      </c>
      <c r="I59" s="65"/>
      <c r="J59" s="66">
        <f t="shared" si="6"/>
        <v>0</v>
      </c>
      <c r="K59" s="67"/>
      <c r="L59" s="66">
        <f t="shared" si="4"/>
        <v>0</v>
      </c>
      <c r="M59" s="68">
        <f t="shared" si="5"/>
        <v>0</v>
      </c>
      <c r="N59" s="69"/>
    </row>
    <row r="60" ht="15" spans="1:14">
      <c r="A60" s="48">
        <v>51</v>
      </c>
      <c r="B60" s="49"/>
      <c r="C60" s="49"/>
      <c r="D60" s="50"/>
      <c r="E60" s="51"/>
      <c r="F60" s="51"/>
      <c r="G60" s="52"/>
      <c r="H60" s="49">
        <f t="shared" si="0"/>
        <v>0</v>
      </c>
      <c r="I60" s="65"/>
      <c r="J60" s="66">
        <f t="shared" si="6"/>
        <v>0</v>
      </c>
      <c r="K60" s="67"/>
      <c r="L60" s="66">
        <f t="shared" si="4"/>
        <v>0</v>
      </c>
      <c r="M60" s="68">
        <f t="shared" si="5"/>
        <v>0</v>
      </c>
      <c r="N60" s="69"/>
    </row>
    <row r="61" ht="15" spans="1:14">
      <c r="A61" s="48">
        <v>52</v>
      </c>
      <c r="B61" s="49"/>
      <c r="C61" s="49"/>
      <c r="D61" s="50"/>
      <c r="E61" s="51"/>
      <c r="F61" s="51"/>
      <c r="G61" s="52"/>
      <c r="H61" s="49">
        <f t="shared" si="0"/>
        <v>0</v>
      </c>
      <c r="I61" s="65"/>
      <c r="J61" s="66">
        <f t="shared" si="6"/>
        <v>0</v>
      </c>
      <c r="K61" s="67"/>
      <c r="L61" s="66">
        <f t="shared" si="4"/>
        <v>0</v>
      </c>
      <c r="M61" s="68">
        <f t="shared" si="5"/>
        <v>0</v>
      </c>
      <c r="N61" s="69"/>
    </row>
    <row r="62" ht="15" spans="2:14">
      <c r="B62" s="54"/>
      <c r="C62" s="55"/>
      <c r="D62" s="55"/>
      <c r="E62" s="55"/>
      <c r="F62" s="55"/>
      <c r="G62" s="55"/>
      <c r="H62" s="55"/>
      <c r="I62" s="54"/>
      <c r="J62" s="54"/>
      <c r="K62" s="54"/>
      <c r="L62" s="70"/>
      <c r="M62" s="70"/>
      <c r="N62" s="71"/>
    </row>
    <row r="63" ht="14.25" spans="1:14">
      <c r="A63" s="56" t="s">
        <v>26</v>
      </c>
      <c r="B63" s="57"/>
      <c r="C63" s="57"/>
      <c r="D63" s="57"/>
      <c r="E63" s="57"/>
      <c r="F63" s="57"/>
      <c r="G63" s="57"/>
      <c r="H63" s="57"/>
      <c r="I63" s="57"/>
      <c r="J63" s="72"/>
      <c r="K63" s="73"/>
      <c r="L63" s="74">
        <f>SUM(L12:L61)</f>
        <v>21413700</v>
      </c>
      <c r="M63" s="75">
        <f>SUM(M12:M61)</f>
        <v>927</v>
      </c>
      <c r="N63" s="76"/>
    </row>
    <row r="64" ht="15" spans="12:13">
      <c r="L64" s="77"/>
      <c r="M64" s="78"/>
    </row>
    <row r="65" s="1" customFormat="1" spans="12:13">
      <c r="L65" s="79"/>
      <c r="M65" s="80">
        <f>M63-M64</f>
        <v>927</v>
      </c>
    </row>
    <row r="66" s="1" customFormat="1" spans="12:13">
      <c r="L66" s="3"/>
      <c r="M66" s="3">
        <v>94.6</v>
      </c>
    </row>
    <row r="67" s="1" customFormat="1" spans="12:13">
      <c r="L67" s="3"/>
      <c r="M67" s="80">
        <f>M65-M66</f>
        <v>832.4</v>
      </c>
    </row>
  </sheetData>
  <mergeCells count="19">
    <mergeCell ref="A5:H5"/>
    <mergeCell ref="B7:E7"/>
    <mergeCell ref="A63:J63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A2:B3"/>
    <mergeCell ref="D2:G3"/>
  </mergeCells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2018.12-02</vt:lpstr>
      <vt:lpstr>2019.01-01</vt:lpstr>
      <vt:lpstr>2019.01-02</vt:lpstr>
      <vt:lpstr>2019.02</vt:lpstr>
      <vt:lpstr>3.19</vt:lpstr>
      <vt:lpstr>4.2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Nam</dc:creator>
  <cp:lastModifiedBy>财务崔</cp:lastModifiedBy>
  <dcterms:created xsi:type="dcterms:W3CDTF">2018-12-31T11:05:00Z</dcterms:created>
  <dcterms:modified xsi:type="dcterms:W3CDTF">2019-04-03T03:08:44Z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