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<sst xmlns="http://schemas.openxmlformats.org/spreadsheetml/2006/main" count="186" uniqueCount="104">
  <si>
    <t>TO:CONVERGENT INTERNATIONAL TRAVEL DEVELOPMENT CO.,LTD</t>
  </si>
  <si>
    <t>Periode: 01-03-2019 - 31-03-2019</t>
  </si>
  <si>
    <t>HZ No.</t>
  </si>
  <si>
    <t>BOOKING NO.</t>
  </si>
  <si>
    <t>ARRIVAL DATE</t>
  </si>
  <si>
    <t>DESCRIPTION</t>
  </si>
  <si>
    <t>TOTAL</t>
  </si>
  <si>
    <t>，</t>
  </si>
  <si>
    <t>T19031810024609</t>
  </si>
  <si>
    <t>2019-03-27</t>
  </si>
  <si>
    <t>Lumbini Luxury Villas and Spa Bali</t>
  </si>
  <si>
    <t>T19031714404001</t>
  </si>
  <si>
    <t>2019-03-23</t>
  </si>
  <si>
    <t>Alila Seminyak Bali</t>
  </si>
  <si>
    <t>T19031711005701</t>
  </si>
  <si>
    <t>2019-03-24</t>
  </si>
  <si>
    <t>RIMBA Jimbaran BALI by AYANA</t>
  </si>
  <si>
    <t>T19031713343706</t>
  </si>
  <si>
    <t>2019-03-20</t>
  </si>
  <si>
    <t>T19031809345505</t>
  </si>
  <si>
    <t>2019-03-30</t>
  </si>
  <si>
    <t>T19031714442502</t>
  </si>
  <si>
    <t>T19031409250901</t>
  </si>
  <si>
    <t>2019-03-25</t>
  </si>
  <si>
    <t>Bvlgari Resort Bali</t>
  </si>
  <si>
    <t>T19031409375902</t>
  </si>
  <si>
    <t>2019-03-26</t>
  </si>
  <si>
    <t>T19031409541004</t>
  </si>
  <si>
    <t>2019-03-29</t>
  </si>
  <si>
    <t>T19031211344508</t>
  </si>
  <si>
    <t>2019-03-22</t>
  </si>
  <si>
    <t>T19031118050019</t>
  </si>
  <si>
    <t>T19031010082901</t>
  </si>
  <si>
    <t>Alila Villas Uluwatu Bali</t>
  </si>
  <si>
    <t>T19030614060919</t>
  </si>
  <si>
    <t>2019-03-28</t>
  </si>
  <si>
    <t>T19030610093504</t>
  </si>
  <si>
    <t>2019-03-13</t>
  </si>
  <si>
    <t>T19030609415402</t>
  </si>
  <si>
    <t>2019-03-31</t>
  </si>
  <si>
    <t>T19030414532528</t>
  </si>
  <si>
    <t>T19030409223403</t>
  </si>
  <si>
    <t>T19030116534325</t>
  </si>
  <si>
    <t>2019-03-08</t>
  </si>
  <si>
    <t>T19030110025904</t>
  </si>
  <si>
    <t>2019-03-11</t>
  </si>
  <si>
    <t>T19022814005019</t>
  </si>
  <si>
    <t>2019-03-21</t>
  </si>
  <si>
    <t>T19022813553617</t>
  </si>
  <si>
    <t>2019-03-17</t>
  </si>
  <si>
    <t>T19022709301902</t>
  </si>
  <si>
    <t>T19022614431624</t>
  </si>
  <si>
    <t>2019-03-19</t>
  </si>
  <si>
    <t>T19022610521906</t>
  </si>
  <si>
    <t>T19022613565216</t>
  </si>
  <si>
    <t>2019-03-05</t>
  </si>
  <si>
    <t>T19022515170620</t>
  </si>
  <si>
    <t>2019-03-15</t>
  </si>
  <si>
    <t>T19022516085624</t>
  </si>
  <si>
    <t>2019-03-09</t>
  </si>
  <si>
    <t>T19022515025619</t>
  </si>
  <si>
    <t>T19022509473301</t>
  </si>
  <si>
    <t>T19022509584205</t>
  </si>
  <si>
    <t>T19022509504104</t>
  </si>
  <si>
    <t>T19022009584708</t>
  </si>
  <si>
    <t>T19021811163216</t>
  </si>
  <si>
    <t>2019-03-06</t>
  </si>
  <si>
    <t>T19021810354609</t>
  </si>
  <si>
    <t>T19021516431233</t>
  </si>
  <si>
    <t>2019-03-03</t>
  </si>
  <si>
    <t>T19021809451004</t>
  </si>
  <si>
    <t>T19021809551305</t>
  </si>
  <si>
    <t>T19021211570014</t>
  </si>
  <si>
    <t>2019-03-16</t>
  </si>
  <si>
    <t>T19021113401515</t>
  </si>
  <si>
    <t>T19020811422328</t>
  </si>
  <si>
    <t>2019-03-02</t>
  </si>
  <si>
    <t>T19020814084838</t>
  </si>
  <si>
    <t>T19020814172641</t>
  </si>
  <si>
    <t>2019-03-18</t>
  </si>
  <si>
    <t>T19020814114939</t>
  </si>
  <si>
    <t>T19020713491812</t>
  </si>
  <si>
    <t>AYANA Resort and Spa, BALI</t>
  </si>
  <si>
    <t>T19020814152940</t>
  </si>
  <si>
    <t>T19010814470915</t>
  </si>
  <si>
    <t>T19020814062937</t>
  </si>
  <si>
    <t>The Villas at AYANA Resort, BALI</t>
  </si>
  <si>
    <t>T18122511195620</t>
  </si>
  <si>
    <t>T19020814032836</t>
  </si>
  <si>
    <t>T19020814000535</t>
  </si>
  <si>
    <t>T19020813563034</t>
  </si>
  <si>
    <t>T19020813541033</t>
  </si>
  <si>
    <t>T19020813492632</t>
  </si>
  <si>
    <t>T19020813464331</t>
  </si>
  <si>
    <t>T19020814192742</t>
  </si>
  <si>
    <t>T19020811254027</t>
  </si>
  <si>
    <t>T18110613271713</t>
  </si>
  <si>
    <t xml:space="preserve">TOTAL USD : </t>
  </si>
  <si>
    <r>
      <rPr>
        <sz val="11"/>
        <color theme="1"/>
        <rFont val="PMingLiU"/>
        <charset val="134"/>
      </rPr>
      <t>开户名称</t>
    </r>
    <r>
      <rPr>
        <sz val="11"/>
        <color indexed="8"/>
        <rFont val="Calibri"/>
        <charset val="134"/>
      </rPr>
      <t xml:space="preserve"> : PT.WINDYS BALI DEWATA AGUNG</t>
    </r>
  </si>
  <si>
    <t>确定应付：33893   付款编号：P190403143908322</t>
  </si>
  <si>
    <r>
      <rPr>
        <sz val="11"/>
        <color theme="1"/>
        <rFont val="PMingLiU"/>
        <charset val="134"/>
      </rPr>
      <t>开户银行</t>
    </r>
    <r>
      <rPr>
        <sz val="11"/>
        <color indexed="8"/>
        <rFont val="Calibri"/>
        <charset val="134"/>
      </rPr>
      <t xml:space="preserve"> : CIMB NIAGA KUTA GRAHA</t>
    </r>
  </si>
  <si>
    <r>
      <rPr>
        <sz val="11"/>
        <color theme="1"/>
        <rFont val="PMingLiU"/>
        <charset val="134"/>
      </rPr>
      <t>开戶帐户</t>
    </r>
    <r>
      <rPr>
        <sz val="11"/>
        <color indexed="8"/>
        <rFont val="Calibri"/>
        <charset val="134"/>
      </rPr>
      <t xml:space="preserve"> : 434 02 00012 00 5</t>
    </r>
  </si>
  <si>
    <t>SWIFT CODE : BNIAIDJA</t>
  </si>
  <si>
    <r>
      <rPr>
        <sz val="11"/>
        <color theme="1"/>
        <rFont val="PMingLiU"/>
        <charset val="134"/>
      </rPr>
      <t>银行地址</t>
    </r>
    <r>
      <rPr>
        <sz val="11"/>
        <color indexed="8"/>
        <rFont val="Calibri"/>
        <charset val="134"/>
      </rPr>
      <t>: JL. BY PASS NGURAH RAI, NO. 88, DENPASAR, INDONESIA</t>
    </r>
  </si>
</sst>
</file>

<file path=xl/styles.xml><?xml version="1.0" encoding="utf-8"?>
<styleSheet xmlns="http://schemas.openxmlformats.org/spreadsheetml/2006/main">
  <numFmts count="4">
    <numFmt numFmtId="176" formatCode="_-&quot;$&quot;* #,##0.00_-;\-&quot;$&quot;* #,##0.00_-;_-&quot;$&quot;* &quot;-&quot;??_-;_-@_-"/>
    <numFmt numFmtId="177" formatCode="_-* #,##0_-;\-* #,##0_-;_-* &quot;-&quot;_-;_-@_-"/>
    <numFmt numFmtId="178" formatCode="_-* #,##0.00_-;\-* #,##0.00_-;_-* &quot;-&quot;??_-;_-@_-"/>
    <numFmt numFmtId="179" formatCode="_-&quot;$&quot;* #,##0_-;\-&quot;$&quot;* #,##0_-;_-&quot;$&quot;* &quot;-&quot;_-;_-@_-"/>
  </numFmts>
  <fonts count="32">
    <font>
      <sz val="12"/>
      <color theme="1"/>
      <name val="宋体"/>
      <charset val="136"/>
      <scheme val="minor"/>
    </font>
    <font>
      <sz val="10"/>
      <color theme="1"/>
      <name val="宋体"/>
      <charset val="136"/>
      <scheme val="minor"/>
    </font>
    <font>
      <b/>
      <sz val="12"/>
      <color theme="1"/>
      <name val="Arial"/>
      <charset val="134"/>
    </font>
    <font>
      <sz val="12"/>
      <color theme="1"/>
      <name val="Trebuchet MS"/>
      <charset val="134"/>
    </font>
    <font>
      <b/>
      <sz val="13.5"/>
      <color rgb="FF000000"/>
      <name val="Trebuchet MS"/>
      <charset val="134"/>
    </font>
    <font>
      <sz val="10"/>
      <color rgb="FF000000"/>
      <name val="Calibri"/>
      <charset val="134"/>
    </font>
    <font>
      <b/>
      <sz val="10"/>
      <color rgb="FF000000"/>
      <name val="Arial Unicode MS"/>
      <charset val="134"/>
    </font>
    <font>
      <sz val="10"/>
      <name val="宋体"/>
      <charset val="0"/>
      <scheme val="minor"/>
    </font>
    <font>
      <sz val="10"/>
      <name val="微软雅黑"/>
      <charset val="0"/>
    </font>
    <font>
      <b/>
      <sz val="12"/>
      <color theme="1"/>
      <name val="宋体"/>
      <charset val="136"/>
      <scheme val="minor"/>
    </font>
    <font>
      <sz val="11"/>
      <color theme="1"/>
      <name val="PMingLiU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24" borderId="8" applyNumberFormat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6" borderId="5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30" fillId="15" borderId="8" applyNumberFormat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1" fillId="0" borderId="0" xfId="0" applyFont="1" applyFill="1" applyAlignment="1">
      <alignment horizontal="left" vertical="center"/>
    </xf>
    <xf numFmtId="0" fontId="9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10795</xdr:colOff>
      <xdr:row>0</xdr:row>
      <xdr:rowOff>191135</xdr:rowOff>
    </xdr:from>
    <xdr:to>
      <xdr:col>4</xdr:col>
      <xdr:colOff>1496695</xdr:colOff>
      <xdr:row>4</xdr:row>
      <xdr:rowOff>57785</xdr:rowOff>
    </xdr:to>
    <xdr:pic>
      <xdr:nvPicPr>
        <xdr:cNvPr id="3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95" y="180975"/>
          <a:ext cx="5648325" cy="60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400050</xdr:colOff>
      <xdr:row>71</xdr:row>
      <xdr:rowOff>0</xdr:rowOff>
    </xdr:from>
    <xdr:to>
      <xdr:col>4</xdr:col>
      <xdr:colOff>1276350</xdr:colOff>
      <xdr:row>73</xdr:row>
      <xdr:rowOff>9525</xdr:rowOff>
    </xdr:to>
    <xdr:pic>
      <xdr:nvPicPr>
        <xdr:cNvPr id="4" name="Picture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2800" y="13989050"/>
          <a:ext cx="20859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windys0403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  <cell r="J1" t="str">
            <v>原币币种</v>
          </cell>
        </row>
        <row r="2">
          <cell r="A2">
            <v>1472723</v>
          </cell>
          <cell r="B2" t="str">
            <v>巴厘岛阿里拉乌鲁瓦图别墅酒店</v>
          </cell>
          <cell r="C2" t="str">
            <v>040719 Windys HZ Pty 1472723</v>
          </cell>
          <cell r="D2" t="str">
            <v>10070501</v>
          </cell>
          <cell r="E2" t="str">
            <v/>
          </cell>
          <cell r="F2" t="str">
            <v>8275.19</v>
          </cell>
          <cell r="G2" t="str">
            <v>RMB</v>
          </cell>
          <cell r="H2" t="str">
            <v>1</v>
          </cell>
          <cell r="I2">
            <v>1230</v>
          </cell>
          <cell r="J2" t="str">
            <v>USD</v>
          </cell>
        </row>
        <row r="3">
          <cell r="A3">
            <v>1458751</v>
          </cell>
          <cell r="B3" t="str">
            <v>巴厘岛阿里拉乌鲁瓦图别墅酒店</v>
          </cell>
          <cell r="C3" t="str">
            <v>032219 Windys HZ Pty 1458751</v>
          </cell>
          <cell r="D3" t="str">
            <v>10068253</v>
          </cell>
          <cell r="E3" t="str">
            <v/>
          </cell>
          <cell r="F3" t="str">
            <v>3974.12</v>
          </cell>
          <cell r="G3" t="str">
            <v>RMB</v>
          </cell>
          <cell r="H3" t="str">
            <v>1</v>
          </cell>
          <cell r="I3">
            <v>590</v>
          </cell>
          <cell r="J3" t="str">
            <v>USD</v>
          </cell>
        </row>
        <row r="4">
          <cell r="A4">
            <v>1469531</v>
          </cell>
          <cell r="B4" t="str">
            <v>巴厘岛阿里拉乌鲁瓦图别墅酒店</v>
          </cell>
          <cell r="C4" t="str">
            <v>050319 Windys HZ-B Pty 1469531</v>
          </cell>
          <cell r="D4" t="str">
            <v>10069929</v>
          </cell>
          <cell r="E4" t="str">
            <v/>
          </cell>
          <cell r="F4" t="str">
            <v>4136.37</v>
          </cell>
          <cell r="G4" t="str">
            <v>RMB</v>
          </cell>
          <cell r="H4" t="str">
            <v>1</v>
          </cell>
          <cell r="I4">
            <v>615</v>
          </cell>
          <cell r="J4" t="str">
            <v>USD</v>
          </cell>
        </row>
        <row r="5">
          <cell r="A5">
            <v>1450536</v>
          </cell>
          <cell r="B5" t="str">
            <v>巴厘岛阿里拉乌鲁瓦图别墅酒店</v>
          </cell>
          <cell r="C5" t="str">
            <v>032719 Windys HZ-B Pty 1450536</v>
          </cell>
          <cell r="D5" t="str">
            <v>10066555</v>
          </cell>
          <cell r="E5" t="str">
            <v/>
          </cell>
          <cell r="F5" t="str">
            <v>9584.43</v>
          </cell>
          <cell r="G5" t="str">
            <v>RMB</v>
          </cell>
          <cell r="H5" t="str">
            <v>1</v>
          </cell>
          <cell r="I5">
            <v>1430</v>
          </cell>
          <cell r="J5" t="str">
            <v>USD</v>
          </cell>
        </row>
        <row r="6">
          <cell r="A6">
            <v>1451133</v>
          </cell>
          <cell r="B6" t="str">
            <v>巴厘岛阿里拉乌鲁瓦图别墅酒店</v>
          </cell>
          <cell r="C6" t="str">
            <v>030919 Windys HZ-B Pty 1451133</v>
          </cell>
          <cell r="D6" t="str">
            <v>10066949</v>
          </cell>
          <cell r="E6" t="str">
            <v/>
          </cell>
          <cell r="F6" t="str">
            <v>3954.42</v>
          </cell>
          <cell r="G6" t="str">
            <v>RMB</v>
          </cell>
          <cell r="H6" t="str">
            <v>1</v>
          </cell>
          <cell r="I6">
            <v>590</v>
          </cell>
          <cell r="J6" t="str">
            <v>USD</v>
          </cell>
        </row>
        <row r="7">
          <cell r="A7">
            <v>1467830</v>
          </cell>
          <cell r="B7" t="str">
            <v>巴厘岛阿里拉乌鲁瓦图别墅酒店</v>
          </cell>
          <cell r="C7" t="str">
            <v>050919 Windys HZ Pty 1467830</v>
          </cell>
          <cell r="D7" t="str">
            <v>10069373</v>
          </cell>
          <cell r="E7" t="str">
            <v/>
          </cell>
          <cell r="F7" t="str">
            <v>9629.33</v>
          </cell>
          <cell r="G7" t="str">
            <v>RMB</v>
          </cell>
          <cell r="H7" t="str">
            <v>1</v>
          </cell>
          <cell r="I7">
            <v>1430</v>
          </cell>
          <cell r="J7" t="str">
            <v>USD</v>
          </cell>
        </row>
        <row r="8">
          <cell r="A8">
            <v>1437840</v>
          </cell>
          <cell r="B8" t="str">
            <v>宝格丽巴厘岛度假别墅酒店</v>
          </cell>
          <cell r="C8" t="str">
            <v>031819 Windys HZ Pty 1437840</v>
          </cell>
          <cell r="D8" t="str">
            <v>73396080</v>
          </cell>
          <cell r="E8" t="str">
            <v/>
          </cell>
          <cell r="F8" t="str">
            <v>4439.72</v>
          </cell>
          <cell r="G8" t="str">
            <v>RMB</v>
          </cell>
          <cell r="H8" t="str">
            <v>1</v>
          </cell>
          <cell r="I8">
            <v>655</v>
          </cell>
          <cell r="J8" t="str">
            <v>USD</v>
          </cell>
        </row>
        <row r="9">
          <cell r="A9">
            <v>1460969</v>
          </cell>
          <cell r="B9" t="str">
            <v>宝格丽巴厘岛度假别墅酒店</v>
          </cell>
          <cell r="C9" t="str">
            <v>032519 Windys HZ Pty 1460969</v>
          </cell>
          <cell r="D9" t="str">
            <v>81864892</v>
          </cell>
          <cell r="E9" t="str">
            <v/>
          </cell>
          <cell r="F9" t="str">
            <v>4539.92</v>
          </cell>
          <cell r="G9" t="str">
            <v>RMB</v>
          </cell>
          <cell r="H9" t="str">
            <v>1</v>
          </cell>
          <cell r="I9">
            <v>675</v>
          </cell>
          <cell r="J9" t="str">
            <v>USD</v>
          </cell>
        </row>
        <row r="10">
          <cell r="A10">
            <v>1466158</v>
          </cell>
          <cell r="B10" t="str">
            <v>宝格丽巴厘岛度假别墅酒店</v>
          </cell>
          <cell r="C10" t="str">
            <v>060719 Windys HZ Pty 1466158</v>
          </cell>
          <cell r="D10" t="str">
            <v>94598573</v>
          </cell>
          <cell r="E10" t="str">
            <v/>
          </cell>
          <cell r="F10" t="str">
            <v>4630.38</v>
          </cell>
          <cell r="G10" t="str">
            <v>RMB</v>
          </cell>
          <cell r="H10" t="str">
            <v>1</v>
          </cell>
          <cell r="I10">
            <v>690</v>
          </cell>
          <cell r="J10" t="str">
            <v>USD</v>
          </cell>
        </row>
        <row r="11">
          <cell r="A11">
            <v>1465270</v>
          </cell>
          <cell r="B11" t="str">
            <v>宝格丽巴厘岛度假别墅酒店</v>
          </cell>
          <cell r="C11" t="str">
            <v>040219 Windys HZ Pty 1465270</v>
          </cell>
          <cell r="D11" t="str">
            <v>92693485</v>
          </cell>
          <cell r="E11" t="str">
            <v/>
          </cell>
          <cell r="F11" t="str">
            <v>9690.91</v>
          </cell>
          <cell r="G11" t="str">
            <v>RMB</v>
          </cell>
          <cell r="H11" t="str">
            <v>1</v>
          </cell>
          <cell r="I11">
            <v>1440</v>
          </cell>
          <cell r="J11" t="str">
            <v>USD</v>
          </cell>
        </row>
        <row r="12">
          <cell r="A12">
            <v>1448418</v>
          </cell>
          <cell r="B12" t="str">
            <v>宝格丽巴厘岛度假别墅酒店</v>
          </cell>
          <cell r="C12" t="str">
            <v>032719 Windys HZ Pty 1448418</v>
          </cell>
          <cell r="D12" t="str">
            <v>76824084</v>
          </cell>
          <cell r="E12" t="str">
            <v/>
          </cell>
          <cell r="F12" t="str">
            <v>4558.48</v>
          </cell>
          <cell r="G12" t="str">
            <v>RMB</v>
          </cell>
          <cell r="H12" t="str">
            <v>1</v>
          </cell>
          <cell r="I12">
            <v>675</v>
          </cell>
          <cell r="J12" t="str">
            <v>USD</v>
          </cell>
        </row>
        <row r="13">
          <cell r="A13">
            <v>1446614</v>
          </cell>
          <cell r="B13" t="str">
            <v>宝格丽巴厘岛度假别墅酒店</v>
          </cell>
          <cell r="C13" t="str">
            <v>1446614</v>
          </cell>
          <cell r="D13" t="str">
            <v>72281932</v>
          </cell>
          <cell r="E13" t="str">
            <v/>
          </cell>
          <cell r="F13" t="str">
            <v>13687.58</v>
          </cell>
          <cell r="G13" t="str">
            <v>RMB</v>
          </cell>
          <cell r="H13" t="str">
            <v>1</v>
          </cell>
          <cell r="I13">
            <v>2025</v>
          </cell>
          <cell r="J13" t="str">
            <v>USD</v>
          </cell>
        </row>
        <row r="14">
          <cell r="A14">
            <v>1466992</v>
          </cell>
          <cell r="B14" t="str">
            <v>宝格丽巴厘岛度假别墅酒店</v>
          </cell>
          <cell r="C14" t="str">
            <v>050319 Windys HZ Pty 1466992</v>
          </cell>
          <cell r="D14" t="str">
            <v>98005675</v>
          </cell>
          <cell r="E14" t="str">
            <v/>
          </cell>
          <cell r="F14" t="str">
            <v>9670.61</v>
          </cell>
          <cell r="G14" t="str">
            <v>RMB</v>
          </cell>
          <cell r="H14" t="str">
            <v>1</v>
          </cell>
          <cell r="I14">
            <v>1440</v>
          </cell>
          <cell r="J14" t="str">
            <v>USD</v>
          </cell>
        </row>
        <row r="15">
          <cell r="A15">
            <v>1453422</v>
          </cell>
          <cell r="B15" t="str">
            <v>宝格丽巴厘岛度假别墅酒店</v>
          </cell>
          <cell r="C15" t="str">
            <v>1453422</v>
          </cell>
          <cell r="D15" t="str">
            <v>93380749</v>
          </cell>
          <cell r="E15" t="str">
            <v/>
          </cell>
          <cell r="F15" t="str">
            <v>4505.22</v>
          </cell>
          <cell r="G15" t="str">
            <v>RMB</v>
          </cell>
          <cell r="H15" t="str">
            <v>1</v>
          </cell>
          <cell r="I15">
            <v>675</v>
          </cell>
          <cell r="J15" t="str">
            <v>USD</v>
          </cell>
        </row>
        <row r="16">
          <cell r="A16">
            <v>1456379</v>
          </cell>
          <cell r="B16" t="str">
            <v>宝格丽巴厘岛度假别墅酒店</v>
          </cell>
          <cell r="C16" t="str">
            <v>1456379</v>
          </cell>
          <cell r="D16" t="str">
            <v>99623853</v>
          </cell>
          <cell r="E16" t="str">
            <v/>
          </cell>
          <cell r="F16" t="str">
            <v>4519.06</v>
          </cell>
          <cell r="G16" t="str">
            <v>RMB</v>
          </cell>
          <cell r="H16" t="str">
            <v>1</v>
          </cell>
          <cell r="I16">
            <v>675</v>
          </cell>
          <cell r="J16" t="str">
            <v>USD</v>
          </cell>
        </row>
        <row r="17">
          <cell r="A17">
            <v>1451845</v>
          </cell>
          <cell r="B17" t="str">
            <v>宝格丽巴厘岛度假别墅酒店</v>
          </cell>
          <cell r="C17" t="str">
            <v>1451845</v>
          </cell>
          <cell r="D17" t="str">
            <v>88769279</v>
          </cell>
          <cell r="E17" t="str">
            <v/>
          </cell>
          <cell r="F17" t="str">
            <v>9011.79</v>
          </cell>
          <cell r="G17" t="str">
            <v>RMB</v>
          </cell>
          <cell r="H17" t="str">
            <v>1</v>
          </cell>
          <cell r="I17">
            <v>1350</v>
          </cell>
          <cell r="J17" t="str">
            <v>USD</v>
          </cell>
        </row>
        <row r="18">
          <cell r="A18">
            <v>1460029</v>
          </cell>
          <cell r="B18" t="str">
            <v>宝格丽巴厘岛度假别墅酒店</v>
          </cell>
          <cell r="C18" t="str">
            <v>1460029</v>
          </cell>
          <cell r="D18" t="str">
            <v>80030468</v>
          </cell>
          <cell r="E18" t="str">
            <v/>
          </cell>
          <cell r="F18" t="str">
            <v>9708.19</v>
          </cell>
          <cell r="G18" t="str">
            <v>RMB</v>
          </cell>
          <cell r="H18" t="str">
            <v>1</v>
          </cell>
          <cell r="I18">
            <v>1440</v>
          </cell>
          <cell r="J18" t="str">
            <v>USD</v>
          </cell>
        </row>
        <row r="19">
          <cell r="A19">
            <v>1455232</v>
          </cell>
          <cell r="B19" t="str">
            <v>宝格丽巴厘岛度假别墅酒店</v>
          </cell>
          <cell r="C19" t="str">
            <v>032419 Windys HZ Pty 1455232</v>
          </cell>
          <cell r="D19" t="str">
            <v>96369880</v>
          </cell>
          <cell r="E19" t="str">
            <v/>
          </cell>
          <cell r="F19" t="str">
            <v>4519.4</v>
          </cell>
          <cell r="G19" t="str">
            <v>RMB</v>
          </cell>
          <cell r="H19" t="str">
            <v>1</v>
          </cell>
          <cell r="I19">
            <v>675</v>
          </cell>
          <cell r="J19" t="str">
            <v>USD</v>
          </cell>
        </row>
        <row r="20">
          <cell r="A20">
            <v>1460589</v>
          </cell>
          <cell r="B20" t="str">
            <v>宝格丽巴厘岛度假别墅酒店</v>
          </cell>
          <cell r="C20" t="str">
            <v>032619 Windys HZ-B Pty 1460589</v>
          </cell>
          <cell r="D20" t="str">
            <v>81559178</v>
          </cell>
          <cell r="E20" t="str">
            <v/>
          </cell>
          <cell r="F20" t="str">
            <v>9101.43</v>
          </cell>
          <cell r="G20" t="str">
            <v>RMB</v>
          </cell>
          <cell r="H20" t="str">
            <v>1</v>
          </cell>
          <cell r="I20">
            <v>1350</v>
          </cell>
          <cell r="J20" t="str">
            <v>USD</v>
          </cell>
        </row>
        <row r="21">
          <cell r="A21">
            <v>1434265</v>
          </cell>
          <cell r="B21" t="str">
            <v>巴厘岛阿丽拉水明漾酒店</v>
          </cell>
          <cell r="C21" t="str">
            <v>030919 Windys HZ Pty 1434265</v>
          </cell>
          <cell r="D21" t="str">
            <v>3877404</v>
          </cell>
          <cell r="E21" t="str">
            <v/>
          </cell>
          <cell r="F21" t="str">
            <v>3237.74</v>
          </cell>
          <cell r="G21" t="str">
            <v>RMB</v>
          </cell>
          <cell r="H21" t="str">
            <v>1</v>
          </cell>
          <cell r="I21">
            <v>480</v>
          </cell>
          <cell r="J21" t="str">
            <v>USD</v>
          </cell>
        </row>
        <row r="22">
          <cell r="A22">
            <v>1452740</v>
          </cell>
          <cell r="B22" t="str">
            <v>巴厘岛阿丽拉水明漾酒店</v>
          </cell>
          <cell r="C22" t="str">
            <v>031719 Windys HZ-B Pty 1452740</v>
          </cell>
          <cell r="D22" t="str">
            <v>3968411</v>
          </cell>
          <cell r="E22" t="str">
            <v/>
          </cell>
          <cell r="F22" t="str">
            <v>3810.68</v>
          </cell>
          <cell r="G22" t="str">
            <v>RMB</v>
          </cell>
          <cell r="H22" t="str">
            <v>1</v>
          </cell>
          <cell r="I22">
            <v>570</v>
          </cell>
          <cell r="J22" t="str">
            <v>USD</v>
          </cell>
        </row>
        <row r="23">
          <cell r="A23">
            <v>1463226</v>
          </cell>
          <cell r="B23" t="str">
            <v>巴厘岛阿丽拉水明漾酒店</v>
          </cell>
          <cell r="C23" t="str">
            <v>032319 HZ</v>
          </cell>
          <cell r="D23" t="str">
            <v>4005164</v>
          </cell>
          <cell r="E23" t="str">
            <v/>
          </cell>
          <cell r="F23" t="str">
            <v>1951.64</v>
          </cell>
          <cell r="G23" t="str">
            <v>RMB</v>
          </cell>
          <cell r="H23" t="str">
            <v>1</v>
          </cell>
          <cell r="I23">
            <v>290</v>
          </cell>
          <cell r="J23" t="str">
            <v>USD</v>
          </cell>
        </row>
        <row r="24">
          <cell r="A24">
            <v>1461645</v>
          </cell>
          <cell r="B24" t="str">
            <v>巴厘岛阿丽拉水明漾酒店</v>
          </cell>
          <cell r="C24" t="str">
            <v>033019 Windys HZ-B Pty 1461645</v>
          </cell>
          <cell r="D24" t="str">
            <v>4000682</v>
          </cell>
          <cell r="E24" t="str">
            <v/>
          </cell>
          <cell r="F24" t="str">
            <v>1949.9</v>
          </cell>
          <cell r="G24" t="str">
            <v>RMB</v>
          </cell>
          <cell r="H24" t="str">
            <v>1</v>
          </cell>
          <cell r="I24">
            <v>290</v>
          </cell>
          <cell r="J24" t="str">
            <v>USD</v>
          </cell>
        </row>
        <row r="25">
          <cell r="A25">
            <v>1459541</v>
          </cell>
          <cell r="B25" t="str">
            <v>巴厘岛阿丽拉水明漾酒店</v>
          </cell>
          <cell r="C25" t="str">
            <v>041919 Windys HZ Pty 1459541</v>
          </cell>
          <cell r="D25" t="str">
            <v>3993182/84/86</v>
          </cell>
          <cell r="E25" t="str">
            <v/>
          </cell>
          <cell r="F25" t="str">
            <v>19197.03</v>
          </cell>
          <cell r="G25" t="str">
            <v>RMB</v>
          </cell>
          <cell r="H25" t="str">
            <v>1</v>
          </cell>
          <cell r="I25">
            <v>2850</v>
          </cell>
          <cell r="J25" t="str">
            <v>USD</v>
          </cell>
        </row>
        <row r="26">
          <cell r="A26">
            <v>1451291</v>
          </cell>
          <cell r="B26" t="str">
            <v>巴厘岛阿丽拉水明漾酒店</v>
          </cell>
          <cell r="C26" t="str">
            <v>1451291</v>
          </cell>
          <cell r="D26" t="str">
            <v>3963426</v>
          </cell>
          <cell r="E26" t="str">
            <v/>
          </cell>
          <cell r="F26" t="str">
            <v>1608.58</v>
          </cell>
          <cell r="G26" t="str">
            <v>RMB</v>
          </cell>
          <cell r="H26" t="str">
            <v>1</v>
          </cell>
          <cell r="I26">
            <v>240</v>
          </cell>
          <cell r="J26" t="str">
            <v>USD</v>
          </cell>
        </row>
        <row r="27">
          <cell r="A27">
            <v>1438138</v>
          </cell>
          <cell r="B27" t="str">
            <v>巴厘岛阿丽拉水明漾酒店</v>
          </cell>
          <cell r="C27" t="str">
            <v>1438138</v>
          </cell>
          <cell r="D27" t="str">
            <v>3889667</v>
          </cell>
          <cell r="E27" t="str">
            <v/>
          </cell>
          <cell r="F27" t="str">
            <v>3253.54</v>
          </cell>
          <cell r="G27" t="str">
            <v>RMB</v>
          </cell>
          <cell r="H27" t="str">
            <v>1</v>
          </cell>
          <cell r="I27">
            <v>480</v>
          </cell>
          <cell r="J27" t="str">
            <v>USD</v>
          </cell>
        </row>
        <row r="28">
          <cell r="A28">
            <v>1453506</v>
          </cell>
          <cell r="B28" t="str">
            <v>巴厘岛阿丽拉水明漾酒店</v>
          </cell>
          <cell r="C28" t="str">
            <v>031319 Windys HZ-B Pty 1453506</v>
          </cell>
          <cell r="D28" t="str">
            <v>3971196/98</v>
          </cell>
          <cell r="E28" t="str">
            <v/>
          </cell>
          <cell r="F28" t="str">
            <v>13625.98</v>
          </cell>
          <cell r="G28" t="str">
            <v>RMB</v>
          </cell>
          <cell r="H28" t="str">
            <v>1</v>
          </cell>
          <cell r="I28">
            <v>2040</v>
          </cell>
          <cell r="J28" t="str">
            <v>USD</v>
          </cell>
        </row>
        <row r="29">
          <cell r="A29">
            <v>1451085</v>
          </cell>
          <cell r="B29" t="str">
            <v>巴厘岛阿丽拉水明漾酒店</v>
          </cell>
          <cell r="C29" t="str">
            <v>030819 Windys HZ-C Pty 1451085</v>
          </cell>
          <cell r="D29" t="str">
            <v>3963425</v>
          </cell>
          <cell r="E29" t="str">
            <v/>
          </cell>
          <cell r="F29" t="str">
            <v>3217.15</v>
          </cell>
          <cell r="G29" t="str">
            <v>RMB</v>
          </cell>
          <cell r="H29" t="str">
            <v>1</v>
          </cell>
          <cell r="I29">
            <v>480</v>
          </cell>
          <cell r="J29" t="str">
            <v>USD</v>
          </cell>
        </row>
        <row r="30">
          <cell r="A30">
            <v>1460333</v>
          </cell>
          <cell r="B30" t="str">
            <v>巴厘岛兰碧尼豪华别墅水疗酒店</v>
          </cell>
          <cell r="C30" t="str">
            <v>032919 Windys HZ Pty 1460333</v>
          </cell>
          <cell r="D30" t="str">
            <v>RS0J300313</v>
          </cell>
          <cell r="E30" t="str">
            <v/>
          </cell>
          <cell r="F30" t="str">
            <v>1833.77</v>
          </cell>
          <cell r="G30" t="str">
            <v>RMB</v>
          </cell>
          <cell r="H30" t="str">
            <v>1</v>
          </cell>
          <cell r="I30">
            <v>272</v>
          </cell>
          <cell r="J30" t="str">
            <v>USD</v>
          </cell>
        </row>
        <row r="31">
          <cell r="A31">
            <v>1462188</v>
          </cell>
          <cell r="B31" t="str">
            <v>巴厘岛兰碧尼豪华别墅水疗酒店</v>
          </cell>
          <cell r="C31" t="str">
            <v>032019 HZ</v>
          </cell>
          <cell r="D31" t="str">
            <v>RS0J300407</v>
          </cell>
          <cell r="E31" t="str">
            <v/>
          </cell>
          <cell r="F31" t="str">
            <v>2405.39</v>
          </cell>
          <cell r="G31" t="str">
            <v>RMB</v>
          </cell>
          <cell r="H31" t="str">
            <v>1</v>
          </cell>
          <cell r="I31">
            <v>357</v>
          </cell>
          <cell r="J31" t="str">
            <v>USD</v>
          </cell>
        </row>
        <row r="32">
          <cell r="A32">
            <v>1459455</v>
          </cell>
          <cell r="B32" t="str">
            <v>巴厘岛兰碧尼豪华别墅水疗酒店</v>
          </cell>
          <cell r="C32" t="str">
            <v>033019 Windys HZ Pty 1459455</v>
          </cell>
          <cell r="D32" t="str">
            <v>RS0J300270</v>
          </cell>
          <cell r="E32" t="str">
            <v/>
          </cell>
          <cell r="F32" t="str">
            <v>1832.14</v>
          </cell>
          <cell r="G32" t="str">
            <v>RMB</v>
          </cell>
          <cell r="H32" t="str">
            <v>1</v>
          </cell>
          <cell r="I32">
            <v>272</v>
          </cell>
          <cell r="J32" t="str">
            <v>USD</v>
          </cell>
        </row>
        <row r="33">
          <cell r="A33">
            <v>1456120</v>
          </cell>
          <cell r="B33" t="str">
            <v>巴厘岛兰碧尼豪华别墅水疗酒店</v>
          </cell>
          <cell r="C33" t="str">
            <v>031319 Windys HZ-C Pty 1456120</v>
          </cell>
          <cell r="D33" t="str">
            <v>RS0J300127</v>
          </cell>
          <cell r="E33" t="str">
            <v/>
          </cell>
          <cell r="F33" t="str">
            <v>1821.01</v>
          </cell>
          <cell r="G33" t="str">
            <v>RMB</v>
          </cell>
          <cell r="H33" t="str">
            <v>1</v>
          </cell>
          <cell r="I33">
            <v>272</v>
          </cell>
          <cell r="J33" t="str">
            <v>USD</v>
          </cell>
        </row>
        <row r="34">
          <cell r="A34">
            <v>1450524</v>
          </cell>
          <cell r="B34" t="str">
            <v>巴厘岛兰碧尼豪华别墅水疗酒店</v>
          </cell>
          <cell r="C34" t="str">
            <v>030819 Windys HZ-B Pty 1450524</v>
          </cell>
          <cell r="D34" t="str">
            <v>RS0J200472</v>
          </cell>
          <cell r="E34" t="str">
            <v/>
          </cell>
          <cell r="F34" t="str">
            <v>1823.05</v>
          </cell>
          <cell r="G34" t="str">
            <v>RMB</v>
          </cell>
          <cell r="H34" t="str">
            <v>1</v>
          </cell>
          <cell r="I34">
            <v>272</v>
          </cell>
          <cell r="J34" t="str">
            <v>USD</v>
          </cell>
        </row>
        <row r="35">
          <cell r="A35">
            <v>1472619</v>
          </cell>
          <cell r="B35" t="str">
            <v>巴厘岛兰碧尼豪华别墅水疗酒店</v>
          </cell>
          <cell r="C35" t="str">
            <v>042919 Windys HZ Pty 1472619</v>
          </cell>
          <cell r="D35" t="str">
            <v>RS0J300795</v>
          </cell>
          <cell r="E35" t="str">
            <v/>
          </cell>
          <cell r="F35" t="str">
            <v>2825.68</v>
          </cell>
          <cell r="G35" t="str">
            <v>RMB</v>
          </cell>
          <cell r="H35" t="str">
            <v>1</v>
          </cell>
          <cell r="I35">
            <v>420</v>
          </cell>
          <cell r="J35" t="str">
            <v>USD</v>
          </cell>
        </row>
        <row r="36">
          <cell r="A36">
            <v>1474672</v>
          </cell>
          <cell r="B36" t="str">
            <v>巴厘岛兰碧尼豪华别墅水疗酒店</v>
          </cell>
          <cell r="C36" t="str">
            <v>042119 Windys HZ Pty 1474672</v>
          </cell>
          <cell r="D36" t="str">
            <v>RS0J400068</v>
          </cell>
          <cell r="E36" t="str">
            <v/>
          </cell>
          <cell r="F36" t="str">
            <v>1883.64</v>
          </cell>
          <cell r="G36" t="str">
            <v>RMB</v>
          </cell>
          <cell r="H36" t="str">
            <v>1</v>
          </cell>
          <cell r="I36">
            <v>280</v>
          </cell>
          <cell r="J36" t="str">
            <v>USD</v>
          </cell>
        </row>
        <row r="37">
          <cell r="A37">
            <v>1452002</v>
          </cell>
          <cell r="B37" t="str">
            <v>巴厘岛兰碧尼豪华别墅水疗酒店</v>
          </cell>
          <cell r="C37" t="str">
            <v>030819 Windys HZ-D Pty 1452002</v>
          </cell>
          <cell r="D37" t="str">
            <v>RS0J200558</v>
          </cell>
          <cell r="E37" t="str">
            <v/>
          </cell>
          <cell r="F37" t="str">
            <v>2149.48</v>
          </cell>
          <cell r="G37" t="str">
            <v>RMB</v>
          </cell>
          <cell r="H37" t="str">
            <v>1</v>
          </cell>
          <cell r="I37">
            <v>322</v>
          </cell>
          <cell r="J37" t="str">
            <v>USD</v>
          </cell>
        </row>
        <row r="38">
          <cell r="A38">
            <v>1474037</v>
          </cell>
          <cell r="B38" t="str">
            <v>巴厘岛兰碧尼豪华别墅水疗酒店</v>
          </cell>
          <cell r="C38" t="str">
            <v>1474037</v>
          </cell>
          <cell r="D38" t="str">
            <v>RS0J400045</v>
          </cell>
          <cell r="E38" t="str">
            <v/>
          </cell>
          <cell r="F38" t="str">
            <v>2825.68</v>
          </cell>
          <cell r="G38" t="str">
            <v>RMB</v>
          </cell>
          <cell r="H38" t="str">
            <v>1</v>
          </cell>
          <cell r="I38">
            <v>420</v>
          </cell>
          <cell r="J38" t="str">
            <v>USD</v>
          </cell>
        </row>
        <row r="39">
          <cell r="A39">
            <v>1466507</v>
          </cell>
          <cell r="B39" t="str">
            <v>巴厘岛兰碧尼豪华别墅水疗酒店</v>
          </cell>
          <cell r="C39" t="str">
            <v>1466507</v>
          </cell>
          <cell r="D39" t="str">
            <v>RS0J300561</v>
          </cell>
          <cell r="E39" t="str">
            <v/>
          </cell>
          <cell r="F39" t="str">
            <v>946.21</v>
          </cell>
          <cell r="G39" t="str">
            <v>RMB</v>
          </cell>
          <cell r="H39" t="str">
            <v>1</v>
          </cell>
          <cell r="I39">
            <v>141</v>
          </cell>
          <cell r="J39" t="str">
            <v>USD</v>
          </cell>
        </row>
        <row r="40">
          <cell r="A40">
            <v>1474300</v>
          </cell>
          <cell r="B40" t="str">
            <v>巴厘岛兰碧尼豪华别墅水疗酒店</v>
          </cell>
          <cell r="C40" t="str">
            <v>040719 Windys HZ-B Pty 1474300</v>
          </cell>
          <cell r="D40" t="str">
            <v>RS0J400047</v>
          </cell>
          <cell r="E40" t="str">
            <v/>
          </cell>
          <cell r="F40" t="str">
            <v>941.89</v>
          </cell>
          <cell r="G40" t="str">
            <v>RMB</v>
          </cell>
          <cell r="H40" t="str">
            <v>1</v>
          </cell>
          <cell r="I40">
            <v>140</v>
          </cell>
          <cell r="J40" t="str">
            <v>USD</v>
          </cell>
        </row>
        <row r="41">
          <cell r="A41">
            <v>1455294</v>
          </cell>
          <cell r="B41" t="str">
            <v>巴厘岛兰碧尼豪华别墅水疗酒店</v>
          </cell>
          <cell r="C41" t="str">
            <v>033119 Windys HZ Pty 1455294</v>
          </cell>
          <cell r="D41" t="str">
            <v>RS0J300087</v>
          </cell>
          <cell r="E41" t="str">
            <v/>
          </cell>
          <cell r="F41" t="str">
            <v>1854.63</v>
          </cell>
          <cell r="G41" t="str">
            <v>RMB</v>
          </cell>
          <cell r="H41" t="str">
            <v>1</v>
          </cell>
          <cell r="I41">
            <v>277</v>
          </cell>
          <cell r="J41" t="str">
            <v>USD</v>
          </cell>
        </row>
        <row r="42">
          <cell r="A42">
            <v>1461488</v>
          </cell>
          <cell r="B42" t="str">
            <v>巴厘岛兰碧尼豪华别墅水疗酒店</v>
          </cell>
          <cell r="C42" t="str">
            <v>032319 Windys HZ Pty 1461488</v>
          </cell>
          <cell r="D42" t="str">
            <v>RS0J300374</v>
          </cell>
          <cell r="E42" t="str">
            <v/>
          </cell>
          <cell r="F42" t="str">
            <v>7577.72</v>
          </cell>
          <cell r="G42" t="str">
            <v>RMB</v>
          </cell>
          <cell r="H42" t="str">
            <v>1</v>
          </cell>
          <cell r="I42">
            <v>1127</v>
          </cell>
          <cell r="J42" t="str">
            <v>USD</v>
          </cell>
        </row>
        <row r="43">
          <cell r="A43">
            <v>1472209</v>
          </cell>
          <cell r="B43" t="str">
            <v>巴厘岛兰碧尼豪华别墅水疗酒店</v>
          </cell>
          <cell r="C43" t="str">
            <v>060419 HZ</v>
          </cell>
          <cell r="D43" t="str">
            <v>RS0J300788</v>
          </cell>
          <cell r="E43" t="str">
            <v/>
          </cell>
          <cell r="F43" t="str">
            <v>945.81</v>
          </cell>
          <cell r="G43" t="str">
            <v>RMB</v>
          </cell>
          <cell r="H43" t="str">
            <v>1</v>
          </cell>
          <cell r="I43">
            <v>140</v>
          </cell>
          <cell r="J43" t="str">
            <v>USD</v>
          </cell>
        </row>
        <row r="44">
          <cell r="A44">
            <v>1453260</v>
          </cell>
          <cell r="B44" t="str">
            <v>巴厘岛兰碧尼豪华别墅水疗酒店</v>
          </cell>
          <cell r="C44" t="str">
            <v>031119 Windys HZ Pty 1453260</v>
          </cell>
          <cell r="D44" t="str">
            <v>RS0J300005</v>
          </cell>
          <cell r="E44" t="str">
            <v/>
          </cell>
          <cell r="F44" t="str">
            <v>1815.44</v>
          </cell>
          <cell r="G44" t="str">
            <v>RMB</v>
          </cell>
          <cell r="H44" t="str">
            <v>1</v>
          </cell>
          <cell r="I44">
            <v>272</v>
          </cell>
          <cell r="J44" t="str">
            <v>USD</v>
          </cell>
        </row>
        <row r="45">
          <cell r="A45">
            <v>1467071</v>
          </cell>
          <cell r="B45" t="str">
            <v>巴厘岛兰碧尼豪华别墅水疗酒店</v>
          </cell>
          <cell r="C45" t="str">
            <v>1467071</v>
          </cell>
          <cell r="D45" t="str">
            <v>RS0J300592</v>
          </cell>
          <cell r="E45" t="str">
            <v/>
          </cell>
          <cell r="F45" t="str">
            <v>1880.4</v>
          </cell>
          <cell r="G45" t="str">
            <v>RMB</v>
          </cell>
          <cell r="H45" t="str">
            <v>1</v>
          </cell>
          <cell r="I45">
            <v>280</v>
          </cell>
          <cell r="J45" t="str">
            <v>USD</v>
          </cell>
        </row>
        <row r="46">
          <cell r="A46">
            <v>1473935</v>
          </cell>
          <cell r="B46" t="str">
            <v>巴厘岛兰碧尼豪华别墅水疗酒店</v>
          </cell>
          <cell r="C46" t="str">
            <v>040619 Windys HZ Pty 1473935</v>
          </cell>
          <cell r="D46" t="str">
            <v>RS0J400036</v>
          </cell>
          <cell r="E46" t="str">
            <v/>
          </cell>
          <cell r="F46" t="str">
            <v>941.89</v>
          </cell>
          <cell r="G46" t="str">
            <v>RMB</v>
          </cell>
          <cell r="H46" t="str">
            <v>1</v>
          </cell>
          <cell r="I46">
            <v>140</v>
          </cell>
          <cell r="J46" t="str">
            <v>USD</v>
          </cell>
        </row>
        <row r="47">
          <cell r="A47">
            <v>1452894</v>
          </cell>
          <cell r="B47" t="str">
            <v>巴厘岛兰碧尼豪华别墅水疗酒店</v>
          </cell>
          <cell r="C47" t="str">
            <v>032119 Windys HZ-B Pty 1452894</v>
          </cell>
          <cell r="D47" t="str">
            <v>RS0J200609</v>
          </cell>
          <cell r="E47" t="str">
            <v/>
          </cell>
          <cell r="F47" t="str">
            <v>2723.16</v>
          </cell>
          <cell r="G47" t="str">
            <v>RMB</v>
          </cell>
          <cell r="H47" t="str">
            <v>1</v>
          </cell>
          <cell r="I47">
            <v>408</v>
          </cell>
          <cell r="J47" t="str">
            <v>USD</v>
          </cell>
        </row>
        <row r="48">
          <cell r="A48">
            <v>1463554</v>
          </cell>
          <cell r="B48" t="str">
            <v>巴厘岛兰碧尼豪华别墅水疗酒店</v>
          </cell>
          <cell r="C48" t="str">
            <v>032719 Windys HZ Pty 1463554</v>
          </cell>
          <cell r="D48" t="str">
            <v>RS0J300436</v>
          </cell>
          <cell r="E48" t="str">
            <v/>
          </cell>
          <cell r="F48" t="str">
            <v>2745.76</v>
          </cell>
          <cell r="G48" t="str">
            <v>RMB</v>
          </cell>
          <cell r="H48" t="str">
            <v>1</v>
          </cell>
          <cell r="I48">
            <v>408</v>
          </cell>
          <cell r="J48" t="str">
            <v>USD</v>
          </cell>
        </row>
        <row r="49">
          <cell r="A49">
            <v>1471912</v>
          </cell>
          <cell r="B49" t="str">
            <v>巴厘岛兰碧尼豪华别墅水疗酒店</v>
          </cell>
          <cell r="C49" t="str">
            <v>050719 HZ Pty</v>
          </cell>
          <cell r="D49" t="str">
            <v>RS0J300772</v>
          </cell>
          <cell r="E49" t="str">
            <v/>
          </cell>
          <cell r="F49" t="str">
            <v>1891.62</v>
          </cell>
          <cell r="G49" t="str">
            <v>RMB</v>
          </cell>
          <cell r="H49" t="str">
            <v>1</v>
          </cell>
          <cell r="I49">
            <v>280</v>
          </cell>
          <cell r="J49" t="str">
            <v>USD</v>
          </cell>
        </row>
        <row r="50">
          <cell r="A50">
            <v>1471460</v>
          </cell>
          <cell r="B50" t="str">
            <v>巴厘岛兰碧尼豪华别墅水疗酒店</v>
          </cell>
          <cell r="C50" t="str">
            <v>050819 WIndys HZ Pty 1471460</v>
          </cell>
          <cell r="D50" t="str">
            <v>RS0J300761</v>
          </cell>
          <cell r="E50" t="str">
            <v/>
          </cell>
          <cell r="F50" t="str">
            <v>2831.98</v>
          </cell>
          <cell r="G50" t="str">
            <v>RMB</v>
          </cell>
          <cell r="H50" t="str">
            <v>1</v>
          </cell>
          <cell r="I50">
            <v>420</v>
          </cell>
          <cell r="J50" t="str">
            <v>USD</v>
          </cell>
        </row>
        <row r="51">
          <cell r="A51">
            <v>1470166</v>
          </cell>
          <cell r="B51" t="str">
            <v>巴厘岛兰碧尼豪华别墅水疗酒店</v>
          </cell>
          <cell r="C51" t="str">
            <v>1470166</v>
          </cell>
          <cell r="D51" t="str">
            <v>RS0J300690</v>
          </cell>
          <cell r="E51" t="str">
            <v/>
          </cell>
          <cell r="F51" t="str">
            <v>1883.22</v>
          </cell>
          <cell r="G51" t="str">
            <v>RMB</v>
          </cell>
          <cell r="H51" t="str">
            <v>1</v>
          </cell>
          <cell r="I51">
            <v>280</v>
          </cell>
          <cell r="J51" t="str">
            <v>USD</v>
          </cell>
        </row>
        <row r="52">
          <cell r="A52">
            <v>1446891</v>
          </cell>
          <cell r="B52" t="str">
            <v>巴厘岛兰碧尼豪华别墅水疗酒店</v>
          </cell>
          <cell r="C52" t="str">
            <v>032619 Windys HZ Pty 1446891</v>
          </cell>
          <cell r="D52" t="str">
            <v>RS0J200249</v>
          </cell>
          <cell r="E52" t="str">
            <v/>
          </cell>
          <cell r="F52" t="str">
            <v>946.3</v>
          </cell>
          <cell r="G52" t="str">
            <v>RMB</v>
          </cell>
          <cell r="H52" t="str">
            <v>1</v>
          </cell>
          <cell r="I52">
            <v>140</v>
          </cell>
          <cell r="J52" t="str">
            <v>USD</v>
          </cell>
        </row>
        <row r="53">
          <cell r="A53">
            <v>1447603</v>
          </cell>
          <cell r="B53" t="str">
            <v>巴厘岛兰碧尼豪华别墅水疗酒店</v>
          </cell>
          <cell r="C53" t="str">
            <v>030619 HZ Pty</v>
          </cell>
          <cell r="D53" t="str">
            <v>RS0J200268</v>
          </cell>
          <cell r="E53" t="str">
            <v/>
          </cell>
          <cell r="F53" t="str">
            <v>2839.54</v>
          </cell>
          <cell r="G53" t="str">
            <v>RMB</v>
          </cell>
          <cell r="H53" t="str">
            <v>1</v>
          </cell>
          <cell r="I53">
            <v>420</v>
          </cell>
          <cell r="J53" t="str">
            <v>USD</v>
          </cell>
        </row>
        <row r="54">
          <cell r="A54">
            <v>1474201</v>
          </cell>
          <cell r="B54" t="str">
            <v>巴厘岛兰碧尼豪华别墅水疗酒店</v>
          </cell>
          <cell r="C54" t="str">
            <v>040619 WIndys HZ-B Pty 1474201</v>
          </cell>
          <cell r="D54" t="str">
            <v>RS0J400046</v>
          </cell>
          <cell r="E54" t="str">
            <v/>
          </cell>
          <cell r="F54" t="str">
            <v>1883.78</v>
          </cell>
          <cell r="G54" t="str">
            <v>RMB</v>
          </cell>
          <cell r="H54" t="str">
            <v>1</v>
          </cell>
          <cell r="I54">
            <v>280</v>
          </cell>
          <cell r="J54" t="str">
            <v>USD</v>
          </cell>
        </row>
        <row r="55">
          <cell r="A55">
            <v>1450462</v>
          </cell>
          <cell r="B55" t="str">
            <v>巴厘岛兰碧尼豪华别墅水疗酒店</v>
          </cell>
          <cell r="C55" t="str">
            <v>1450462</v>
          </cell>
          <cell r="D55" t="str">
            <v>RS0J200473</v>
          </cell>
          <cell r="E55" t="str">
            <v/>
          </cell>
          <cell r="F55" t="str">
            <v>3646.11</v>
          </cell>
          <cell r="G55" t="str">
            <v>RMB</v>
          </cell>
          <cell r="H55" t="str">
            <v>1</v>
          </cell>
          <cell r="I55">
            <v>544</v>
          </cell>
          <cell r="J55" t="str">
            <v>USD</v>
          </cell>
        </row>
        <row r="56">
          <cell r="A56">
            <v>1472738</v>
          </cell>
          <cell r="B56" t="str">
            <v>巴厘岛兰碧尼豪华别墅水疗酒店</v>
          </cell>
          <cell r="C56" t="str">
            <v>040519 Windys HZ Pty</v>
          </cell>
          <cell r="D56" t="str">
            <v>RS0J400002</v>
          </cell>
          <cell r="E56" t="str">
            <v/>
          </cell>
          <cell r="F56" t="str">
            <v>941.89</v>
          </cell>
          <cell r="G56" t="str">
            <v>RMB</v>
          </cell>
          <cell r="H56" t="str">
            <v>1</v>
          </cell>
          <cell r="I56">
            <v>140</v>
          </cell>
          <cell r="J56" t="str">
            <v>USD</v>
          </cell>
        </row>
        <row r="57">
          <cell r="A57">
            <v>1459662</v>
          </cell>
          <cell r="B57" t="str">
            <v>巴厘岛兰碧尼豪华别墅水疗酒店</v>
          </cell>
          <cell r="C57" t="str">
            <v>032219 Windys HZ Pty 1459662</v>
          </cell>
          <cell r="D57" t="str">
            <v>RS0J300280</v>
          </cell>
          <cell r="E57" t="str">
            <v/>
          </cell>
          <cell r="F57" t="str">
            <v>3664.28</v>
          </cell>
          <cell r="G57" t="str">
            <v>RMB</v>
          </cell>
          <cell r="H57" t="str">
            <v>1</v>
          </cell>
          <cell r="I57">
            <v>544</v>
          </cell>
          <cell r="J57" t="str">
            <v>USD</v>
          </cell>
        </row>
        <row r="58">
          <cell r="A58">
            <v>1470147</v>
          </cell>
          <cell r="B58" t="str">
            <v>巴厘岛兰碧尼豪华别墅水疗酒店</v>
          </cell>
          <cell r="C58" t="str">
            <v>061919 Windys HZ Pty 1470147</v>
          </cell>
          <cell r="D58" t="str">
            <v>RS0J300696</v>
          </cell>
          <cell r="E58" t="str">
            <v/>
          </cell>
          <cell r="F58" t="str">
            <v>1883.22</v>
          </cell>
          <cell r="G58" t="str">
            <v>RMB</v>
          </cell>
          <cell r="H58" t="str">
            <v>1</v>
          </cell>
          <cell r="I58">
            <v>280</v>
          </cell>
          <cell r="J58" t="str">
            <v>USD</v>
          </cell>
        </row>
        <row r="59">
          <cell r="A59">
            <v>1467806</v>
          </cell>
          <cell r="B59" t="str">
            <v>巴厘岛兰碧尼豪华别墅水疗酒店</v>
          </cell>
          <cell r="C59" t="str">
            <v>040319 Windys HZ Pty 1467806</v>
          </cell>
          <cell r="D59" t="str">
            <v>RS0J300609</v>
          </cell>
          <cell r="E59" t="str">
            <v/>
          </cell>
          <cell r="F59" t="str">
            <v>1885.46</v>
          </cell>
          <cell r="G59" t="str">
            <v>RMB</v>
          </cell>
          <cell r="H59" t="str">
            <v>1</v>
          </cell>
          <cell r="I59">
            <v>280</v>
          </cell>
          <cell r="J59" t="str">
            <v>USD</v>
          </cell>
        </row>
        <row r="60">
          <cell r="A60">
            <v>1451470</v>
          </cell>
          <cell r="B60" t="str">
            <v>巴厘岛兰碧尼豪华别墅水疗酒店</v>
          </cell>
          <cell r="C60" t="str">
            <v>030519 Windys HZ Pty 1451470</v>
          </cell>
          <cell r="D60" t="str">
            <v>RS0J200540</v>
          </cell>
          <cell r="E60" t="str">
            <v/>
          </cell>
          <cell r="F60" t="str">
            <v>911.53</v>
          </cell>
          <cell r="G60" t="str">
            <v>RMB</v>
          </cell>
          <cell r="H60" t="str">
            <v>1</v>
          </cell>
          <cell r="I60">
            <v>136</v>
          </cell>
          <cell r="J60" t="str">
            <v>USD</v>
          </cell>
        </row>
        <row r="61">
          <cell r="A61">
            <v>1451607</v>
          </cell>
          <cell r="B61" t="str">
            <v>巴厘岛兰碧尼豪华别墅水疗酒店</v>
          </cell>
          <cell r="C61" t="str">
            <v>031919 Windys HZ-C Pty 1451607</v>
          </cell>
          <cell r="D61" t="str">
            <v>RS0J200527</v>
          </cell>
          <cell r="E61" t="str">
            <v/>
          </cell>
          <cell r="F61" t="str">
            <v>1675.6</v>
          </cell>
          <cell r="G61" t="str">
            <v>RMB</v>
          </cell>
          <cell r="H61" t="str">
            <v>1</v>
          </cell>
          <cell r="I61">
            <v>250</v>
          </cell>
          <cell r="J61" t="str">
            <v>USD</v>
          </cell>
        </row>
        <row r="62">
          <cell r="A62">
            <v>1395183</v>
          </cell>
          <cell r="B62" t="str">
            <v>巴厘岛金巴兰森林度假酒店</v>
          </cell>
          <cell r="C62" t="str">
            <v>030619 Windys HZ-F Pty 1395183</v>
          </cell>
          <cell r="D62" t="str">
            <v>5777983</v>
          </cell>
          <cell r="E62" t="str">
            <v/>
          </cell>
          <cell r="F62" t="str">
            <v>2499.8</v>
          </cell>
          <cell r="G62" t="str">
            <v>RMB</v>
          </cell>
          <cell r="H62" t="str">
            <v>1</v>
          </cell>
          <cell r="I62">
            <v>360</v>
          </cell>
          <cell r="J62" t="str">
            <v>USD</v>
          </cell>
        </row>
        <row r="63">
          <cell r="A63">
            <v>1395151</v>
          </cell>
          <cell r="B63" t="str">
            <v>巴厘岛金巴兰森林度假酒店</v>
          </cell>
          <cell r="C63" t="str">
            <v>030619 Windys HZ-B Pty 1395151</v>
          </cell>
          <cell r="D63" t="str">
            <v>5778487/88</v>
          </cell>
          <cell r="E63" t="str">
            <v/>
          </cell>
          <cell r="F63" t="str">
            <v>4999.61</v>
          </cell>
          <cell r="G63" t="str">
            <v>RMB</v>
          </cell>
          <cell r="H63" t="str">
            <v>1</v>
          </cell>
          <cell r="I63">
            <v>720</v>
          </cell>
          <cell r="J63" t="str">
            <v>USD</v>
          </cell>
        </row>
        <row r="64">
          <cell r="A64">
            <v>1395157</v>
          </cell>
          <cell r="B64" t="str">
            <v>巴厘岛金巴兰森林度假酒店</v>
          </cell>
          <cell r="C64" t="str">
            <v>030619 Windys HZ-D Pty 1395157</v>
          </cell>
          <cell r="D64" t="str">
            <v>5778483</v>
          </cell>
          <cell r="E64" t="str">
            <v/>
          </cell>
          <cell r="F64" t="str">
            <v>2499.8</v>
          </cell>
          <cell r="G64" t="str">
            <v>RMB</v>
          </cell>
          <cell r="H64" t="str">
            <v>1</v>
          </cell>
          <cell r="I64">
            <v>360</v>
          </cell>
          <cell r="J64" t="str">
            <v>USD</v>
          </cell>
        </row>
        <row r="65">
          <cell r="A65">
            <v>1393437</v>
          </cell>
          <cell r="B65" t="str">
            <v>巴厘岛金巴兰森林度假酒店</v>
          </cell>
          <cell r="C65" t="str">
            <v>030219 Windys HZ-A Pty 1393437</v>
          </cell>
          <cell r="D65" t="str">
            <v>5777008</v>
          </cell>
          <cell r="E65" t="str">
            <v/>
          </cell>
          <cell r="F65" t="str">
            <v>3749.17</v>
          </cell>
          <cell r="G65" t="str">
            <v>RMB</v>
          </cell>
          <cell r="H65" t="str">
            <v>1</v>
          </cell>
          <cell r="I65">
            <v>540</v>
          </cell>
          <cell r="J65" t="str">
            <v>USD</v>
          </cell>
        </row>
        <row r="66">
          <cell r="A66">
            <v>1395152</v>
          </cell>
          <cell r="B66" t="str">
            <v>巴厘岛金巴兰森林度假酒店</v>
          </cell>
          <cell r="C66" t="str">
            <v>030619 Windys HZ-C Pty 1395152</v>
          </cell>
          <cell r="D66" t="str">
            <v>5778485</v>
          </cell>
          <cell r="E66" t="str">
            <v/>
          </cell>
          <cell r="F66" t="str">
            <v>2499.8</v>
          </cell>
          <cell r="G66" t="str">
            <v>RMB</v>
          </cell>
          <cell r="H66" t="str">
            <v>1</v>
          </cell>
          <cell r="I66">
            <v>360</v>
          </cell>
          <cell r="J66" t="str">
            <v>USD</v>
          </cell>
        </row>
        <row r="67">
          <cell r="A67">
            <v>1426945</v>
          </cell>
          <cell r="B67" t="str">
            <v>巴厘岛金巴兰森林度假酒店</v>
          </cell>
          <cell r="C67" t="str">
            <v>031719 HZ</v>
          </cell>
          <cell r="D67" t="str">
            <v>5806036</v>
          </cell>
          <cell r="E67" t="str">
            <v/>
          </cell>
          <cell r="F67" t="str">
            <v>3702.83</v>
          </cell>
          <cell r="G67" t="str">
            <v>RMB</v>
          </cell>
          <cell r="H67" t="str">
            <v>1</v>
          </cell>
          <cell r="I67">
            <v>540</v>
          </cell>
          <cell r="J67" t="str">
            <v>USD</v>
          </cell>
        </row>
        <row r="68">
          <cell r="A68">
            <v>1423210</v>
          </cell>
          <cell r="B68" t="str">
            <v>巴厘岛金巴兰森林度假酒店</v>
          </cell>
          <cell r="C68" t="str">
            <v>052119 Windys HZ pty 1423210</v>
          </cell>
          <cell r="D68" t="str">
            <v>5805102/03/04</v>
          </cell>
          <cell r="E68" t="str">
            <v/>
          </cell>
          <cell r="F68" t="str">
            <v>9055.99</v>
          </cell>
          <cell r="G68" t="str">
            <v>RMB</v>
          </cell>
          <cell r="H68" t="str">
            <v>1</v>
          </cell>
          <cell r="I68">
            <v>1320</v>
          </cell>
          <cell r="J68" t="str">
            <v>USD</v>
          </cell>
        </row>
        <row r="69">
          <cell r="A69">
            <v>1464664</v>
          </cell>
          <cell r="B69" t="str">
            <v>巴厘岛金巴兰森林度假酒店</v>
          </cell>
          <cell r="C69" t="str">
            <v>1464664</v>
          </cell>
          <cell r="D69" t="str">
            <v>5847390/640</v>
          </cell>
          <cell r="E69" t="str">
            <v/>
          </cell>
          <cell r="F69" t="str">
            <v>7470.08</v>
          </cell>
          <cell r="G69" t="str">
            <v>RMB</v>
          </cell>
          <cell r="H69" t="str">
            <v>1</v>
          </cell>
          <cell r="I69">
            <v>1110</v>
          </cell>
          <cell r="J69" t="str">
            <v>USD</v>
          </cell>
        </row>
        <row r="70">
          <cell r="A70">
            <v>1474041</v>
          </cell>
          <cell r="B70" t="str">
            <v>巴厘岛金巴兰森林度假酒店</v>
          </cell>
          <cell r="C70" t="str">
            <v>1474041</v>
          </cell>
          <cell r="D70" t="str">
            <v>5855229</v>
          </cell>
          <cell r="E70" t="str">
            <v/>
          </cell>
          <cell r="F70" t="str">
            <v>2960.23</v>
          </cell>
          <cell r="G70" t="str">
            <v>RMB</v>
          </cell>
          <cell r="H70" t="str">
            <v>1</v>
          </cell>
          <cell r="I70">
            <v>440</v>
          </cell>
          <cell r="J70" t="str">
            <v>USD</v>
          </cell>
        </row>
        <row r="71">
          <cell r="A71">
            <v>1469061</v>
          </cell>
          <cell r="B71" t="str">
            <v>巴厘岛金巴兰森林度假酒店</v>
          </cell>
          <cell r="C71" t="str">
            <v>072019 Windys HZ-B Pty 1469061</v>
          </cell>
          <cell r="D71" t="str">
            <v>5851324</v>
          </cell>
          <cell r="E71" t="str">
            <v/>
          </cell>
          <cell r="F71" t="str">
            <v>5555.39</v>
          </cell>
          <cell r="G71" t="str">
            <v>RMB</v>
          </cell>
          <cell r="H71" t="str">
            <v>1</v>
          </cell>
          <cell r="I71">
            <v>825</v>
          </cell>
          <cell r="J71" t="str">
            <v>USD</v>
          </cell>
        </row>
        <row r="72">
          <cell r="A72">
            <v>1444985</v>
          </cell>
          <cell r="B72" t="str">
            <v>巴厘岛金巴兰森林度假酒店</v>
          </cell>
          <cell r="C72" t="str">
            <v>031619 Windys HZ Pty 1444985</v>
          </cell>
          <cell r="D72" t="str">
            <v>5826004</v>
          </cell>
          <cell r="E72" t="str">
            <v/>
          </cell>
          <cell r="F72" t="str">
            <v>2434.43</v>
          </cell>
          <cell r="G72" t="str">
            <v>RMB</v>
          </cell>
          <cell r="H72" t="str">
            <v>1</v>
          </cell>
          <cell r="I72">
            <v>360</v>
          </cell>
          <cell r="J72" t="str">
            <v>USD</v>
          </cell>
        </row>
        <row r="73">
          <cell r="A73">
            <v>1444693</v>
          </cell>
          <cell r="B73" t="str">
            <v>巴厘岛金巴兰森林度假酒店</v>
          </cell>
          <cell r="C73" t="str">
            <v>030619 Windys HZ 1444693</v>
          </cell>
          <cell r="D73" t="str">
            <v>5825796/97</v>
          </cell>
          <cell r="E73" t="str">
            <v/>
          </cell>
          <cell r="F73" t="str">
            <v>7303.28</v>
          </cell>
          <cell r="G73" t="str">
            <v>RMB</v>
          </cell>
          <cell r="H73" t="str">
            <v>1</v>
          </cell>
          <cell r="I73">
            <v>1080</v>
          </cell>
          <cell r="J73" t="str">
            <v>USD</v>
          </cell>
        </row>
        <row r="74">
          <cell r="A74">
            <v>1418073</v>
          </cell>
          <cell r="B74" t="str">
            <v>巴厘岛金巴兰森林度假酒店</v>
          </cell>
          <cell r="C74" t="str">
            <v>030319 HZ 1418073</v>
          </cell>
          <cell r="D74" t="str">
            <v>5799319</v>
          </cell>
          <cell r="E74" t="str">
            <v/>
          </cell>
          <cell r="F74" t="str">
            <v>2481.84</v>
          </cell>
          <cell r="G74" t="str">
            <v>RMB</v>
          </cell>
          <cell r="H74" t="str">
            <v>1</v>
          </cell>
          <cell r="I74">
            <v>360</v>
          </cell>
          <cell r="J74" t="str">
            <v>USD</v>
          </cell>
        </row>
        <row r="75">
          <cell r="A75">
            <v>1462379</v>
          </cell>
          <cell r="B75" t="str">
            <v>巴厘岛金巴兰森林度假酒店</v>
          </cell>
          <cell r="C75" t="str">
            <v>072019 HZ 1462379</v>
          </cell>
          <cell r="D75" t="str">
            <v>5845360/61/62</v>
          </cell>
          <cell r="E75" t="str">
            <v/>
          </cell>
          <cell r="F75" t="str">
            <v>19809.13</v>
          </cell>
          <cell r="G75" t="str">
            <v>RMB</v>
          </cell>
          <cell r="H75" t="str">
            <v>1</v>
          </cell>
          <cell r="I75">
            <v>2940</v>
          </cell>
          <cell r="J75" t="str">
            <v>USD</v>
          </cell>
        </row>
        <row r="76">
          <cell r="A76">
            <v>1437897</v>
          </cell>
          <cell r="B76" t="str">
            <v>巴厘岛金巴兰森林度假酒店</v>
          </cell>
          <cell r="C76" t="str">
            <v>030619 Windys HZ-H pty 1437897</v>
          </cell>
          <cell r="D76" t="str">
            <v>5817212</v>
          </cell>
          <cell r="E76" t="str">
            <v/>
          </cell>
          <cell r="F76" t="str">
            <v>2440.15</v>
          </cell>
          <cell r="G76" t="str">
            <v>RMB</v>
          </cell>
          <cell r="H76" t="str">
            <v>1</v>
          </cell>
          <cell r="I76">
            <v>360</v>
          </cell>
          <cell r="J76" t="str">
            <v>USD</v>
          </cell>
        </row>
        <row r="77">
          <cell r="A77">
            <v>1446395</v>
          </cell>
          <cell r="B77" t="str">
            <v>巴厘岛金巴兰森林度假酒店</v>
          </cell>
          <cell r="C77" t="str">
            <v>031919 Windys HZ-B Pty 1446395</v>
          </cell>
          <cell r="D77" t="str">
            <v>5828481/82</v>
          </cell>
          <cell r="E77" t="str">
            <v/>
          </cell>
          <cell r="F77" t="str">
            <v>4859.5</v>
          </cell>
          <cell r="G77" t="str">
            <v>RMB</v>
          </cell>
          <cell r="H77" t="str">
            <v>1</v>
          </cell>
          <cell r="I77">
            <v>720</v>
          </cell>
          <cell r="J77" t="str">
            <v>USD</v>
          </cell>
        </row>
        <row r="78">
          <cell r="A78">
            <v>1462382</v>
          </cell>
          <cell r="B78" t="str">
            <v>巴厘岛金巴兰森林度假酒店</v>
          </cell>
          <cell r="C78" t="str">
            <v>072319 HZ 1462382</v>
          </cell>
          <cell r="D78" t="str">
            <v>5845352</v>
          </cell>
          <cell r="E78" t="str">
            <v/>
          </cell>
          <cell r="F78" t="str">
            <v>3301.52</v>
          </cell>
          <cell r="G78" t="str">
            <v>RMB</v>
          </cell>
          <cell r="H78" t="str">
            <v>1</v>
          </cell>
          <cell r="I78">
            <v>490</v>
          </cell>
          <cell r="J78" t="str">
            <v>USD</v>
          </cell>
        </row>
        <row r="79">
          <cell r="A79">
            <v>1395165</v>
          </cell>
          <cell r="B79" t="str">
            <v>巴厘岛金巴兰森林度假酒店</v>
          </cell>
          <cell r="C79" t="str">
            <v>030619 Windys HZ-E Pty 1395165</v>
          </cell>
          <cell r="D79" t="str">
            <v>5778480</v>
          </cell>
          <cell r="E79" t="str">
            <v/>
          </cell>
          <cell r="F79" t="str">
            <v>2499.8</v>
          </cell>
          <cell r="G79" t="str">
            <v>RMB</v>
          </cell>
          <cell r="H79" t="str">
            <v>1</v>
          </cell>
          <cell r="I79">
            <v>360</v>
          </cell>
          <cell r="J79" t="str">
            <v>USD</v>
          </cell>
        </row>
        <row r="80">
          <cell r="A80">
            <v>1437060</v>
          </cell>
          <cell r="B80" t="str">
            <v>巴厘岛金巴兰森林度假酒店</v>
          </cell>
          <cell r="C80" t="str">
            <v>042819 Windys HZ Pty 1437060</v>
          </cell>
          <cell r="D80" t="str">
            <v>5817889</v>
          </cell>
          <cell r="E80" t="str">
            <v/>
          </cell>
          <cell r="F80" t="str">
            <v>3391.6</v>
          </cell>
          <cell r="G80" t="str">
            <v>RMB</v>
          </cell>
          <cell r="H80" t="str">
            <v>1</v>
          </cell>
          <cell r="I80">
            <v>500</v>
          </cell>
          <cell r="J80" t="str">
            <v>USD</v>
          </cell>
        </row>
        <row r="81">
          <cell r="A81">
            <v>1459596</v>
          </cell>
          <cell r="B81" t="str">
            <v>巴厘岛金巴兰森林度假酒店</v>
          </cell>
          <cell r="C81" t="str">
            <v>1459596</v>
          </cell>
          <cell r="D81" t="str">
            <v>5842982</v>
          </cell>
          <cell r="E81" t="str">
            <v/>
          </cell>
          <cell r="F81" t="str">
            <v>3435.26</v>
          </cell>
          <cell r="G81" t="str">
            <v>RMB</v>
          </cell>
          <cell r="H81" t="str">
            <v>1</v>
          </cell>
          <cell r="I81">
            <v>510</v>
          </cell>
          <cell r="J81" t="str">
            <v>USD</v>
          </cell>
        </row>
        <row r="82">
          <cell r="A82">
            <v>1446557</v>
          </cell>
          <cell r="B82" t="str">
            <v>巴厘岛金巴兰森林度假酒店</v>
          </cell>
          <cell r="C82" t="str">
            <v>031319 Windys HZ Pty 1446557</v>
          </cell>
          <cell r="D82" t="str">
            <v>5828476</v>
          </cell>
          <cell r="E82" t="str">
            <v/>
          </cell>
          <cell r="F82" t="str">
            <v>2429.75</v>
          </cell>
          <cell r="G82" t="str">
            <v>RMB</v>
          </cell>
          <cell r="H82" t="str">
            <v>1</v>
          </cell>
          <cell r="I82">
            <v>360</v>
          </cell>
          <cell r="J82" t="str">
            <v>USD</v>
          </cell>
        </row>
        <row r="83">
          <cell r="A83">
            <v>1395150</v>
          </cell>
          <cell r="B83" t="str">
            <v>巴厘岛金巴兰森林度假酒店</v>
          </cell>
          <cell r="C83" t="str">
            <v>030619 Windys HZ Pty 1395150</v>
          </cell>
          <cell r="D83" t="str">
            <v>5778493</v>
          </cell>
          <cell r="E83" t="str">
            <v/>
          </cell>
          <cell r="F83" t="str">
            <v>3888.58</v>
          </cell>
          <cell r="G83" t="str">
            <v>RMB</v>
          </cell>
          <cell r="H83" t="str">
            <v>1</v>
          </cell>
          <cell r="I83">
            <v>560</v>
          </cell>
          <cell r="J83" t="str">
            <v>USD</v>
          </cell>
        </row>
        <row r="84">
          <cell r="A84">
            <v>1459601</v>
          </cell>
          <cell r="B84" t="str">
            <v>巴厘岛金巴兰森林度假酒店</v>
          </cell>
          <cell r="C84" t="str">
            <v>1459601</v>
          </cell>
          <cell r="D84" t="str">
            <v>5842985</v>
          </cell>
          <cell r="E84" t="str">
            <v/>
          </cell>
          <cell r="F84" t="str">
            <v>3435.26</v>
          </cell>
          <cell r="G84" t="str">
            <v>RMB</v>
          </cell>
          <cell r="H84" t="str">
            <v>1</v>
          </cell>
          <cell r="I84">
            <v>510</v>
          </cell>
          <cell r="J84" t="str">
            <v>USD</v>
          </cell>
        </row>
        <row r="85">
          <cell r="A85">
            <v>1462455</v>
          </cell>
          <cell r="B85" t="str">
            <v>巴厘岛金巴兰森林度假酒店</v>
          </cell>
          <cell r="C85" t="str">
            <v>032419 HZ 1462455</v>
          </cell>
          <cell r="D85" t="str">
            <v>5845346</v>
          </cell>
          <cell r="E85" t="str">
            <v/>
          </cell>
          <cell r="F85" t="str">
            <v>3638.41</v>
          </cell>
          <cell r="G85" t="str">
            <v>RMB</v>
          </cell>
          <cell r="H85" t="str">
            <v>1</v>
          </cell>
          <cell r="I85">
            <v>540</v>
          </cell>
          <cell r="J85" t="str">
            <v>USD</v>
          </cell>
        </row>
        <row r="86">
          <cell r="A86">
            <v>1471397</v>
          </cell>
          <cell r="B86" t="str">
            <v>巴厘岛金巴兰森林度假酒店</v>
          </cell>
          <cell r="C86" t="str">
            <v>1471397</v>
          </cell>
          <cell r="D86" t="str">
            <v/>
          </cell>
          <cell r="E86" t="str">
            <v/>
          </cell>
          <cell r="F86" t="str">
            <v>63618.32</v>
          </cell>
          <cell r="G86" t="str">
            <v>RMB</v>
          </cell>
          <cell r="H86" t="str">
            <v>1</v>
          </cell>
          <cell r="I86">
            <v>9435</v>
          </cell>
          <cell r="J86" t="str">
            <v>USD</v>
          </cell>
        </row>
        <row r="87">
          <cell r="A87">
            <v>1394311</v>
          </cell>
          <cell r="B87" t="str">
            <v>巴厘岛金巴兰森林度假酒店</v>
          </cell>
          <cell r="C87" t="str">
            <v>031919 Windys HZ-A Pty 1394311</v>
          </cell>
          <cell r="D87" t="str">
            <v>5777103</v>
          </cell>
          <cell r="E87" t="str">
            <v/>
          </cell>
          <cell r="F87" t="str">
            <v>2499.44</v>
          </cell>
          <cell r="G87" t="str">
            <v>RMB</v>
          </cell>
          <cell r="H87" t="str">
            <v>1</v>
          </cell>
          <cell r="I87">
            <v>360</v>
          </cell>
          <cell r="J87" t="str">
            <v>USD</v>
          </cell>
        </row>
        <row r="88">
          <cell r="A88">
            <v>1430860</v>
          </cell>
          <cell r="B88" t="str">
            <v>巴厘阿亚纳温泉度假酒店</v>
          </cell>
          <cell r="C88" t="str">
            <v>040319 Windys HZ pty 1430860</v>
          </cell>
          <cell r="D88" t="str">
            <v>5811566</v>
          </cell>
          <cell r="E88" t="str">
            <v/>
          </cell>
          <cell r="F88" t="str">
            <v>3778.49</v>
          </cell>
          <cell r="G88" t="str">
            <v>RMB</v>
          </cell>
          <cell r="H88" t="str">
            <v>1</v>
          </cell>
          <cell r="I88">
            <v>560</v>
          </cell>
          <cell r="J88" t="str">
            <v>USD</v>
          </cell>
        </row>
        <row r="89">
          <cell r="A89">
            <v>1430469</v>
          </cell>
          <cell r="B89" t="str">
            <v>巴厘阿亚纳温泉度假酒店</v>
          </cell>
          <cell r="C89" t="str">
            <v>031619 Windys HZ Pty 1430469</v>
          </cell>
          <cell r="D89" t="str">
            <v>5809583</v>
          </cell>
          <cell r="E89" t="str">
            <v/>
          </cell>
          <cell r="F89" t="str">
            <v>6200.22</v>
          </cell>
          <cell r="G89" t="str">
            <v>RMB</v>
          </cell>
          <cell r="H89" t="str">
            <v>1</v>
          </cell>
          <cell r="I89">
            <v>915</v>
          </cell>
          <cell r="J89" t="str">
            <v>USD</v>
          </cell>
        </row>
        <row r="90">
          <cell r="A90">
            <v>1462500</v>
          </cell>
          <cell r="B90" t="str">
            <v>巴厘阿亚纳温泉度假酒店</v>
          </cell>
          <cell r="C90" t="str">
            <v>032351 Windys HZ Pty 1461490</v>
          </cell>
          <cell r="D90" t="str">
            <v>5845205</v>
          </cell>
          <cell r="E90" t="str">
            <v/>
          </cell>
          <cell r="F90" t="str">
            <v>3773.17</v>
          </cell>
          <cell r="G90" t="str">
            <v>RMB</v>
          </cell>
          <cell r="H90" t="str">
            <v>1</v>
          </cell>
          <cell r="I90">
            <v>560</v>
          </cell>
          <cell r="J90" t="str">
            <v>USD</v>
          </cell>
        </row>
        <row r="91">
          <cell r="A91">
            <v>1428691</v>
          </cell>
          <cell r="B91" t="str">
            <v>巴厘阿亚纳温泉度假酒店</v>
          </cell>
          <cell r="C91" t="str">
            <v>031819 Windys HZ pty 1428691</v>
          </cell>
          <cell r="D91" t="str">
            <v>5808292</v>
          </cell>
          <cell r="E91" t="str">
            <v/>
          </cell>
          <cell r="F91" t="str">
            <v>3829.06</v>
          </cell>
          <cell r="G91" t="str">
            <v>RMB</v>
          </cell>
          <cell r="H91" t="str">
            <v>1</v>
          </cell>
          <cell r="I91">
            <v>560</v>
          </cell>
          <cell r="J91" t="str">
            <v>USD</v>
          </cell>
        </row>
        <row r="92">
          <cell r="A92">
            <v>1430136</v>
          </cell>
          <cell r="B92" t="str">
            <v>巴厘阿亚纳温泉度假酒店</v>
          </cell>
          <cell r="C92" t="str">
            <v>1430136</v>
          </cell>
          <cell r="D92" t="str">
            <v/>
          </cell>
          <cell r="E92" t="str">
            <v/>
          </cell>
          <cell r="F92" t="str">
            <v>11993.87</v>
          </cell>
          <cell r="G92" t="str">
            <v>RMB</v>
          </cell>
          <cell r="H92" t="str">
            <v>1</v>
          </cell>
          <cell r="I92">
            <v>1770</v>
          </cell>
          <cell r="J92" t="str">
            <v>USD</v>
          </cell>
        </row>
        <row r="93">
          <cell r="A93">
            <v>1390093</v>
          </cell>
          <cell r="B93" t="str">
            <v>巴厘阿亚纳温泉度假酒店</v>
          </cell>
          <cell r="C93" t="str">
            <v>030819 Windys HZ-A Pty 1390093</v>
          </cell>
          <cell r="D93" t="str">
            <v>5773744</v>
          </cell>
          <cell r="E93" t="str">
            <v/>
          </cell>
          <cell r="F93" t="str">
            <v>3782.63</v>
          </cell>
          <cell r="G93" t="str">
            <v>RMB</v>
          </cell>
          <cell r="H93" t="str">
            <v>1</v>
          </cell>
          <cell r="I93">
            <v>550</v>
          </cell>
          <cell r="J93" t="str">
            <v>USD</v>
          </cell>
        </row>
        <row r="94">
          <cell r="A94">
            <v>1425548</v>
          </cell>
          <cell r="B94" t="str">
            <v>巴厘岛阿雅娜度假别墅</v>
          </cell>
          <cell r="C94" t="str">
            <v>030619 Windys HZ-G pty 1425548</v>
          </cell>
          <cell r="D94" t="str">
            <v>5805301</v>
          </cell>
          <cell r="E94" t="str">
            <v/>
          </cell>
          <cell r="F94" t="str">
            <v>9604.14</v>
          </cell>
          <cell r="G94" t="str">
            <v>RMB</v>
          </cell>
          <cell r="H94" t="str">
            <v>1</v>
          </cell>
          <cell r="I94">
            <v>1400</v>
          </cell>
          <cell r="J94" t="str">
            <v>USD</v>
          </cell>
        </row>
        <row r="95">
          <cell r="A95">
            <v>1473797</v>
          </cell>
          <cell r="B95" t="str">
            <v>阿雅娜科莫多维艾齐洙沙滩度假村</v>
          </cell>
          <cell r="C95" t="str">
            <v>052919 Windys HZ Pty 1473797</v>
          </cell>
          <cell r="D95" t="str">
            <v>31368</v>
          </cell>
          <cell r="E95" t="str">
            <v/>
          </cell>
          <cell r="F95" t="str">
            <v>4339.43</v>
          </cell>
          <cell r="G95" t="str">
            <v>RMB</v>
          </cell>
          <cell r="H95" t="str">
            <v>1</v>
          </cell>
          <cell r="I95">
            <v>645</v>
          </cell>
          <cell r="J95" t="str">
            <v>USD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L75"/>
  <sheetViews>
    <sheetView tabSelected="1" topLeftCell="A48" workbookViewId="0">
      <selection activeCell="L58" sqref="L58"/>
    </sheetView>
  </sheetViews>
  <sheetFormatPr defaultColWidth="9" defaultRowHeight="14.25"/>
  <cols>
    <col min="1" max="1" width="6.75" style="1" customWidth="1"/>
    <col min="2" max="2" width="14.125" style="1" customWidth="1"/>
    <col min="3" max="3" width="17.875" style="1" customWidth="1"/>
    <col min="4" max="4" width="15.875" style="1" customWidth="1"/>
    <col min="5" max="5" width="34" customWidth="1"/>
    <col min="6" max="6" width="12" style="2" customWidth="1"/>
    <col min="8" max="8" width="6.75" customWidth="1"/>
    <col min="9" max="9" width="16.375" customWidth="1"/>
    <col min="10" max="10" width="15.5" customWidth="1"/>
    <col min="11" max="11" width="14" customWidth="1"/>
    <col min="14" max="14" width="8.75" customWidth="1"/>
  </cols>
  <sheetData>
    <row r="4" spans="1:1">
      <c r="A4" s="3"/>
    </row>
    <row r="5" spans="1:1">
      <c r="A5" s="3"/>
    </row>
    <row r="6" ht="18" spans="1:4">
      <c r="A6" s="4" t="s">
        <v>0</v>
      </c>
      <c r="B6" s="5"/>
      <c r="C6" s="5"/>
      <c r="D6" s="6"/>
    </row>
    <row r="7" ht="18" spans="1:4">
      <c r="A7" s="7" t="s">
        <v>1</v>
      </c>
      <c r="B7" s="5"/>
      <c r="C7" s="5"/>
      <c r="D7" s="6"/>
    </row>
    <row r="9" ht="36" customHeight="1" spans="1:9">
      <c r="A9" s="8"/>
      <c r="B9" s="9" t="s">
        <v>2</v>
      </c>
      <c r="C9" s="9" t="s">
        <v>3</v>
      </c>
      <c r="D9" s="9" t="s">
        <v>4</v>
      </c>
      <c r="E9" s="9" t="s">
        <v>5</v>
      </c>
      <c r="F9" s="10" t="s">
        <v>6</v>
      </c>
      <c r="I9" t="s">
        <v>7</v>
      </c>
    </row>
    <row r="10" ht="15" customHeight="1" spans="1:9">
      <c r="A10" s="11">
        <v>1</v>
      </c>
      <c r="B10" s="12">
        <v>1463554</v>
      </c>
      <c r="C10" s="12" t="s">
        <v>8</v>
      </c>
      <c r="D10" s="12" t="s">
        <v>9</v>
      </c>
      <c r="E10" s="12" t="s">
        <v>10</v>
      </c>
      <c r="F10" s="13">
        <v>408</v>
      </c>
      <c r="G10">
        <f>VLOOKUP(B10,[1]应付款管理!$A$1:$J$65536,9,0)</f>
        <v>408</v>
      </c>
      <c r="H10">
        <f>F10-G10</f>
        <v>0</v>
      </c>
      <c r="I10" t="str">
        <f>$I$9&amp;B10</f>
        <v>，1463554</v>
      </c>
    </row>
    <row r="11" ht="15" customHeight="1" spans="1:9">
      <c r="A11" s="11">
        <v>2</v>
      </c>
      <c r="B11" s="12">
        <v>1463226</v>
      </c>
      <c r="C11" s="12" t="s">
        <v>11</v>
      </c>
      <c r="D11" s="12" t="s">
        <v>12</v>
      </c>
      <c r="E11" s="12" t="s">
        <v>13</v>
      </c>
      <c r="F11" s="13">
        <v>290</v>
      </c>
      <c r="G11">
        <f>VLOOKUP(B11,[1]应付款管理!$A$1:$J$65536,9,0)</f>
        <v>290</v>
      </c>
      <c r="H11">
        <f t="shared" ref="H11:H42" si="0">F11-G11</f>
        <v>0</v>
      </c>
      <c r="I11" t="str">
        <f t="shared" ref="I11:I42" si="1">$I$9&amp;B11</f>
        <v>，1463226</v>
      </c>
    </row>
    <row r="12" ht="15" customHeight="1" spans="1:9">
      <c r="A12" s="11">
        <v>3</v>
      </c>
      <c r="B12" s="12">
        <v>1462455</v>
      </c>
      <c r="C12" s="12" t="s">
        <v>14</v>
      </c>
      <c r="D12" s="12" t="s">
        <v>15</v>
      </c>
      <c r="E12" s="12" t="s">
        <v>16</v>
      </c>
      <c r="F12" s="13">
        <v>540</v>
      </c>
      <c r="G12">
        <f>VLOOKUP(B12,[1]应付款管理!$A$1:$J$65536,9,0)</f>
        <v>540</v>
      </c>
      <c r="H12">
        <f t="shared" si="0"/>
        <v>0</v>
      </c>
      <c r="I12" t="str">
        <f t="shared" si="1"/>
        <v>，1462455</v>
      </c>
    </row>
    <row r="13" ht="15" customHeight="1" spans="1:9">
      <c r="A13" s="11">
        <v>4</v>
      </c>
      <c r="B13" s="12">
        <v>1462188</v>
      </c>
      <c r="C13" s="12" t="s">
        <v>17</v>
      </c>
      <c r="D13" s="12" t="s">
        <v>18</v>
      </c>
      <c r="E13" s="12" t="s">
        <v>10</v>
      </c>
      <c r="F13" s="13">
        <v>357</v>
      </c>
      <c r="G13">
        <f>VLOOKUP(B13,[1]应付款管理!$A$1:$J$65536,9,0)</f>
        <v>357</v>
      </c>
      <c r="H13">
        <f t="shared" si="0"/>
        <v>0</v>
      </c>
      <c r="I13" t="str">
        <f t="shared" si="1"/>
        <v>，1462188</v>
      </c>
    </row>
    <row r="14" ht="15" customHeight="1" spans="1:9">
      <c r="A14" s="11">
        <v>5</v>
      </c>
      <c r="B14" s="12">
        <v>1461645</v>
      </c>
      <c r="C14" s="12" t="s">
        <v>19</v>
      </c>
      <c r="D14" s="12" t="s">
        <v>20</v>
      </c>
      <c r="E14" s="12" t="s">
        <v>13</v>
      </c>
      <c r="F14" s="13">
        <v>290</v>
      </c>
      <c r="G14">
        <f>VLOOKUP(B14,[1]应付款管理!$A$1:$J$65536,9,0)</f>
        <v>290</v>
      </c>
      <c r="H14">
        <f t="shared" si="0"/>
        <v>0</v>
      </c>
      <c r="I14" t="str">
        <f t="shared" si="1"/>
        <v>，1461645</v>
      </c>
    </row>
    <row r="15" ht="15" customHeight="1" spans="1:9">
      <c r="A15" s="11">
        <v>6</v>
      </c>
      <c r="B15" s="12">
        <v>1461488</v>
      </c>
      <c r="C15" s="12" t="s">
        <v>21</v>
      </c>
      <c r="D15" s="12" t="s">
        <v>12</v>
      </c>
      <c r="E15" s="12" t="s">
        <v>10</v>
      </c>
      <c r="F15" s="13">
        <v>1127</v>
      </c>
      <c r="G15">
        <f>VLOOKUP(B15,[1]应付款管理!$A$1:$J$65536,9,0)</f>
        <v>1127</v>
      </c>
      <c r="H15">
        <f t="shared" si="0"/>
        <v>0</v>
      </c>
      <c r="I15" t="str">
        <f t="shared" si="1"/>
        <v>，1461488</v>
      </c>
    </row>
    <row r="16" ht="15" customHeight="1" spans="1:9">
      <c r="A16" s="11">
        <v>7</v>
      </c>
      <c r="B16" s="12">
        <v>1460969</v>
      </c>
      <c r="C16" s="12" t="s">
        <v>22</v>
      </c>
      <c r="D16" s="12" t="s">
        <v>23</v>
      </c>
      <c r="E16" s="12" t="s">
        <v>24</v>
      </c>
      <c r="F16" s="13">
        <v>675</v>
      </c>
      <c r="G16">
        <f>VLOOKUP(B16,[1]应付款管理!$A$1:$J$65536,9,0)</f>
        <v>675</v>
      </c>
      <c r="H16">
        <f t="shared" si="0"/>
        <v>0</v>
      </c>
      <c r="I16" t="str">
        <f t="shared" si="1"/>
        <v>，1460969</v>
      </c>
    </row>
    <row r="17" ht="15" customHeight="1" spans="1:9">
      <c r="A17" s="11">
        <v>8</v>
      </c>
      <c r="B17" s="12">
        <v>1460589</v>
      </c>
      <c r="C17" s="12" t="s">
        <v>25</v>
      </c>
      <c r="D17" s="12" t="s">
        <v>26</v>
      </c>
      <c r="E17" s="12" t="s">
        <v>24</v>
      </c>
      <c r="F17" s="13">
        <v>1350</v>
      </c>
      <c r="G17">
        <f>VLOOKUP(B17,[1]应付款管理!$A$1:$J$65536,9,0)</f>
        <v>1350</v>
      </c>
      <c r="H17">
        <f t="shared" si="0"/>
        <v>0</v>
      </c>
      <c r="I17" t="str">
        <f t="shared" si="1"/>
        <v>，1460589</v>
      </c>
    </row>
    <row r="18" ht="15" customHeight="1" spans="1:9">
      <c r="A18" s="11">
        <v>9</v>
      </c>
      <c r="B18" s="12">
        <v>1460333</v>
      </c>
      <c r="C18" s="12" t="s">
        <v>27</v>
      </c>
      <c r="D18" s="12" t="s">
        <v>28</v>
      </c>
      <c r="E18" s="12" t="s">
        <v>10</v>
      </c>
      <c r="F18" s="13">
        <v>272</v>
      </c>
      <c r="G18">
        <f>VLOOKUP(B18,[1]应付款管理!$A$1:$J$65536,9,0)</f>
        <v>272</v>
      </c>
      <c r="H18">
        <f t="shared" si="0"/>
        <v>0</v>
      </c>
      <c r="I18" t="str">
        <f t="shared" si="1"/>
        <v>，1460333</v>
      </c>
    </row>
    <row r="19" ht="15" customHeight="1" spans="1:9">
      <c r="A19" s="11">
        <v>10</v>
      </c>
      <c r="B19" s="12">
        <v>1459662</v>
      </c>
      <c r="C19" s="12" t="s">
        <v>29</v>
      </c>
      <c r="D19" s="12" t="s">
        <v>30</v>
      </c>
      <c r="E19" s="12" t="s">
        <v>10</v>
      </c>
      <c r="F19" s="13">
        <v>544</v>
      </c>
      <c r="G19">
        <f>VLOOKUP(B19,[1]应付款管理!$A$1:$J$65536,9,0)</f>
        <v>544</v>
      </c>
      <c r="H19">
        <f t="shared" si="0"/>
        <v>0</v>
      </c>
      <c r="I19" t="str">
        <f t="shared" si="1"/>
        <v>，1459662</v>
      </c>
    </row>
    <row r="20" ht="15" customHeight="1" spans="1:9">
      <c r="A20" s="11">
        <v>11</v>
      </c>
      <c r="B20" s="12">
        <v>1459455</v>
      </c>
      <c r="C20" s="12" t="s">
        <v>31</v>
      </c>
      <c r="D20" s="12" t="s">
        <v>20</v>
      </c>
      <c r="E20" s="12" t="s">
        <v>10</v>
      </c>
      <c r="F20" s="13">
        <v>272</v>
      </c>
      <c r="G20">
        <f>VLOOKUP(B20,[1]应付款管理!$A$1:$J$65536,9,0)</f>
        <v>272</v>
      </c>
      <c r="H20">
        <f t="shared" si="0"/>
        <v>0</v>
      </c>
      <c r="I20" t="str">
        <f t="shared" si="1"/>
        <v>，1459455</v>
      </c>
    </row>
    <row r="21" ht="15" customHeight="1" spans="1:9">
      <c r="A21" s="11">
        <v>12</v>
      </c>
      <c r="B21" s="12">
        <v>1458751</v>
      </c>
      <c r="C21" s="12" t="s">
        <v>32</v>
      </c>
      <c r="D21" s="12" t="s">
        <v>30</v>
      </c>
      <c r="E21" s="12" t="s">
        <v>33</v>
      </c>
      <c r="F21" s="13">
        <v>590</v>
      </c>
      <c r="G21">
        <f>VLOOKUP(B21,[1]应付款管理!$A$1:$J$65536,9,0)</f>
        <v>590</v>
      </c>
      <c r="H21">
        <f t="shared" si="0"/>
        <v>0</v>
      </c>
      <c r="I21" t="str">
        <f t="shared" si="1"/>
        <v>，1458751</v>
      </c>
    </row>
    <row r="22" ht="15" customHeight="1" spans="1:9">
      <c r="A22" s="11">
        <v>13</v>
      </c>
      <c r="B22" s="12">
        <v>1456379</v>
      </c>
      <c r="C22" s="12" t="s">
        <v>34</v>
      </c>
      <c r="D22" s="12" t="s">
        <v>35</v>
      </c>
      <c r="E22" s="12" t="s">
        <v>24</v>
      </c>
      <c r="F22" s="13">
        <v>675</v>
      </c>
      <c r="G22">
        <f>VLOOKUP(B22,[1]应付款管理!$A$1:$J$65536,9,0)</f>
        <v>675</v>
      </c>
      <c r="H22">
        <f t="shared" si="0"/>
        <v>0</v>
      </c>
      <c r="I22" t="str">
        <f t="shared" si="1"/>
        <v>，1456379</v>
      </c>
    </row>
    <row r="23" ht="15" customHeight="1" spans="1:9">
      <c r="A23" s="11">
        <v>14</v>
      </c>
      <c r="B23" s="12">
        <v>1456120</v>
      </c>
      <c r="C23" s="12" t="s">
        <v>36</v>
      </c>
      <c r="D23" s="12" t="s">
        <v>37</v>
      </c>
      <c r="E23" s="12" t="s">
        <v>10</v>
      </c>
      <c r="F23" s="13">
        <v>272</v>
      </c>
      <c r="G23">
        <f>VLOOKUP(B23,[1]应付款管理!$A$1:$J$65536,9,0)</f>
        <v>272</v>
      </c>
      <c r="H23">
        <f t="shared" si="0"/>
        <v>0</v>
      </c>
      <c r="I23" t="str">
        <f t="shared" si="1"/>
        <v>，1456120</v>
      </c>
    </row>
    <row r="24" ht="15" customHeight="1" spans="1:9">
      <c r="A24" s="11">
        <v>15</v>
      </c>
      <c r="B24" s="12">
        <v>1455294</v>
      </c>
      <c r="C24" s="12" t="s">
        <v>38</v>
      </c>
      <c r="D24" s="12" t="s">
        <v>39</v>
      </c>
      <c r="E24" s="12" t="s">
        <v>10</v>
      </c>
      <c r="F24" s="13">
        <v>277</v>
      </c>
      <c r="G24">
        <f>VLOOKUP(B24,[1]应付款管理!$A$1:$J$65536,9,0)</f>
        <v>277</v>
      </c>
      <c r="H24">
        <f t="shared" si="0"/>
        <v>0</v>
      </c>
      <c r="I24" t="str">
        <f t="shared" si="1"/>
        <v>，1455294</v>
      </c>
    </row>
    <row r="25" ht="15" customHeight="1" spans="1:9">
      <c r="A25" s="11">
        <v>16</v>
      </c>
      <c r="B25" s="12">
        <v>1455232</v>
      </c>
      <c r="C25" s="12" t="s">
        <v>40</v>
      </c>
      <c r="D25" s="12" t="s">
        <v>15</v>
      </c>
      <c r="E25" s="12" t="s">
        <v>24</v>
      </c>
      <c r="F25" s="13">
        <v>675</v>
      </c>
      <c r="G25">
        <f>VLOOKUP(B25,[1]应付款管理!$A$1:$J$65536,9,0)</f>
        <v>675</v>
      </c>
      <c r="H25">
        <f t="shared" si="0"/>
        <v>0</v>
      </c>
      <c r="I25" t="str">
        <f t="shared" si="1"/>
        <v>，1455232</v>
      </c>
    </row>
    <row r="26" ht="15" customHeight="1" spans="1:9">
      <c r="A26" s="11">
        <v>17</v>
      </c>
      <c r="B26" s="12">
        <v>1453506</v>
      </c>
      <c r="C26" s="12" t="s">
        <v>41</v>
      </c>
      <c r="D26" s="12" t="s">
        <v>37</v>
      </c>
      <c r="E26" s="12" t="s">
        <v>13</v>
      </c>
      <c r="F26" s="13">
        <v>2040</v>
      </c>
      <c r="G26">
        <f>VLOOKUP(B26,[1]应付款管理!$A$1:$J$65536,9,0)</f>
        <v>2040</v>
      </c>
      <c r="H26">
        <f t="shared" si="0"/>
        <v>0</v>
      </c>
      <c r="I26" t="str">
        <f t="shared" si="1"/>
        <v>，1453506</v>
      </c>
    </row>
    <row r="27" ht="15" customHeight="1" spans="1:9">
      <c r="A27" s="11">
        <v>18</v>
      </c>
      <c r="B27" s="12">
        <v>1453422</v>
      </c>
      <c r="C27" s="12" t="s">
        <v>42</v>
      </c>
      <c r="D27" s="12" t="s">
        <v>43</v>
      </c>
      <c r="E27" s="12" t="s">
        <v>24</v>
      </c>
      <c r="F27" s="13">
        <v>675</v>
      </c>
      <c r="G27">
        <f>VLOOKUP(B27,[1]应付款管理!$A$1:$J$65536,9,0)</f>
        <v>675</v>
      </c>
      <c r="H27">
        <f t="shared" si="0"/>
        <v>0</v>
      </c>
      <c r="I27" t="str">
        <f t="shared" si="1"/>
        <v>，1453422</v>
      </c>
    </row>
    <row r="28" ht="15" customHeight="1" spans="1:9">
      <c r="A28" s="11">
        <v>19</v>
      </c>
      <c r="B28" s="12">
        <v>1453260</v>
      </c>
      <c r="C28" s="12" t="s">
        <v>44</v>
      </c>
      <c r="D28" s="12" t="s">
        <v>45</v>
      </c>
      <c r="E28" s="12" t="s">
        <v>10</v>
      </c>
      <c r="F28" s="13">
        <v>272</v>
      </c>
      <c r="G28">
        <f>VLOOKUP(B28,[1]应付款管理!$A$1:$J$65536,9,0)</f>
        <v>272</v>
      </c>
      <c r="H28">
        <f t="shared" si="0"/>
        <v>0</v>
      </c>
      <c r="I28" t="str">
        <f t="shared" si="1"/>
        <v>，1453260</v>
      </c>
    </row>
    <row r="29" ht="15" customHeight="1" spans="1:9">
      <c r="A29" s="11">
        <v>20</v>
      </c>
      <c r="B29" s="12">
        <v>1452894</v>
      </c>
      <c r="C29" s="12" t="s">
        <v>46</v>
      </c>
      <c r="D29" s="12" t="s">
        <v>47</v>
      </c>
      <c r="E29" s="12" t="s">
        <v>10</v>
      </c>
      <c r="F29" s="13">
        <v>408</v>
      </c>
      <c r="G29">
        <f>VLOOKUP(B29,[1]应付款管理!$A$1:$J$65536,9,0)</f>
        <v>408</v>
      </c>
      <c r="H29">
        <f t="shared" si="0"/>
        <v>0</v>
      </c>
      <c r="I29" t="str">
        <f t="shared" si="1"/>
        <v>，1452894</v>
      </c>
    </row>
    <row r="30" ht="15" customHeight="1" spans="1:9">
      <c r="A30" s="11">
        <v>21</v>
      </c>
      <c r="B30" s="12">
        <v>1452740</v>
      </c>
      <c r="C30" s="12" t="s">
        <v>48</v>
      </c>
      <c r="D30" s="12" t="s">
        <v>49</v>
      </c>
      <c r="E30" s="12" t="s">
        <v>13</v>
      </c>
      <c r="F30" s="13">
        <v>570</v>
      </c>
      <c r="G30">
        <f>VLOOKUP(B30,[1]应付款管理!$A$1:$J$65536,9,0)</f>
        <v>570</v>
      </c>
      <c r="H30">
        <f t="shared" si="0"/>
        <v>0</v>
      </c>
      <c r="I30" t="str">
        <f t="shared" si="1"/>
        <v>，1452740</v>
      </c>
    </row>
    <row r="31" ht="15" customHeight="1" spans="1:9">
      <c r="A31" s="11">
        <v>22</v>
      </c>
      <c r="B31" s="12">
        <v>1452002</v>
      </c>
      <c r="C31" s="12" t="s">
        <v>50</v>
      </c>
      <c r="D31" s="12" t="s">
        <v>43</v>
      </c>
      <c r="E31" s="12" t="s">
        <v>10</v>
      </c>
      <c r="F31" s="13">
        <v>322</v>
      </c>
      <c r="G31">
        <f>VLOOKUP(B31,[1]应付款管理!$A$1:$J$65536,9,0)</f>
        <v>322</v>
      </c>
      <c r="H31">
        <f t="shared" si="0"/>
        <v>0</v>
      </c>
      <c r="I31" t="str">
        <f t="shared" si="1"/>
        <v>，1452002</v>
      </c>
    </row>
    <row r="32" ht="15" customHeight="1" spans="1:9">
      <c r="A32" s="11">
        <v>23</v>
      </c>
      <c r="B32" s="12">
        <v>1451845</v>
      </c>
      <c r="C32" s="12" t="s">
        <v>51</v>
      </c>
      <c r="D32" s="12" t="s">
        <v>52</v>
      </c>
      <c r="E32" s="12" t="s">
        <v>24</v>
      </c>
      <c r="F32" s="13">
        <v>1350</v>
      </c>
      <c r="G32">
        <f>VLOOKUP(B32,[1]应付款管理!$A$1:$J$65536,9,0)</f>
        <v>1350</v>
      </c>
      <c r="H32">
        <f t="shared" si="0"/>
        <v>0</v>
      </c>
      <c r="I32" t="str">
        <f t="shared" si="1"/>
        <v>，1451845</v>
      </c>
    </row>
    <row r="33" ht="15" customHeight="1" spans="1:9">
      <c r="A33" s="11">
        <v>24</v>
      </c>
      <c r="B33" s="12">
        <v>1451607</v>
      </c>
      <c r="C33" s="12" t="s">
        <v>53</v>
      </c>
      <c r="D33" s="12" t="s">
        <v>52</v>
      </c>
      <c r="E33" s="12" t="s">
        <v>10</v>
      </c>
      <c r="F33" s="13">
        <v>250</v>
      </c>
      <c r="G33">
        <f>VLOOKUP(B33,[1]应付款管理!$A$1:$J$65536,9,0)</f>
        <v>250</v>
      </c>
      <c r="H33">
        <f t="shared" si="0"/>
        <v>0</v>
      </c>
      <c r="I33" t="str">
        <f t="shared" si="1"/>
        <v>，1451607</v>
      </c>
    </row>
    <row r="34" ht="15" customHeight="1" spans="1:9">
      <c r="A34" s="11">
        <v>25</v>
      </c>
      <c r="B34" s="12">
        <v>1451470</v>
      </c>
      <c r="C34" s="12" t="s">
        <v>54</v>
      </c>
      <c r="D34" s="12" t="s">
        <v>55</v>
      </c>
      <c r="E34" s="12" t="s">
        <v>10</v>
      </c>
      <c r="F34" s="13">
        <v>136</v>
      </c>
      <c r="G34">
        <f>VLOOKUP(B34,[1]应付款管理!$A$1:$J$65536,9,0)</f>
        <v>136</v>
      </c>
      <c r="H34">
        <f t="shared" si="0"/>
        <v>0</v>
      </c>
      <c r="I34" t="str">
        <f t="shared" si="1"/>
        <v>，1451470</v>
      </c>
    </row>
    <row r="35" ht="15" customHeight="1" spans="1:9">
      <c r="A35" s="11">
        <v>26</v>
      </c>
      <c r="B35" s="12">
        <v>1451291</v>
      </c>
      <c r="C35" s="12" t="s">
        <v>56</v>
      </c>
      <c r="D35" s="12" t="s">
        <v>57</v>
      </c>
      <c r="E35" s="12" t="s">
        <v>13</v>
      </c>
      <c r="F35" s="13">
        <v>240</v>
      </c>
      <c r="G35">
        <f>VLOOKUP(B35,[1]应付款管理!$A$1:$J$65536,9,0)</f>
        <v>240</v>
      </c>
      <c r="H35">
        <f t="shared" si="0"/>
        <v>0</v>
      </c>
      <c r="I35" t="str">
        <f t="shared" si="1"/>
        <v>，1451291</v>
      </c>
    </row>
    <row r="36" ht="15" customHeight="1" spans="1:9">
      <c r="A36" s="11">
        <v>27</v>
      </c>
      <c r="B36" s="12">
        <v>1451133</v>
      </c>
      <c r="C36" s="12" t="s">
        <v>58</v>
      </c>
      <c r="D36" s="12" t="s">
        <v>59</v>
      </c>
      <c r="E36" s="12" t="s">
        <v>33</v>
      </c>
      <c r="F36" s="13">
        <v>590</v>
      </c>
      <c r="G36">
        <f>VLOOKUP(B36,[1]应付款管理!$A$1:$J$65536,9,0)</f>
        <v>590</v>
      </c>
      <c r="H36">
        <f t="shared" si="0"/>
        <v>0</v>
      </c>
      <c r="I36" t="str">
        <f t="shared" si="1"/>
        <v>，1451133</v>
      </c>
    </row>
    <row r="37" ht="15" customHeight="1" spans="1:9">
      <c r="A37" s="11">
        <v>28</v>
      </c>
      <c r="B37" s="12">
        <v>1451085</v>
      </c>
      <c r="C37" s="12" t="s">
        <v>60</v>
      </c>
      <c r="D37" s="12" t="s">
        <v>43</v>
      </c>
      <c r="E37" s="12" t="s">
        <v>13</v>
      </c>
      <c r="F37" s="13">
        <v>480</v>
      </c>
      <c r="G37">
        <f>VLOOKUP(B37,[1]应付款管理!$A$1:$J$65536,9,0)</f>
        <v>480</v>
      </c>
      <c r="H37">
        <f t="shared" si="0"/>
        <v>0</v>
      </c>
      <c r="I37" t="str">
        <f t="shared" si="1"/>
        <v>，1451085</v>
      </c>
    </row>
    <row r="38" ht="15" customHeight="1" spans="1:9">
      <c r="A38" s="11">
        <v>29</v>
      </c>
      <c r="B38" s="12">
        <v>1450536</v>
      </c>
      <c r="C38" s="12" t="s">
        <v>61</v>
      </c>
      <c r="D38" s="12" t="s">
        <v>9</v>
      </c>
      <c r="E38" s="12" t="s">
        <v>33</v>
      </c>
      <c r="F38" s="13">
        <v>1430</v>
      </c>
      <c r="G38">
        <f>VLOOKUP(B38,[1]应付款管理!$A$1:$J$65536,9,0)</f>
        <v>1430</v>
      </c>
      <c r="H38">
        <f t="shared" si="0"/>
        <v>0</v>
      </c>
      <c r="I38" t="str">
        <f t="shared" si="1"/>
        <v>，1450536</v>
      </c>
    </row>
    <row r="39" ht="15" customHeight="1" spans="1:9">
      <c r="A39" s="11">
        <v>30</v>
      </c>
      <c r="B39" s="12">
        <v>1450524</v>
      </c>
      <c r="C39" s="12" t="s">
        <v>62</v>
      </c>
      <c r="D39" s="12" t="s">
        <v>43</v>
      </c>
      <c r="E39" s="12" t="s">
        <v>10</v>
      </c>
      <c r="F39" s="13">
        <v>272</v>
      </c>
      <c r="G39">
        <f>VLOOKUP(B39,[1]应付款管理!$A$1:$J$65536,9,0)</f>
        <v>272</v>
      </c>
      <c r="H39">
        <f t="shared" si="0"/>
        <v>0</v>
      </c>
      <c r="I39" t="str">
        <f t="shared" si="1"/>
        <v>，1450524</v>
      </c>
    </row>
    <row r="40" ht="15" customHeight="1" spans="1:9">
      <c r="A40" s="11">
        <v>31</v>
      </c>
      <c r="B40" s="12">
        <v>1450462</v>
      </c>
      <c r="C40" s="12" t="s">
        <v>63</v>
      </c>
      <c r="D40" s="12" t="s">
        <v>57</v>
      </c>
      <c r="E40" s="12" t="s">
        <v>10</v>
      </c>
      <c r="F40" s="13">
        <v>544</v>
      </c>
      <c r="G40">
        <f>VLOOKUP(B40,[1]应付款管理!$A$1:$J$65536,9,0)</f>
        <v>544</v>
      </c>
      <c r="H40">
        <f t="shared" si="0"/>
        <v>0</v>
      </c>
      <c r="I40" t="str">
        <f t="shared" si="1"/>
        <v>，1450462</v>
      </c>
    </row>
    <row r="41" ht="15" customHeight="1" spans="1:9">
      <c r="A41" s="11">
        <v>32</v>
      </c>
      <c r="B41" s="12">
        <v>1448418</v>
      </c>
      <c r="C41" s="12" t="s">
        <v>64</v>
      </c>
      <c r="D41" s="12" t="s">
        <v>9</v>
      </c>
      <c r="E41" s="12" t="s">
        <v>24</v>
      </c>
      <c r="F41" s="13">
        <v>675</v>
      </c>
      <c r="G41">
        <f>VLOOKUP(B41,[1]应付款管理!$A$1:$J$65536,9,0)</f>
        <v>675</v>
      </c>
      <c r="H41">
        <f t="shared" si="0"/>
        <v>0</v>
      </c>
      <c r="I41" t="str">
        <f t="shared" si="1"/>
        <v>，1448418</v>
      </c>
    </row>
    <row r="42" ht="15" customHeight="1" spans="1:9">
      <c r="A42" s="11">
        <v>33</v>
      </c>
      <c r="B42" s="12">
        <v>1447603</v>
      </c>
      <c r="C42" s="12" t="s">
        <v>65</v>
      </c>
      <c r="D42" s="12" t="s">
        <v>66</v>
      </c>
      <c r="E42" s="12" t="s">
        <v>10</v>
      </c>
      <c r="F42" s="13">
        <v>420</v>
      </c>
      <c r="G42">
        <f>VLOOKUP(B42,[1]应付款管理!$A$1:$J$65536,9,0)</f>
        <v>420</v>
      </c>
      <c r="H42">
        <f t="shared" si="0"/>
        <v>0</v>
      </c>
      <c r="I42" t="str">
        <f t="shared" si="1"/>
        <v>，1447603</v>
      </c>
    </row>
    <row r="43" ht="15" customHeight="1" spans="1:9">
      <c r="A43" s="11">
        <v>34</v>
      </c>
      <c r="B43" s="12">
        <v>1446891</v>
      </c>
      <c r="C43" s="12" t="s">
        <v>67</v>
      </c>
      <c r="D43" s="12" t="s">
        <v>26</v>
      </c>
      <c r="E43" s="12" t="s">
        <v>10</v>
      </c>
      <c r="F43" s="13">
        <v>140</v>
      </c>
      <c r="G43">
        <f>VLOOKUP(B43,[1]应付款管理!$A$1:$J$65536,9,0)</f>
        <v>140</v>
      </c>
      <c r="H43">
        <f t="shared" ref="H43:H67" si="2">F43-G43</f>
        <v>0</v>
      </c>
      <c r="I43" t="str">
        <f t="shared" ref="I43:I67" si="3">$I$9&amp;B43</f>
        <v>，1446891</v>
      </c>
    </row>
    <row r="44" ht="15" customHeight="1" spans="1:9">
      <c r="A44" s="11">
        <v>35</v>
      </c>
      <c r="B44" s="12">
        <v>1446614</v>
      </c>
      <c r="C44" s="12" t="s">
        <v>68</v>
      </c>
      <c r="D44" s="12" t="s">
        <v>69</v>
      </c>
      <c r="E44" s="12" t="s">
        <v>24</v>
      </c>
      <c r="F44" s="13">
        <v>2025</v>
      </c>
      <c r="G44">
        <f>VLOOKUP(B44,[1]应付款管理!$A$1:$J$65536,9,0)</f>
        <v>2025</v>
      </c>
      <c r="H44">
        <f t="shared" si="2"/>
        <v>0</v>
      </c>
      <c r="I44" t="str">
        <f t="shared" si="3"/>
        <v>，1446614</v>
      </c>
    </row>
    <row r="45" ht="15" customHeight="1" spans="1:9">
      <c r="A45" s="11">
        <v>36</v>
      </c>
      <c r="B45" s="12">
        <v>1446557</v>
      </c>
      <c r="C45" s="12" t="s">
        <v>70</v>
      </c>
      <c r="D45" s="12" t="s">
        <v>37</v>
      </c>
      <c r="E45" s="12" t="s">
        <v>16</v>
      </c>
      <c r="F45" s="13">
        <v>360</v>
      </c>
      <c r="G45">
        <f>VLOOKUP(B45,[1]应付款管理!$A$1:$J$65536,9,0)</f>
        <v>360</v>
      </c>
      <c r="H45">
        <f t="shared" si="2"/>
        <v>0</v>
      </c>
      <c r="I45" t="str">
        <f t="shared" si="3"/>
        <v>，1446557</v>
      </c>
    </row>
    <row r="46" ht="15" customHeight="1" spans="1:9">
      <c r="A46" s="11">
        <v>37</v>
      </c>
      <c r="B46" s="12">
        <v>1446395</v>
      </c>
      <c r="C46" s="12" t="s">
        <v>71</v>
      </c>
      <c r="D46" s="12" t="s">
        <v>52</v>
      </c>
      <c r="E46" s="12" t="s">
        <v>16</v>
      </c>
      <c r="F46" s="13">
        <v>720</v>
      </c>
      <c r="G46">
        <f>VLOOKUP(B46,[1]应付款管理!$A$1:$J$65536,9,0)</f>
        <v>720</v>
      </c>
      <c r="H46">
        <f t="shared" si="2"/>
        <v>0</v>
      </c>
      <c r="I46" t="str">
        <f t="shared" si="3"/>
        <v>，1446395</v>
      </c>
    </row>
    <row r="47" ht="15" customHeight="1" spans="1:9">
      <c r="A47" s="11">
        <v>38</v>
      </c>
      <c r="B47" s="12">
        <v>1444985</v>
      </c>
      <c r="C47" s="12" t="s">
        <v>72</v>
      </c>
      <c r="D47" s="12" t="s">
        <v>73</v>
      </c>
      <c r="E47" s="12" t="s">
        <v>16</v>
      </c>
      <c r="F47" s="13">
        <v>360</v>
      </c>
      <c r="G47">
        <f>VLOOKUP(B47,[1]应付款管理!$A$1:$J$65536,9,0)</f>
        <v>360</v>
      </c>
      <c r="H47">
        <f t="shared" si="2"/>
        <v>0</v>
      </c>
      <c r="I47" t="str">
        <f t="shared" si="3"/>
        <v>，1444985</v>
      </c>
    </row>
    <row r="48" ht="15" customHeight="1" spans="1:9">
      <c r="A48" s="11">
        <v>39</v>
      </c>
      <c r="B48" s="12">
        <v>1444693</v>
      </c>
      <c r="C48" s="12" t="s">
        <v>74</v>
      </c>
      <c r="D48" s="12" t="s">
        <v>66</v>
      </c>
      <c r="E48" s="12" t="s">
        <v>16</v>
      </c>
      <c r="F48" s="13">
        <v>1080</v>
      </c>
      <c r="G48">
        <f>VLOOKUP(B48,[1]应付款管理!$A$1:$J$65536,9,0)</f>
        <v>1080</v>
      </c>
      <c r="H48">
        <f t="shared" si="2"/>
        <v>0</v>
      </c>
      <c r="I48" t="str">
        <f t="shared" si="3"/>
        <v>，1444693</v>
      </c>
    </row>
    <row r="49" ht="15" customHeight="1" spans="1:9">
      <c r="A49" s="11">
        <v>40</v>
      </c>
      <c r="B49" s="12">
        <v>1438138</v>
      </c>
      <c r="C49" s="12" t="s">
        <v>75</v>
      </c>
      <c r="D49" s="12" t="s">
        <v>76</v>
      </c>
      <c r="E49" s="12" t="s">
        <v>13</v>
      </c>
      <c r="F49" s="13">
        <v>480</v>
      </c>
      <c r="G49">
        <f>VLOOKUP(B49,[1]应付款管理!$A$1:$J$65536,9,0)</f>
        <v>480</v>
      </c>
      <c r="H49">
        <f t="shared" si="2"/>
        <v>0</v>
      </c>
      <c r="I49" t="str">
        <f t="shared" si="3"/>
        <v>，1438138</v>
      </c>
    </row>
    <row r="50" ht="15" customHeight="1" spans="1:9">
      <c r="A50" s="11">
        <v>41</v>
      </c>
      <c r="B50" s="12">
        <v>1437897</v>
      </c>
      <c r="C50" s="12" t="s">
        <v>77</v>
      </c>
      <c r="D50" s="12" t="s">
        <v>66</v>
      </c>
      <c r="E50" s="12" t="s">
        <v>16</v>
      </c>
      <c r="F50" s="13">
        <v>360</v>
      </c>
      <c r="G50">
        <f>VLOOKUP(B50,[1]应付款管理!$A$1:$J$65536,9,0)</f>
        <v>360</v>
      </c>
      <c r="H50">
        <f t="shared" si="2"/>
        <v>0</v>
      </c>
      <c r="I50" t="str">
        <f t="shared" si="3"/>
        <v>，1437897</v>
      </c>
    </row>
    <row r="51" ht="15" customHeight="1" spans="1:9">
      <c r="A51" s="11">
        <v>42</v>
      </c>
      <c r="B51" s="12">
        <v>1437840</v>
      </c>
      <c r="C51" s="12" t="s">
        <v>78</v>
      </c>
      <c r="D51" s="12" t="s">
        <v>79</v>
      </c>
      <c r="E51" s="12" t="s">
        <v>24</v>
      </c>
      <c r="F51" s="13">
        <v>655</v>
      </c>
      <c r="G51">
        <f>VLOOKUP(B51,[1]应付款管理!$A$1:$J$65536,9,0)</f>
        <v>655</v>
      </c>
      <c r="H51">
        <f t="shared" si="2"/>
        <v>0</v>
      </c>
      <c r="I51" t="str">
        <f t="shared" si="3"/>
        <v>，1437840</v>
      </c>
    </row>
    <row r="52" ht="15" customHeight="1" spans="1:9">
      <c r="A52" s="11">
        <v>43</v>
      </c>
      <c r="B52" s="12">
        <v>1434265</v>
      </c>
      <c r="C52" s="12" t="s">
        <v>80</v>
      </c>
      <c r="D52" s="12" t="s">
        <v>59</v>
      </c>
      <c r="E52" s="12" t="s">
        <v>13</v>
      </c>
      <c r="F52" s="13">
        <v>480</v>
      </c>
      <c r="G52">
        <f>VLOOKUP(B52,[1]应付款管理!$A$1:$J$65536,9,0)</f>
        <v>480</v>
      </c>
      <c r="H52">
        <f t="shared" si="2"/>
        <v>0</v>
      </c>
      <c r="I52" t="str">
        <f t="shared" si="3"/>
        <v>，1434265</v>
      </c>
    </row>
    <row r="53" ht="15" customHeight="1" spans="1:9">
      <c r="A53" s="11">
        <v>44</v>
      </c>
      <c r="B53" s="12">
        <v>1430469</v>
      </c>
      <c r="C53" s="12" t="s">
        <v>81</v>
      </c>
      <c r="D53" s="12" t="s">
        <v>73</v>
      </c>
      <c r="E53" s="12" t="s">
        <v>82</v>
      </c>
      <c r="F53" s="13">
        <v>915</v>
      </c>
      <c r="G53">
        <f>VLOOKUP(B53,[1]应付款管理!$A$1:$J$65536,9,0)</f>
        <v>915</v>
      </c>
      <c r="H53">
        <f t="shared" si="2"/>
        <v>0</v>
      </c>
      <c r="I53" t="str">
        <f t="shared" si="3"/>
        <v>，1430469</v>
      </c>
    </row>
    <row r="54" ht="15" customHeight="1" spans="1:9">
      <c r="A54" s="11">
        <v>45</v>
      </c>
      <c r="B54" s="12">
        <v>1428691</v>
      </c>
      <c r="C54" s="12" t="s">
        <v>83</v>
      </c>
      <c r="D54" s="12" t="s">
        <v>79</v>
      </c>
      <c r="E54" s="12" t="s">
        <v>82</v>
      </c>
      <c r="F54" s="13">
        <v>560</v>
      </c>
      <c r="G54">
        <f>VLOOKUP(B54,[1]应付款管理!$A$1:$J$65536,9,0)</f>
        <v>560</v>
      </c>
      <c r="H54">
        <f t="shared" si="2"/>
        <v>0</v>
      </c>
      <c r="I54" t="str">
        <f t="shared" si="3"/>
        <v>，1428691</v>
      </c>
    </row>
    <row r="55" ht="15" customHeight="1" spans="1:9">
      <c r="A55" s="11">
        <v>46</v>
      </c>
      <c r="B55" s="12">
        <v>1426945</v>
      </c>
      <c r="C55" s="12" t="s">
        <v>84</v>
      </c>
      <c r="D55" s="12" t="s">
        <v>49</v>
      </c>
      <c r="E55" s="12" t="s">
        <v>16</v>
      </c>
      <c r="F55" s="13">
        <v>540</v>
      </c>
      <c r="G55">
        <f>VLOOKUP(B55,[1]应付款管理!$A$1:$J$65536,9,0)</f>
        <v>540</v>
      </c>
      <c r="H55">
        <f t="shared" si="2"/>
        <v>0</v>
      </c>
      <c r="I55" t="str">
        <f t="shared" si="3"/>
        <v>，1426945</v>
      </c>
    </row>
    <row r="56" ht="15" customHeight="1" spans="1:9">
      <c r="A56" s="11">
        <v>47</v>
      </c>
      <c r="B56" s="12">
        <v>1425548</v>
      </c>
      <c r="C56" s="12" t="s">
        <v>85</v>
      </c>
      <c r="D56" s="12" t="s">
        <v>66</v>
      </c>
      <c r="E56" s="12" t="s">
        <v>86</v>
      </c>
      <c r="F56" s="13">
        <v>1400</v>
      </c>
      <c r="G56">
        <f>VLOOKUP(B56,[1]应付款管理!$A$1:$J$65536,9,0)</f>
        <v>1400</v>
      </c>
      <c r="H56">
        <f t="shared" si="2"/>
        <v>0</v>
      </c>
      <c r="I56" t="str">
        <f t="shared" si="3"/>
        <v>，1425548</v>
      </c>
    </row>
    <row r="57" ht="15" customHeight="1" spans="1:9">
      <c r="A57" s="11">
        <v>48</v>
      </c>
      <c r="B57" s="12">
        <v>1418073</v>
      </c>
      <c r="C57" s="12" t="s">
        <v>87</v>
      </c>
      <c r="D57" s="12" t="s">
        <v>69</v>
      </c>
      <c r="E57" s="12" t="s">
        <v>16</v>
      </c>
      <c r="F57" s="13">
        <v>360</v>
      </c>
      <c r="G57">
        <f>VLOOKUP(B57,[1]应付款管理!$A$1:$J$65536,9,0)</f>
        <v>360</v>
      </c>
      <c r="H57">
        <f t="shared" si="2"/>
        <v>0</v>
      </c>
      <c r="I57" t="str">
        <f t="shared" si="3"/>
        <v>，1418073</v>
      </c>
    </row>
    <row r="58" ht="15" customHeight="1" spans="1:9">
      <c r="A58" s="11">
        <v>49</v>
      </c>
      <c r="B58" s="12">
        <v>1395183</v>
      </c>
      <c r="C58" s="12" t="s">
        <v>88</v>
      </c>
      <c r="D58" s="12" t="s">
        <v>66</v>
      </c>
      <c r="E58" s="12" t="s">
        <v>16</v>
      </c>
      <c r="F58" s="13">
        <v>360</v>
      </c>
      <c r="G58">
        <f>VLOOKUP(B58,[1]应付款管理!$A$1:$J$65536,9,0)</f>
        <v>360</v>
      </c>
      <c r="H58">
        <f t="shared" si="2"/>
        <v>0</v>
      </c>
      <c r="I58" t="str">
        <f t="shared" si="3"/>
        <v>，1395183</v>
      </c>
    </row>
    <row r="59" ht="15" customHeight="1" spans="1:9">
      <c r="A59" s="11">
        <v>50</v>
      </c>
      <c r="B59" s="12">
        <v>1395165</v>
      </c>
      <c r="C59" s="12" t="s">
        <v>89</v>
      </c>
      <c r="D59" s="12" t="s">
        <v>66</v>
      </c>
      <c r="E59" s="12" t="s">
        <v>16</v>
      </c>
      <c r="F59" s="13">
        <v>360</v>
      </c>
      <c r="G59">
        <f>VLOOKUP(B59,[1]应付款管理!$A$1:$J$65536,9,0)</f>
        <v>360</v>
      </c>
      <c r="H59">
        <f t="shared" si="2"/>
        <v>0</v>
      </c>
      <c r="I59" t="str">
        <f t="shared" si="3"/>
        <v>，1395165</v>
      </c>
    </row>
    <row r="60" ht="15" customHeight="1" spans="1:9">
      <c r="A60" s="11">
        <v>51</v>
      </c>
      <c r="B60" s="12">
        <v>1395157</v>
      </c>
      <c r="C60" s="12" t="s">
        <v>90</v>
      </c>
      <c r="D60" s="12" t="s">
        <v>66</v>
      </c>
      <c r="E60" s="12" t="s">
        <v>16</v>
      </c>
      <c r="F60" s="13">
        <v>360</v>
      </c>
      <c r="G60">
        <f>VLOOKUP(B60,[1]应付款管理!$A$1:$J$65536,9,0)</f>
        <v>360</v>
      </c>
      <c r="H60">
        <f t="shared" si="2"/>
        <v>0</v>
      </c>
      <c r="I60" t="str">
        <f t="shared" si="3"/>
        <v>，1395157</v>
      </c>
    </row>
    <row r="61" ht="15" customHeight="1" spans="1:9">
      <c r="A61" s="11">
        <v>52</v>
      </c>
      <c r="B61" s="12">
        <v>1395152</v>
      </c>
      <c r="C61" s="12" t="s">
        <v>91</v>
      </c>
      <c r="D61" s="12" t="s">
        <v>66</v>
      </c>
      <c r="E61" s="12" t="s">
        <v>16</v>
      </c>
      <c r="F61" s="13">
        <v>360</v>
      </c>
      <c r="G61">
        <f>VLOOKUP(B61,[1]应付款管理!$A$1:$J$65536,9,0)</f>
        <v>360</v>
      </c>
      <c r="H61">
        <f t="shared" si="2"/>
        <v>0</v>
      </c>
      <c r="I61" t="str">
        <f t="shared" si="3"/>
        <v>，1395152</v>
      </c>
    </row>
    <row r="62" ht="15" customHeight="1" spans="1:9">
      <c r="A62" s="11">
        <v>53</v>
      </c>
      <c r="B62" s="12">
        <v>1395151</v>
      </c>
      <c r="C62" s="12" t="s">
        <v>92</v>
      </c>
      <c r="D62" s="12" t="s">
        <v>66</v>
      </c>
      <c r="E62" s="12" t="s">
        <v>16</v>
      </c>
      <c r="F62" s="13">
        <v>720</v>
      </c>
      <c r="G62">
        <f>VLOOKUP(B62,[1]应付款管理!$A$1:$J$65536,9,0)</f>
        <v>720</v>
      </c>
      <c r="H62">
        <f t="shared" si="2"/>
        <v>0</v>
      </c>
      <c r="I62" t="str">
        <f t="shared" si="3"/>
        <v>，1395151</v>
      </c>
    </row>
    <row r="63" ht="15" customHeight="1" spans="1:9">
      <c r="A63" s="11">
        <v>54</v>
      </c>
      <c r="B63" s="12">
        <v>1395150</v>
      </c>
      <c r="C63" s="12" t="s">
        <v>93</v>
      </c>
      <c r="D63" s="12" t="s">
        <v>66</v>
      </c>
      <c r="E63" s="12" t="s">
        <v>16</v>
      </c>
      <c r="F63" s="13">
        <v>560</v>
      </c>
      <c r="G63">
        <f>VLOOKUP(B63,[1]应付款管理!$A$1:$J$65536,9,0)</f>
        <v>560</v>
      </c>
      <c r="H63">
        <f t="shared" si="2"/>
        <v>0</v>
      </c>
      <c r="I63" t="str">
        <f t="shared" si="3"/>
        <v>，1395150</v>
      </c>
    </row>
    <row r="64" ht="15" customHeight="1" spans="1:9">
      <c r="A64" s="11">
        <v>55</v>
      </c>
      <c r="B64" s="12">
        <v>1394311</v>
      </c>
      <c r="C64" s="12" t="s">
        <v>94</v>
      </c>
      <c r="D64" s="12" t="s">
        <v>52</v>
      </c>
      <c r="E64" s="12" t="s">
        <v>16</v>
      </c>
      <c r="F64" s="13">
        <v>360</v>
      </c>
      <c r="G64">
        <f>VLOOKUP(B64,[1]应付款管理!$A$1:$J$65536,9,0)</f>
        <v>360</v>
      </c>
      <c r="H64">
        <f t="shared" si="2"/>
        <v>0</v>
      </c>
      <c r="I64" t="str">
        <f t="shared" si="3"/>
        <v>，1394311</v>
      </c>
    </row>
    <row r="65" ht="15" customHeight="1" spans="1:9">
      <c r="A65" s="11">
        <v>56</v>
      </c>
      <c r="B65" s="12">
        <v>1393437</v>
      </c>
      <c r="C65" s="12" t="s">
        <v>95</v>
      </c>
      <c r="D65" s="12" t="s">
        <v>76</v>
      </c>
      <c r="E65" s="12" t="s">
        <v>16</v>
      </c>
      <c r="F65" s="13">
        <v>540</v>
      </c>
      <c r="G65">
        <f>VLOOKUP(B65,[1]应付款管理!$A$1:$J$65536,9,0)</f>
        <v>540</v>
      </c>
      <c r="H65">
        <f t="shared" si="2"/>
        <v>0</v>
      </c>
      <c r="I65" t="str">
        <f t="shared" si="3"/>
        <v>，1393437</v>
      </c>
    </row>
    <row r="66" ht="15" customHeight="1" spans="1:9">
      <c r="A66" s="11">
        <v>57</v>
      </c>
      <c r="B66" s="12">
        <v>1390093</v>
      </c>
      <c r="C66" s="12" t="s">
        <v>96</v>
      </c>
      <c r="D66" s="12" t="s">
        <v>43</v>
      </c>
      <c r="E66" s="12" t="s">
        <v>82</v>
      </c>
      <c r="F66" s="13">
        <v>550</v>
      </c>
      <c r="G66">
        <f>VLOOKUP(B66,[1]应付款管理!$A$1:$J$65536,9,0)</f>
        <v>550</v>
      </c>
      <c r="H66">
        <f t="shared" si="2"/>
        <v>0</v>
      </c>
      <c r="I66" t="str">
        <f t="shared" si="3"/>
        <v>，1390093</v>
      </c>
    </row>
    <row r="67" ht="29" customHeight="1" spans="1:9">
      <c r="A67" s="14" t="s">
        <v>97</v>
      </c>
      <c r="B67" s="14"/>
      <c r="C67" s="14"/>
      <c r="D67" s="14"/>
      <c r="E67" s="14"/>
      <c r="F67" s="14">
        <f>SUM(F10:F66)</f>
        <v>33893</v>
      </c>
      <c r="G67">
        <f>SUM(G10:G66)</f>
        <v>33893</v>
      </c>
      <c r="H67">
        <f>SUM(H10:H66)</f>
        <v>0</v>
      </c>
      <c r="I67" t="str">
        <f t="shared" si="3"/>
        <v>，</v>
      </c>
    </row>
    <row r="68" ht="15.75" spans="2:6">
      <c r="B68" s="15"/>
      <c r="C68" s="16"/>
      <c r="D68" s="16"/>
      <c r="E68" s="17"/>
      <c r="F68"/>
    </row>
    <row r="70" spans="8:12">
      <c r="H70" s="18"/>
      <c r="I70" s="18"/>
      <c r="J70" s="18"/>
      <c r="K70" s="18"/>
      <c r="L70" s="18"/>
    </row>
    <row r="71" ht="15.75" spans="1:12">
      <c r="A71" s="15" t="s">
        <v>98</v>
      </c>
      <c r="B71" s="16"/>
      <c r="C71" s="16"/>
      <c r="D71" s="17"/>
      <c r="H71" s="18"/>
      <c r="I71" s="20" t="s">
        <v>99</v>
      </c>
      <c r="J71" s="18"/>
      <c r="K71" s="18"/>
      <c r="L71" s="18"/>
    </row>
    <row r="72" ht="15.75" spans="1:12">
      <c r="A72" s="15" t="s">
        <v>100</v>
      </c>
      <c r="B72" s="16"/>
      <c r="C72" s="16"/>
      <c r="D72" s="17"/>
      <c r="H72" s="18"/>
      <c r="I72" s="18"/>
      <c r="J72" s="18"/>
      <c r="K72" s="18"/>
      <c r="L72" s="18"/>
    </row>
    <row r="73" ht="15.75" spans="1:4">
      <c r="A73" s="15" t="s">
        <v>101</v>
      </c>
      <c r="B73" s="16"/>
      <c r="C73" s="16"/>
      <c r="D73" s="17"/>
    </row>
    <row r="74" spans="1:4">
      <c r="A74" s="19" t="s">
        <v>102</v>
      </c>
      <c r="B74" s="16"/>
      <c r="C74" s="16"/>
      <c r="D74" s="17"/>
    </row>
    <row r="75" ht="15.75" spans="1:4">
      <c r="A75" s="15" t="s">
        <v>103</v>
      </c>
      <c r="B75" s="16"/>
      <c r="C75" s="16"/>
      <c r="D75" s="17"/>
    </row>
  </sheetData>
  <mergeCells count="1">
    <mergeCell ref="A67:E67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Windys Bali SusanChou</dc:creator>
  <cp:lastModifiedBy>CIT-karmen欧燕珍</cp:lastModifiedBy>
  <dcterms:created xsi:type="dcterms:W3CDTF">2017-08-23T09:33:00Z</dcterms:created>
  <dcterms:modified xsi:type="dcterms:W3CDTF">2019-04-03T06:39:45Z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