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10-31 Jan'19" sheetId="1" r:id="rId1"/>
    <sheet name="Feb'19" sheetId="2" r:id="rId2"/>
    <sheet name="01 Mar-04 Apr'19" sheetId="4" r:id="rId3"/>
    <sheet name="月结2.3" sheetId="5" r:id="rId4"/>
  </sheets>
  <definedNames>
    <definedName name="_xlnm.Print_Titles" localSheetId="1">'Feb''19'!$13:$16</definedName>
  </definedNames>
  <calcPr calcId="144525"/>
</workbook>
</file>

<file path=xl/comments1.xml><?xml version="1.0" encoding="utf-8"?>
<comments xmlns="http://schemas.openxmlformats.org/spreadsheetml/2006/main">
  <authors>
    <author>Pongpipat Boonkawesilp</author>
  </authors>
  <commentList>
    <comment ref="J80" authorId="0">
      <text>
        <r>
          <rPr>
            <sz val="7"/>
            <rFont val="Tahoma"/>
            <charset val="134"/>
          </rPr>
          <t>3 nights keep till Mar'19
@25,575*3 = 76,725.00</t>
        </r>
      </text>
    </comment>
  </commentList>
</comments>
</file>

<file path=xl/sharedStrings.xml><?xml version="1.0" encoding="utf-8"?>
<sst xmlns="http://schemas.openxmlformats.org/spreadsheetml/2006/main" count="611" uniqueCount="430">
  <si>
    <t>ATTN</t>
  </si>
  <si>
    <t>CIT (Thailand) Co.,Ltd.</t>
  </si>
  <si>
    <t>Account No. : TA00131</t>
  </si>
  <si>
    <t>103, Onnut 17 Lane, Junction 9</t>
  </si>
  <si>
    <t>E-mail : financial@huizhi-intl.com</t>
  </si>
  <si>
    <t>Suan Luang Sub-District, Suan Luang District</t>
  </si>
  <si>
    <t xml:space="preserve">   </t>
  </si>
  <si>
    <t>Bangkok 10250</t>
  </si>
  <si>
    <t>.</t>
  </si>
  <si>
    <t>Statement of Prebuy Program 10-31 January 2019</t>
  </si>
  <si>
    <t>No.</t>
  </si>
  <si>
    <t>Date</t>
  </si>
  <si>
    <t>Invoice</t>
  </si>
  <si>
    <t>Villa</t>
  </si>
  <si>
    <t>DESCRIPTION</t>
  </si>
  <si>
    <t>Ref</t>
  </si>
  <si>
    <t>Total</t>
  </si>
  <si>
    <t>Credit</t>
  </si>
  <si>
    <t>no.</t>
  </si>
  <si>
    <t>charge</t>
  </si>
  <si>
    <t>Balance</t>
  </si>
  <si>
    <t>-</t>
  </si>
  <si>
    <t>Prepayment for period 10-31/01/19</t>
  </si>
  <si>
    <t>964/48185</t>
  </si>
  <si>
    <t>10-12/01/18</t>
  </si>
  <si>
    <t>Jin Fang Yuan</t>
  </si>
  <si>
    <t>12-13/01/19</t>
  </si>
  <si>
    <t>Wang Hui Tao</t>
  </si>
  <si>
    <t>11-13/01/19</t>
  </si>
  <si>
    <t>Bu Yu</t>
  </si>
  <si>
    <t>12-14/01/19</t>
  </si>
  <si>
    <t>Xu Xiao Li</t>
  </si>
  <si>
    <t>13-14/01/19</t>
  </si>
  <si>
    <t>Guo Wan Ling</t>
  </si>
  <si>
    <t>14-15/01/19</t>
  </si>
  <si>
    <t>Zhou Na</t>
  </si>
  <si>
    <t>14-16/01/19</t>
  </si>
  <si>
    <t>Zeng Xuan</t>
  </si>
  <si>
    <t>Fu Xin Ran</t>
  </si>
  <si>
    <t>22-25/01/19</t>
  </si>
  <si>
    <t>Gao Yan</t>
  </si>
  <si>
    <t>25-26/01/19</t>
  </si>
  <si>
    <t>Li Peng Fei</t>
  </si>
  <si>
    <t>24-27/01/19</t>
  </si>
  <si>
    <t>Liu Yi Zhuo</t>
  </si>
  <si>
    <t>Li Juan</t>
  </si>
  <si>
    <t>24-28/01/19</t>
  </si>
  <si>
    <t>Wang Hong</t>
  </si>
  <si>
    <t>26-28/01/19</t>
  </si>
  <si>
    <t>Chen Yan</t>
  </si>
  <si>
    <t>27-29/01/19</t>
  </si>
  <si>
    <t>Guo Jie</t>
  </si>
  <si>
    <t>Zheng Cheng</t>
  </si>
  <si>
    <t>28-31/01/19</t>
  </si>
  <si>
    <t>Wang Chen</t>
  </si>
  <si>
    <t>29-31/01/19</t>
  </si>
  <si>
    <t>Lu Xiao Min</t>
  </si>
  <si>
    <t xml:space="preserve">Total  :  </t>
  </si>
  <si>
    <t>P190201203201489</t>
  </si>
  <si>
    <t>Amount in Thai Baht  :  Nine Hundred Forty Four Thousand and One Hundred only.</t>
  </si>
  <si>
    <t>Please check this statement with your record immediately.</t>
  </si>
  <si>
    <t>Incase of discrepancy please communicate directly with credit office.</t>
  </si>
  <si>
    <t>Payment is due on presentation of statement.</t>
  </si>
  <si>
    <t>Please make cheque payable to..Banyan Tree Phuket..and enclose a copy</t>
  </si>
  <si>
    <t>of this statement with your remittance.</t>
  </si>
  <si>
    <t>Bank details : The Siam Commercial Bank Pub.Co.,Ltd. 66 Rassada Road, Amphur Muang, Phuket 83000</t>
  </si>
  <si>
    <t>Saving Account no.537-2-47654-7, Account Name " Laguna Banyan Tree Ltd. "</t>
  </si>
  <si>
    <t>Laguna Banyan Tree Limited, 33, 33/27 Moo 4, Srisoonthorn Road, Cherngtalay, Talang, Phuket 83110</t>
  </si>
  <si>
    <t>Tel : 076-372400, Fax : 076-325551, E-mail : pongpipat.boonkawesilp@banyantree.com</t>
  </si>
  <si>
    <t>Provided by…Pongpipat</t>
  </si>
  <si>
    <t>Date  :  01 Feb'19</t>
  </si>
  <si>
    <t>Statement of Prebuy Program 02-11 February 2019 (CNY)</t>
  </si>
  <si>
    <t>50% gtd Revenue in CNY</t>
  </si>
  <si>
    <t>964/48200</t>
  </si>
  <si>
    <t>1st 50% Prepayment</t>
  </si>
  <si>
    <t>974/48686</t>
  </si>
  <si>
    <t>2nd 50% Prepayment</t>
  </si>
  <si>
    <t>974/48687</t>
  </si>
  <si>
    <t>02-03/02/19</t>
  </si>
  <si>
    <t>Qiao Li Ming</t>
  </si>
  <si>
    <t>03-04/02/19</t>
  </si>
  <si>
    <t>Wang Yu Chuan</t>
  </si>
  <si>
    <t>Yu Meng Meng</t>
  </si>
  <si>
    <t>04-05/02/19</t>
  </si>
  <si>
    <t>Ma Yan</t>
  </si>
  <si>
    <t>02-05/02/19</t>
  </si>
  <si>
    <t>291332B</t>
  </si>
  <si>
    <t>Xu Gao Huai</t>
  </si>
  <si>
    <t>03-05/02/19</t>
  </si>
  <si>
    <t>Mao Si Pian</t>
  </si>
  <si>
    <t>Liu Yang</t>
  </si>
  <si>
    <t>03-06/02/19</t>
  </si>
  <si>
    <t>Yu Xi Yan</t>
  </si>
  <si>
    <t>05-06/02/19</t>
  </si>
  <si>
    <t>Xie Yu Fang</t>
  </si>
  <si>
    <t>Wang Xiao Li</t>
  </si>
  <si>
    <t>02-06/02/19</t>
  </si>
  <si>
    <t>Liu Shu Yi</t>
  </si>
  <si>
    <t>04-07/02/19</t>
  </si>
  <si>
    <t>Chan Kwok Ching</t>
  </si>
  <si>
    <t>Gu Hai Ping</t>
  </si>
  <si>
    <t>06-07/02/19</t>
  </si>
  <si>
    <t>Liu Ai Rong</t>
  </si>
  <si>
    <t>Liu Yi Gang</t>
  </si>
  <si>
    <t>06-08/02/19</t>
  </si>
  <si>
    <t>Hao Jin Xiu</t>
  </si>
  <si>
    <t>04-08/02/19</t>
  </si>
  <si>
    <t>Li Yu Nan</t>
  </si>
  <si>
    <t>05-08/02/19</t>
  </si>
  <si>
    <t>Wu Jia Heng</t>
  </si>
  <si>
    <t>Yao Jie</t>
  </si>
  <si>
    <t>07-08/02/19</t>
  </si>
  <si>
    <t>Li Yang</t>
  </si>
  <si>
    <t>02-09/02/19</t>
  </si>
  <si>
    <t>Wang An Xin</t>
  </si>
  <si>
    <t>06-09/02/19</t>
  </si>
  <si>
    <t>291817-8</t>
  </si>
  <si>
    <t>113, 114</t>
  </si>
  <si>
    <t>Zhou Yao/Wu Hao</t>
  </si>
  <si>
    <t>07-09/02/19</t>
  </si>
  <si>
    <t>Zhang Jun</t>
  </si>
  <si>
    <t>Jiang Jian Ju</t>
  </si>
  <si>
    <t>Hao Wei Yi</t>
  </si>
  <si>
    <t>08-09/02/19</t>
  </si>
  <si>
    <t>Huang Ren</t>
  </si>
  <si>
    <t>Xue Yue Xin</t>
  </si>
  <si>
    <t>07-10/02/19</t>
  </si>
  <si>
    <t>Zhou Wei Di</t>
  </si>
  <si>
    <t>09-10/02/19</t>
  </si>
  <si>
    <t>Zhang Fang Ping</t>
  </si>
  <si>
    <t>Feng He Nian</t>
  </si>
  <si>
    <t>Yu Die Wen</t>
  </si>
  <si>
    <t>Wu Wan Li</t>
  </si>
  <si>
    <t>06-10/02/19</t>
  </si>
  <si>
    <t>Gaun Wan Qiong</t>
  </si>
  <si>
    <t>Liu Cheng Qi</t>
  </si>
  <si>
    <t>08-10/02/19</t>
  </si>
  <si>
    <t>He Zhi Juan</t>
  </si>
  <si>
    <t>Yu Wang Yang</t>
  </si>
  <si>
    <t>Liu Shuang</t>
  </si>
  <si>
    <t>07-12/02/19</t>
  </si>
  <si>
    <t>292035A</t>
  </si>
  <si>
    <t>Chen Yu</t>
  </si>
  <si>
    <t>10-11/02/19</t>
  </si>
  <si>
    <t>Qu Zhe</t>
  </si>
  <si>
    <t>09-11/02/19</t>
  </si>
  <si>
    <t>Gao Xuan</t>
  </si>
  <si>
    <t>07-11/02/19</t>
  </si>
  <si>
    <t>Yuan Xiao Rong</t>
  </si>
  <si>
    <t>04-11/02/19</t>
  </si>
  <si>
    <t>Jiang Wei</t>
  </si>
  <si>
    <t>06-11/02/19</t>
  </si>
  <si>
    <t xml:space="preserve">Zhou Wei  </t>
  </si>
  <si>
    <t>Ma Ying Hua</t>
  </si>
  <si>
    <t>11-12/02/19</t>
  </si>
  <si>
    <t>Zhao ZHI Cheng</t>
  </si>
  <si>
    <t>10-12/02/19</t>
  </si>
  <si>
    <t>Cao Shi Meng</t>
  </si>
  <si>
    <t xml:space="preserve">Feng Mei </t>
  </si>
  <si>
    <t>1438695&amp;1438694</t>
  </si>
  <si>
    <t>09-12/02/19</t>
  </si>
  <si>
    <t>Cheng Hai Tao</t>
  </si>
  <si>
    <t>Jiang Shou Gong</t>
  </si>
  <si>
    <t>292195-7</t>
  </si>
  <si>
    <t>109, 114, 115</t>
  </si>
  <si>
    <t>Zhou Qin/Liu Jun/Yang Li Jun</t>
  </si>
  <si>
    <t>Feng Rui</t>
  </si>
  <si>
    <t>Zhao Neng Yue</t>
  </si>
  <si>
    <t>Tang Min</t>
  </si>
  <si>
    <t>Wang Bo</t>
  </si>
  <si>
    <t>08-12/02/19</t>
  </si>
  <si>
    <t>Dong Liang</t>
  </si>
  <si>
    <t>292270A</t>
  </si>
  <si>
    <t>Lyu Yan</t>
  </si>
  <si>
    <t>292278A</t>
  </si>
  <si>
    <t>Le Sun</t>
  </si>
  <si>
    <t>292598A</t>
  </si>
  <si>
    <t>Zhang Yong</t>
  </si>
  <si>
    <t>292831A</t>
  </si>
  <si>
    <t>Liu Jun Ze</t>
  </si>
  <si>
    <t>06-12/02/19</t>
  </si>
  <si>
    <t>NS</t>
  </si>
  <si>
    <t>Huang Yi Deng…(charge 03-06/02/19)</t>
  </si>
  <si>
    <t>27-28/02/19</t>
  </si>
  <si>
    <t>Hu Xiao Hao…(Replacement)</t>
  </si>
  <si>
    <t>Wang Shu Lin…(Replacement)</t>
  </si>
  <si>
    <t>Statement of Prebuy Program in February 2019 (except 02-11 Feb'19)</t>
  </si>
  <si>
    <t>Prepayment</t>
  </si>
  <si>
    <t>972/48599</t>
  </si>
  <si>
    <t>30/01-01/02/19</t>
  </si>
  <si>
    <t>Qian Tian Xiong</t>
  </si>
  <si>
    <t>31/01-01/02/19</t>
  </si>
  <si>
    <t>Gu Min Jun</t>
  </si>
  <si>
    <t>Gu Min Gang</t>
  </si>
  <si>
    <t>29/01-01/02/19</t>
  </si>
  <si>
    <t>Cui Li Li</t>
  </si>
  <si>
    <t>28/01-02/02/19</t>
  </si>
  <si>
    <t>Wang Ting Ting</t>
  </si>
  <si>
    <t>30/01-02/02/19</t>
  </si>
  <si>
    <t>Wang Yi</t>
  </si>
  <si>
    <t>01-02/02/19</t>
  </si>
  <si>
    <t>291332A</t>
  </si>
  <si>
    <t>12-13/02/19</t>
  </si>
  <si>
    <t>292035B</t>
  </si>
  <si>
    <t>292270B</t>
  </si>
  <si>
    <t>292278B</t>
  </si>
  <si>
    <t>12-14/02/19</t>
  </si>
  <si>
    <t>Ge Yu Ting</t>
  </si>
  <si>
    <t>13-14/02/19</t>
  </si>
  <si>
    <t>Tang Ao Ni</t>
  </si>
  <si>
    <t>12-15/02/19</t>
  </si>
  <si>
    <t>Shan Jian Hong</t>
  </si>
  <si>
    <t>13-15/02/19</t>
  </si>
  <si>
    <t xml:space="preserve">Xu Liang </t>
  </si>
  <si>
    <t>Yu Yan Ping</t>
  </si>
  <si>
    <t>14-15/02/19</t>
  </si>
  <si>
    <t>292501-2</t>
  </si>
  <si>
    <t>845, 847</t>
  </si>
  <si>
    <t>Tao Jing/Jiang Dong</t>
  </si>
  <si>
    <t>14-16/02/19</t>
  </si>
  <si>
    <t>292589-90</t>
  </si>
  <si>
    <t>821, 822</t>
  </si>
  <si>
    <t>Wang Liang/Wan Qiu Ning</t>
  </si>
  <si>
    <t>12-16/02/19</t>
  </si>
  <si>
    <t>292598B</t>
  </si>
  <si>
    <t>15-17/02/19</t>
  </si>
  <si>
    <t>292679-80</t>
  </si>
  <si>
    <t>803, 811</t>
  </si>
  <si>
    <t>Pan Xia Jing/Zou Qin</t>
  </si>
  <si>
    <t>14-18/02/19</t>
  </si>
  <si>
    <t>Shen Luo Zi</t>
  </si>
  <si>
    <t>12-19/02/19</t>
  </si>
  <si>
    <t>292821B</t>
  </si>
  <si>
    <t>18-19/02/19</t>
  </si>
  <si>
    <t>Tang Hua Cheng</t>
  </si>
  <si>
    <t>18-21/02/19</t>
  </si>
  <si>
    <t>Cao Li Hong</t>
  </si>
  <si>
    <t>20-22/02/19</t>
  </si>
  <si>
    <t>Lyu Xiao Chen</t>
  </si>
  <si>
    <t>20-23/02/19</t>
  </si>
  <si>
    <t>Ji Ming Ming</t>
  </si>
  <si>
    <t>21-24/02/19</t>
  </si>
  <si>
    <t>Fang Ling Jun</t>
  </si>
  <si>
    <t>total</t>
  </si>
  <si>
    <t>P190302172540489</t>
  </si>
  <si>
    <t>2月包房款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</si>
  <si>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月剩余包房款</t>
    </r>
  </si>
  <si>
    <t>总剩包房款</t>
  </si>
  <si>
    <r>
      <rPr>
        <b/>
        <sz val="6"/>
        <rFont val="Microsoft Sans Serif"/>
        <charset val="134"/>
      </rPr>
      <t>No.</t>
    </r>
  </si>
  <si>
    <r>
      <rPr>
        <b/>
        <sz val="6"/>
        <rFont val="Microsoft Sans Serif"/>
        <charset val="134"/>
      </rPr>
      <t>Date</t>
    </r>
  </si>
  <si>
    <r>
      <rPr>
        <b/>
        <sz val="6"/>
        <rFont val="Microsoft Sans Serif"/>
        <charset val="134"/>
      </rPr>
      <t>Invoice no.</t>
    </r>
  </si>
  <si>
    <r>
      <rPr>
        <b/>
        <sz val="6"/>
        <rFont val="Microsoft Sans Serif"/>
        <charset val="134"/>
      </rPr>
      <t>Villa no.</t>
    </r>
  </si>
  <si>
    <r>
      <rPr>
        <b/>
        <sz val="6"/>
        <rFont val="Microsoft Sans Serif"/>
        <charset val="134"/>
      </rPr>
      <t>DESCRIPTION</t>
    </r>
  </si>
  <si>
    <r>
      <rPr>
        <b/>
        <sz val="6"/>
        <rFont val="Microsoft Sans Serif"/>
        <charset val="134"/>
      </rPr>
      <t>Ref No.</t>
    </r>
  </si>
  <si>
    <r>
      <rPr>
        <b/>
        <sz val="6"/>
        <rFont val="Microsoft Sans Serif"/>
        <charset val="134"/>
      </rPr>
      <t>Total charge</t>
    </r>
  </si>
  <si>
    <r>
      <rPr>
        <b/>
        <sz val="6"/>
        <rFont val="Microsoft Sans Serif"/>
        <charset val="134"/>
      </rPr>
      <t>Credit</t>
    </r>
  </si>
  <si>
    <r>
      <rPr>
        <b/>
        <sz val="6"/>
        <rFont val="Microsoft Sans Serif"/>
        <charset val="134"/>
      </rPr>
      <t>Total Balance</t>
    </r>
  </si>
  <si>
    <r>
      <rPr>
        <b/>
        <sz val="6"/>
        <rFont val="Microsoft Sans Serif"/>
        <charset val="134"/>
      </rPr>
      <t>1</t>
    </r>
  </si>
  <si>
    <r>
      <rPr>
        <b/>
        <sz val="6"/>
        <rFont val="Microsoft Sans Serif"/>
        <charset val="134"/>
      </rPr>
      <t>26/02/2019</t>
    </r>
  </si>
  <si>
    <r>
      <rPr>
        <sz val="6"/>
        <rFont val="Microsoft Sans Serif"/>
        <charset val="134"/>
      </rPr>
      <t>-</t>
    </r>
  </si>
  <si>
    <r>
      <rPr>
        <sz val="6"/>
        <rFont val="Microsoft Sans Serif"/>
        <charset val="134"/>
      </rPr>
      <t>Prepayment</t>
    </r>
  </si>
  <si>
    <r>
      <rPr>
        <b/>
        <sz val="6"/>
        <rFont val="Microsoft Sans Serif"/>
        <charset val="134"/>
      </rPr>
      <t>981/49015</t>
    </r>
  </si>
  <si>
    <r>
      <rPr>
        <b/>
        <sz val="6"/>
        <rFont val="Microsoft Sans Serif"/>
        <charset val="134"/>
      </rPr>
      <t>656,250.00</t>
    </r>
  </si>
  <si>
    <r>
      <rPr>
        <b/>
        <sz val="6"/>
        <rFont val="Microsoft Sans Serif"/>
        <charset val="134"/>
      </rPr>
      <t>(656,250.00)</t>
    </r>
  </si>
  <si>
    <r>
      <rPr>
        <b/>
        <sz val="6"/>
        <rFont val="Microsoft Sans Serif"/>
        <charset val="134"/>
      </rPr>
      <t>2</t>
    </r>
  </si>
  <si>
    <r>
      <rPr>
        <b/>
        <sz val="6"/>
        <rFont val="Microsoft Sans Serif"/>
        <charset val="134"/>
      </rPr>
      <t>28/02-02/03/19</t>
    </r>
  </si>
  <si>
    <r>
      <rPr>
        <b/>
        <sz val="6"/>
        <rFont val="Microsoft Sans Serif"/>
        <charset val="134"/>
      </rPr>
      <t>293959</t>
    </r>
  </si>
  <si>
    <r>
      <rPr>
        <b/>
        <sz val="6"/>
        <rFont val="Microsoft Sans Serif"/>
        <charset val="134"/>
      </rPr>
      <t>801</t>
    </r>
  </si>
  <si>
    <r>
      <rPr>
        <sz val="6"/>
        <rFont val="Microsoft Sans Serif"/>
        <charset val="134"/>
      </rPr>
      <t>Jin Xiao Jing</t>
    </r>
  </si>
  <si>
    <r>
      <rPr>
        <b/>
        <sz val="6"/>
        <rFont val="Microsoft Sans Serif"/>
        <charset val="134"/>
      </rPr>
      <t>38,415.00</t>
    </r>
  </si>
  <si>
    <r>
      <rPr>
        <b/>
        <sz val="6"/>
        <rFont val="Microsoft Sans Serif"/>
        <charset val="134"/>
      </rPr>
      <t>3</t>
    </r>
  </si>
  <si>
    <r>
      <rPr>
        <b/>
        <sz val="6"/>
        <rFont val="Microsoft Sans Serif"/>
        <charset val="134"/>
      </rPr>
      <t>27/02-02/03/19</t>
    </r>
  </si>
  <si>
    <r>
      <rPr>
        <b/>
        <sz val="6"/>
        <rFont val="Microsoft Sans Serif"/>
        <charset val="134"/>
      </rPr>
      <t>293970</t>
    </r>
  </si>
  <si>
    <r>
      <rPr>
        <b/>
        <sz val="6"/>
        <rFont val="Microsoft Sans Serif"/>
        <charset val="134"/>
      </rPr>
      <t>926</t>
    </r>
  </si>
  <si>
    <r>
      <rPr>
        <sz val="6"/>
        <rFont val="Microsoft Sans Serif"/>
        <charset val="134"/>
      </rPr>
      <t>Yang Yan Li</t>
    </r>
  </si>
  <si>
    <t>1465563/1465564</t>
  </si>
  <si>
    <r>
      <rPr>
        <b/>
        <sz val="6"/>
        <rFont val="Microsoft Sans Serif"/>
        <charset val="134"/>
      </rPr>
      <t>72,082.00</t>
    </r>
  </si>
  <si>
    <r>
      <rPr>
        <b/>
        <sz val="6"/>
        <rFont val="Microsoft Sans Serif"/>
        <charset val="134"/>
      </rPr>
      <t>4</t>
    </r>
  </si>
  <si>
    <r>
      <rPr>
        <b/>
        <sz val="6"/>
        <rFont val="Microsoft Sans Serif"/>
        <charset val="134"/>
      </rPr>
      <t>02-03/03/19</t>
    </r>
  </si>
  <si>
    <r>
      <rPr>
        <b/>
        <sz val="6"/>
        <rFont val="Microsoft Sans Serif"/>
        <charset val="134"/>
      </rPr>
      <t>294075</t>
    </r>
  </si>
  <si>
    <r>
      <rPr>
        <b/>
        <sz val="6"/>
        <rFont val="Microsoft Sans Serif"/>
        <charset val="134"/>
      </rPr>
      <t>821</t>
    </r>
  </si>
  <si>
    <r>
      <rPr>
        <sz val="6"/>
        <rFont val="Microsoft Sans Serif"/>
        <charset val="134"/>
      </rPr>
      <t>Lou Zhen Ming</t>
    </r>
  </si>
  <si>
    <r>
      <rPr>
        <b/>
        <sz val="6"/>
        <rFont val="Microsoft Sans Serif"/>
        <charset val="134"/>
      </rPr>
      <t>24,250.00</t>
    </r>
  </si>
  <si>
    <r>
      <rPr>
        <b/>
        <sz val="6"/>
        <rFont val="Microsoft Sans Serif"/>
        <charset val="134"/>
      </rPr>
      <t>5</t>
    </r>
  </si>
  <si>
    <r>
      <rPr>
        <b/>
        <sz val="6"/>
        <rFont val="Microsoft Sans Serif"/>
        <charset val="134"/>
      </rPr>
      <t>06-09/02/19</t>
    </r>
  </si>
  <si>
    <r>
      <rPr>
        <b/>
        <sz val="6"/>
        <rFont val="Microsoft Sans Serif"/>
        <charset val="134"/>
      </rPr>
      <t>294261</t>
    </r>
  </si>
  <si>
    <r>
      <rPr>
        <sz val="6"/>
        <rFont val="Microsoft Sans Serif"/>
        <charset val="134"/>
      </rPr>
      <t>NS</t>
    </r>
  </si>
  <si>
    <r>
      <rPr>
        <sz val="6"/>
        <rFont val="Microsoft Sans Serif"/>
        <charset val="134"/>
      </rPr>
      <t>Yang Yu Shan</t>
    </r>
  </si>
  <si>
    <r>
      <rPr>
        <b/>
        <sz val="6"/>
        <rFont val="Microsoft Sans Serif"/>
        <charset val="134"/>
      </rPr>
      <t>59,778.00</t>
    </r>
  </si>
  <si>
    <r>
      <rPr>
        <b/>
        <sz val="6"/>
        <rFont val="Microsoft Sans Serif"/>
        <charset val="134"/>
      </rPr>
      <t>6</t>
    </r>
  </si>
  <si>
    <r>
      <rPr>
        <b/>
        <sz val="6"/>
        <rFont val="Microsoft Sans Serif"/>
        <charset val="134"/>
      </rPr>
      <t>05-07/03/19</t>
    </r>
  </si>
  <si>
    <r>
      <rPr>
        <b/>
        <sz val="6"/>
        <rFont val="Microsoft Sans Serif"/>
        <charset val="134"/>
      </rPr>
      <t>294331</t>
    </r>
  </si>
  <si>
    <r>
      <rPr>
        <b/>
        <sz val="6"/>
        <rFont val="Microsoft Sans Serif"/>
        <charset val="134"/>
      </rPr>
      <t>818</t>
    </r>
  </si>
  <si>
    <r>
      <rPr>
        <sz val="6"/>
        <rFont val="Microsoft Sans Serif"/>
        <charset val="134"/>
      </rPr>
      <t>Yang Xin</t>
    </r>
  </si>
  <si>
    <r>
      <rPr>
        <b/>
        <sz val="6"/>
        <rFont val="Microsoft Sans Serif"/>
        <charset val="134"/>
      </rPr>
      <t>37,500.00</t>
    </r>
  </si>
  <si>
    <r>
      <rPr>
        <b/>
        <sz val="6"/>
        <rFont val="Microsoft Sans Serif"/>
        <charset val="134"/>
      </rPr>
      <t>7</t>
    </r>
  </si>
  <si>
    <r>
      <rPr>
        <b/>
        <sz val="6"/>
        <rFont val="Microsoft Sans Serif"/>
        <charset val="134"/>
      </rPr>
      <t>04-07/03/19</t>
    </r>
  </si>
  <si>
    <r>
      <rPr>
        <b/>
        <sz val="6"/>
        <rFont val="Microsoft Sans Serif"/>
        <charset val="134"/>
      </rPr>
      <t>294332</t>
    </r>
  </si>
  <si>
    <r>
      <rPr>
        <b/>
        <sz val="6"/>
        <rFont val="Microsoft Sans Serif"/>
        <charset val="134"/>
      </rPr>
      <t>828</t>
    </r>
  </si>
  <si>
    <r>
      <rPr>
        <sz val="6"/>
        <rFont val="Microsoft Sans Serif"/>
        <charset val="134"/>
      </rPr>
      <t>Li Li Qiao</t>
    </r>
  </si>
  <si>
    <r>
      <rPr>
        <b/>
        <sz val="6"/>
        <rFont val="Microsoft Sans Serif"/>
        <charset val="134"/>
      </rPr>
      <t>56,250.00</t>
    </r>
  </si>
  <si>
    <r>
      <rPr>
        <b/>
        <sz val="6"/>
        <rFont val="Microsoft Sans Serif"/>
        <charset val="134"/>
      </rPr>
      <t>8</t>
    </r>
  </si>
  <si>
    <r>
      <rPr>
        <b/>
        <sz val="6"/>
        <rFont val="Microsoft Sans Serif"/>
        <charset val="134"/>
      </rPr>
      <t>06-09/03/19</t>
    </r>
  </si>
  <si>
    <r>
      <rPr>
        <b/>
        <sz val="6"/>
        <rFont val="Microsoft Sans Serif"/>
        <charset val="134"/>
      </rPr>
      <t>294577</t>
    </r>
  </si>
  <si>
    <r>
      <rPr>
        <b/>
        <sz val="6"/>
        <rFont val="Microsoft Sans Serif"/>
        <charset val="134"/>
      </rPr>
      <t>811</t>
    </r>
  </si>
  <si>
    <r>
      <rPr>
        <sz val="6"/>
        <rFont val="Microsoft Sans Serif"/>
        <charset val="134"/>
      </rPr>
      <t>Yan Meng Jue</t>
    </r>
  </si>
  <si>
    <r>
      <rPr>
        <b/>
        <sz val="6"/>
        <rFont val="Microsoft Sans Serif"/>
        <charset val="134"/>
      </rPr>
      <t>48,750.00</t>
    </r>
  </si>
  <si>
    <r>
      <rPr>
        <b/>
        <sz val="6"/>
        <rFont val="Microsoft Sans Serif"/>
        <charset val="134"/>
      </rPr>
      <t>9</t>
    </r>
  </si>
  <si>
    <r>
      <rPr>
        <b/>
        <sz val="6"/>
        <rFont val="Microsoft Sans Serif"/>
        <charset val="134"/>
      </rPr>
      <t>13-16/03/19</t>
    </r>
  </si>
  <si>
    <r>
      <rPr>
        <b/>
        <sz val="6"/>
        <rFont val="Microsoft Sans Serif"/>
        <charset val="134"/>
      </rPr>
      <t>295278</t>
    </r>
  </si>
  <si>
    <r>
      <rPr>
        <b/>
        <sz val="6"/>
        <rFont val="Microsoft Sans Serif"/>
        <charset val="134"/>
      </rPr>
      <t>803</t>
    </r>
  </si>
  <si>
    <r>
      <rPr>
        <sz val="6"/>
        <rFont val="Microsoft Sans Serif"/>
        <charset val="134"/>
      </rPr>
      <t>Geng Yuan</t>
    </r>
  </si>
  <si>
    <r>
      <rPr>
        <b/>
        <sz val="6"/>
        <rFont val="Microsoft Sans Serif"/>
        <charset val="134"/>
      </rPr>
      <t>10</t>
    </r>
  </si>
  <si>
    <r>
      <rPr>
        <b/>
        <sz val="6"/>
        <rFont val="Microsoft Sans Serif"/>
        <charset val="134"/>
      </rPr>
      <t>15-17/03/19</t>
    </r>
  </si>
  <si>
    <r>
      <rPr>
        <b/>
        <sz val="6"/>
        <rFont val="Microsoft Sans Serif"/>
        <charset val="134"/>
      </rPr>
      <t>295344</t>
    </r>
  </si>
  <si>
    <r>
      <rPr>
        <b/>
        <sz val="6"/>
        <rFont val="Microsoft Sans Serif"/>
        <charset val="134"/>
      </rPr>
      <t>819</t>
    </r>
  </si>
  <si>
    <r>
      <rPr>
        <sz val="6"/>
        <rFont val="Microsoft Sans Serif"/>
        <charset val="134"/>
      </rPr>
      <t>Erik Schmit</t>
    </r>
  </si>
  <si>
    <r>
      <rPr>
        <b/>
        <sz val="6"/>
        <rFont val="Microsoft Sans Serif"/>
        <charset val="134"/>
      </rPr>
      <t>-</t>
    </r>
  </si>
  <si>
    <r>
      <rPr>
        <b/>
        <sz val="6"/>
        <rFont val="Microsoft Sans Serif"/>
        <charset val="134"/>
      </rPr>
      <t>33,964.00</t>
    </r>
  </si>
  <si>
    <r>
      <rPr>
        <b/>
        <sz val="6"/>
        <rFont val="Microsoft Sans Serif"/>
        <charset val="134"/>
      </rPr>
      <t>11</t>
    </r>
  </si>
  <si>
    <r>
      <rPr>
        <b/>
        <sz val="6"/>
        <rFont val="Microsoft Sans Serif"/>
        <charset val="134"/>
      </rPr>
      <t>13-17/03/19</t>
    </r>
  </si>
  <si>
    <r>
      <rPr>
        <b/>
        <sz val="6"/>
        <rFont val="Microsoft Sans Serif"/>
        <charset val="134"/>
      </rPr>
      <t>295386</t>
    </r>
  </si>
  <si>
    <r>
      <rPr>
        <b/>
        <sz val="6"/>
        <rFont val="Microsoft Sans Serif"/>
        <charset val="134"/>
      </rPr>
      <t>807</t>
    </r>
  </si>
  <si>
    <r>
      <rPr>
        <sz val="6"/>
        <rFont val="Microsoft Sans Serif"/>
        <charset val="134"/>
      </rPr>
      <t>Yang Fan</t>
    </r>
  </si>
  <si>
    <r>
      <rPr>
        <b/>
        <sz val="6"/>
        <rFont val="Microsoft Sans Serif"/>
        <charset val="134"/>
      </rPr>
      <t>75,000.00</t>
    </r>
  </si>
  <si>
    <r>
      <rPr>
        <b/>
        <sz val="6"/>
        <rFont val="Microsoft Sans Serif"/>
        <charset val="134"/>
      </rPr>
      <t>12</t>
    </r>
  </si>
  <si>
    <r>
      <rPr>
        <b/>
        <sz val="6"/>
        <rFont val="Microsoft Sans Serif"/>
        <charset val="134"/>
      </rPr>
      <t>295387</t>
    </r>
  </si>
  <si>
    <r>
      <rPr>
        <sz val="6"/>
        <rFont val="Microsoft Sans Serif"/>
        <charset val="134"/>
      </rPr>
      <t>Fu Lin Quan</t>
    </r>
  </si>
  <si>
    <r>
      <rPr>
        <b/>
        <sz val="6"/>
        <rFont val="Microsoft Sans Serif"/>
        <charset val="134"/>
      </rPr>
      <t>13</t>
    </r>
  </si>
  <si>
    <r>
      <rPr>
        <b/>
        <sz val="6"/>
        <rFont val="Microsoft Sans Serif"/>
        <charset val="134"/>
      </rPr>
      <t>17-19/03/19</t>
    </r>
  </si>
  <si>
    <r>
      <rPr>
        <b/>
        <sz val="6"/>
        <rFont val="Microsoft Sans Serif"/>
        <charset val="134"/>
      </rPr>
      <t>295500</t>
    </r>
  </si>
  <si>
    <r>
      <rPr>
        <sz val="6"/>
        <rFont val="Microsoft Sans Serif"/>
        <charset val="134"/>
      </rPr>
      <t>Zhang Feng Jie</t>
    </r>
  </si>
  <si>
    <r>
      <rPr>
        <sz val="6"/>
        <rFont val="Microsoft Sans Serif"/>
        <charset val="134"/>
      </rPr>
      <t>•</t>
    </r>
  </si>
  <si>
    <r>
      <rPr>
        <b/>
        <sz val="6"/>
        <rFont val="Microsoft Sans Serif"/>
        <charset val="134"/>
      </rPr>
      <t>34,064.00</t>
    </r>
  </si>
  <si>
    <r>
      <rPr>
        <b/>
        <sz val="6"/>
        <rFont val="Microsoft Sans Serif"/>
        <charset val="134"/>
      </rPr>
      <t>14</t>
    </r>
  </si>
  <si>
    <r>
      <rPr>
        <b/>
        <sz val="6"/>
        <rFont val="Microsoft Sans Serif"/>
        <charset val="134"/>
      </rPr>
      <t>18-20/03/19</t>
    </r>
  </si>
  <si>
    <r>
      <rPr>
        <b/>
        <sz val="6"/>
        <rFont val="Microsoft Sans Serif"/>
        <charset val="134"/>
      </rPr>
      <t>295582</t>
    </r>
  </si>
  <si>
    <r>
      <rPr>
        <b/>
        <sz val="6"/>
        <rFont val="Microsoft Sans Serif"/>
        <charset val="134"/>
      </rPr>
      <t>816</t>
    </r>
  </si>
  <si>
    <r>
      <rPr>
        <sz val="6"/>
        <rFont val="Microsoft Sans Serif"/>
        <charset val="134"/>
      </rPr>
      <t>Li Lin Yan</t>
    </r>
  </si>
  <si>
    <r>
      <rPr>
        <b/>
        <sz val="6"/>
        <rFont val="Microsoft Sans Serif"/>
        <charset val="134"/>
      </rPr>
      <t>15</t>
    </r>
  </si>
  <si>
    <r>
      <rPr>
        <b/>
        <sz val="6"/>
        <rFont val="Microsoft Sans Serif"/>
        <charset val="134"/>
      </rPr>
      <t>17-20/03/19</t>
    </r>
  </si>
  <si>
    <r>
      <rPr>
        <b/>
        <sz val="6"/>
        <rFont val="Microsoft Sans Serif"/>
        <charset val="134"/>
      </rPr>
      <t>295583</t>
    </r>
  </si>
  <si>
    <r>
      <rPr>
        <sz val="6"/>
        <rFont val="Microsoft Sans Serif"/>
        <charset val="134"/>
      </rPr>
      <t>Leung Chun On</t>
    </r>
  </si>
  <si>
    <r>
      <rPr>
        <sz val="6"/>
        <rFont val="Microsoft Sans Serif"/>
        <charset val="134"/>
      </rPr>
      <t>_</t>
    </r>
  </si>
  <si>
    <r>
      <rPr>
        <b/>
        <sz val="6"/>
        <rFont val="Microsoft Sans Serif"/>
        <charset val="134"/>
      </rPr>
      <t>16</t>
    </r>
  </si>
  <si>
    <r>
      <rPr>
        <b/>
        <sz val="6"/>
        <rFont val="Microsoft Sans Serif"/>
        <charset val="134"/>
      </rPr>
      <t>22-25/03/19</t>
    </r>
  </si>
  <si>
    <r>
      <rPr>
        <b/>
        <sz val="6"/>
        <rFont val="Microsoft Sans Serif"/>
        <charset val="134"/>
      </rPr>
      <t>296060</t>
    </r>
  </si>
  <si>
    <r>
      <rPr>
        <sz val="6"/>
        <rFont val="Microsoft Sans Serif"/>
        <charset val="134"/>
      </rPr>
      <t>LiXiuZhen</t>
    </r>
  </si>
  <si>
    <r>
      <rPr>
        <b/>
        <sz val="6"/>
        <rFont val="Microsoft Sans Serif"/>
        <charset val="134"/>
      </rPr>
      <t>17</t>
    </r>
  </si>
  <si>
    <r>
      <rPr>
        <b/>
        <sz val="6"/>
        <rFont val="Microsoft Sans Serif"/>
        <charset val="134"/>
      </rPr>
      <t>27-28/03/19</t>
    </r>
  </si>
  <si>
    <r>
      <rPr>
        <b/>
        <sz val="6"/>
        <rFont val="Microsoft Sans Serif"/>
        <charset val="134"/>
      </rPr>
      <t>296406</t>
    </r>
  </si>
  <si>
    <r>
      <rPr>
        <b/>
        <sz val="6"/>
        <rFont val="Microsoft Sans Serif"/>
        <charset val="134"/>
      </rPr>
      <t>846</t>
    </r>
  </si>
  <si>
    <r>
      <rPr>
        <sz val="6"/>
        <rFont val="Microsoft Sans Serif"/>
        <charset val="134"/>
      </rPr>
      <t>Wei Zhen</t>
    </r>
  </si>
  <si>
    <r>
      <rPr>
        <b/>
        <sz val="6"/>
        <rFont val="Microsoft Sans Serif"/>
        <charset val="134"/>
      </rPr>
      <t>18,750.00</t>
    </r>
  </si>
  <si>
    <r>
      <rPr>
        <b/>
        <sz val="6"/>
        <rFont val="Microsoft Sans Serif"/>
        <charset val="134"/>
      </rPr>
      <t>18</t>
    </r>
  </si>
  <si>
    <r>
      <rPr>
        <b/>
        <sz val="6"/>
        <rFont val="Microsoft Sans Serif"/>
        <charset val="134"/>
      </rPr>
      <t>30-31/03/19</t>
    </r>
  </si>
  <si>
    <r>
      <rPr>
        <b/>
        <sz val="6"/>
        <rFont val="Microsoft Sans Serif"/>
        <charset val="134"/>
      </rPr>
      <t>296827</t>
    </r>
  </si>
  <si>
    <r>
      <rPr>
        <sz val="6"/>
        <rFont val="Microsoft Sans Serif"/>
        <charset val="134"/>
      </rPr>
      <t>UJia</t>
    </r>
  </si>
  <si>
    <r>
      <rPr>
        <b/>
        <sz val="6"/>
        <rFont val="Microsoft Sans Serif"/>
        <charset val="134"/>
      </rPr>
      <t>■</t>
    </r>
  </si>
  <si>
    <r>
      <rPr>
        <b/>
        <sz val="6"/>
        <rFont val="Microsoft Sans Serif"/>
        <charset val="134"/>
      </rPr>
      <t>19</t>
    </r>
  </si>
  <si>
    <r>
      <rPr>
        <b/>
        <sz val="6"/>
        <rFont val="Microsoft Sans Serif"/>
        <charset val="134"/>
      </rPr>
      <t>31/03-02/04/19</t>
    </r>
  </si>
  <si>
    <r>
      <rPr>
        <b/>
        <sz val="6"/>
        <rFont val="Microsoft Sans Serif"/>
        <charset val="134"/>
      </rPr>
      <t>297011</t>
    </r>
  </si>
  <si>
    <r>
      <rPr>
        <b/>
        <sz val="6"/>
        <rFont val="Microsoft Sans Serif"/>
        <charset val="134"/>
      </rPr>
      <t>907</t>
    </r>
  </si>
  <si>
    <r>
      <rPr>
        <sz val="6"/>
        <rFont val="Microsoft Sans Serif"/>
        <charset val="134"/>
      </rPr>
      <t>Mao Ye Peng</t>
    </r>
  </si>
  <si>
    <r>
      <rPr>
        <b/>
        <sz val="6"/>
        <rFont val="Microsoft Sans Serif"/>
        <charset val="134"/>
      </rPr>
      <t>46,520.00</t>
    </r>
  </si>
  <si>
    <r>
      <rPr>
        <b/>
        <sz val="6"/>
        <rFont val="Microsoft Sans Serif"/>
        <charset val="134"/>
      </rPr>
      <t>20</t>
    </r>
  </si>
  <si>
    <r>
      <rPr>
        <b/>
        <sz val="6"/>
        <rFont val="Microsoft Sans Serif"/>
        <charset val="134"/>
      </rPr>
      <t>30/03-04/04/19</t>
    </r>
  </si>
  <si>
    <r>
      <rPr>
        <b/>
        <sz val="6"/>
        <rFont val="Microsoft Sans Serif"/>
        <charset val="134"/>
      </rPr>
      <t>297220</t>
    </r>
  </si>
  <si>
    <r>
      <rPr>
        <sz val="6"/>
        <rFont val="Microsoft Sans Serif"/>
        <charset val="134"/>
      </rPr>
      <t>Tang Ying Di</t>
    </r>
  </si>
  <si>
    <r>
      <rPr>
        <b/>
        <sz val="6"/>
        <rFont val="Microsoft Sans Serif"/>
        <charset val="134"/>
      </rPr>
      <t>93,750.00</t>
    </r>
  </si>
  <si>
    <r>
      <rPr>
        <b/>
        <sz val="6"/>
        <rFont val="Microsoft Sans Serif"/>
        <charset val="134"/>
      </rPr>
      <t>21</t>
    </r>
  </si>
  <si>
    <r>
      <rPr>
        <b/>
        <sz val="6"/>
        <rFont val="Microsoft Sans Serif"/>
        <charset val="134"/>
      </rPr>
      <t>31/03-04/04/19</t>
    </r>
  </si>
  <si>
    <r>
      <rPr>
        <b/>
        <sz val="6"/>
        <rFont val="Microsoft Sans Serif"/>
        <charset val="134"/>
      </rPr>
      <t>297221</t>
    </r>
  </si>
  <si>
    <r>
      <rPr>
        <b/>
        <sz val="6"/>
        <rFont val="Microsoft Sans Serif"/>
        <charset val="134"/>
      </rPr>
      <t>844</t>
    </r>
  </si>
  <si>
    <r>
      <rPr>
        <sz val="6"/>
        <rFont val="Microsoft Sans Serif"/>
        <charset val="134"/>
      </rPr>
      <t>Chen Wen</t>
    </r>
  </si>
  <si>
    <r>
      <rPr>
        <sz val="6"/>
        <rFont val="Microsoft Sans Serif"/>
        <charset val="134"/>
      </rPr>
      <t>*</t>
    </r>
  </si>
  <si>
    <r>
      <rPr>
        <b/>
        <sz val="6"/>
        <rFont val="Microsoft Sans Serif"/>
        <charset val="134"/>
      </rPr>
      <t>73,634.00</t>
    </r>
  </si>
  <si>
    <r>
      <rPr>
        <b/>
        <sz val="6"/>
        <rFont val="Microsoft Sans Serif"/>
        <charset val="134"/>
      </rPr>
      <t>22</t>
    </r>
  </si>
  <si>
    <r>
      <rPr>
        <b/>
        <sz val="6"/>
        <rFont val="Microsoft Sans Serif"/>
        <charset val="134"/>
      </rPr>
      <t>03-04/04/19</t>
    </r>
  </si>
  <si>
    <r>
      <rPr>
        <b/>
        <sz val="6"/>
        <rFont val="Microsoft Sans Serif"/>
        <charset val="134"/>
      </rPr>
      <t>297225</t>
    </r>
  </si>
  <si>
    <r>
      <rPr>
        <sz val="6"/>
        <rFont val="Microsoft Sans Serif"/>
        <charset val="134"/>
      </rPr>
      <t>Long Yuan Yuan</t>
    </r>
  </si>
  <si>
    <r>
      <rPr>
        <sz val="6"/>
        <rFont val="Microsoft Sans Serif"/>
        <charset val="134"/>
      </rPr>
      <t>17</t>
    </r>
  </si>
  <si>
    <r>
      <rPr>
        <sz val="6"/>
        <rFont val="Microsoft Sans Serif"/>
        <charset val="134"/>
      </rPr>
      <t>06-07/02/19</t>
    </r>
  </si>
  <si>
    <r>
      <rPr>
        <sz val="6"/>
        <rFont val="Microsoft Sans Serif"/>
        <charset val="134"/>
      </rPr>
      <t>291573</t>
    </r>
  </si>
  <si>
    <r>
      <rPr>
        <sz val="6"/>
        <rFont val="Microsoft Sans Serif"/>
        <charset val="134"/>
      </rPr>
      <t>605</t>
    </r>
  </si>
  <si>
    <r>
      <rPr>
        <sz val="6"/>
        <rFont val="Microsoft Sans Serif"/>
        <charset val="134"/>
      </rPr>
      <t>Zhou Jian</t>
    </r>
  </si>
  <si>
    <r>
      <rPr>
        <sz val="6"/>
        <rFont val="Microsoft Sans Serif"/>
        <charset val="134"/>
      </rPr>
      <t>44</t>
    </r>
  </si>
  <si>
    <r>
      <rPr>
        <sz val="6"/>
        <rFont val="Microsoft Sans Serif"/>
        <charset val="134"/>
      </rPr>
      <t>09-11/02/19</t>
    </r>
  </si>
  <si>
    <r>
      <rPr>
        <sz val="6"/>
        <rFont val="Microsoft Sans Serif"/>
        <charset val="134"/>
      </rPr>
      <t>292051</t>
    </r>
  </si>
  <si>
    <r>
      <rPr>
        <sz val="6"/>
        <rFont val="Microsoft Sans Serif"/>
        <charset val="134"/>
      </rPr>
      <t>508</t>
    </r>
  </si>
  <si>
    <r>
      <rPr>
        <sz val="6"/>
        <rFont val="Microsoft Sans Serif"/>
        <charset val="134"/>
      </rPr>
      <t>Zhang Jin Ri</t>
    </r>
  </si>
  <si>
    <r>
      <rPr>
        <sz val="6"/>
        <rFont val="Times New Roman"/>
        <charset val="134"/>
      </rPr>
      <t>-</t>
    </r>
  </si>
  <si>
    <r>
      <rPr>
        <sz val="6"/>
        <rFont val="Microsoft Sans Serif"/>
        <charset val="134"/>
      </rPr>
      <t>67</t>
    </r>
  </si>
  <si>
    <r>
      <rPr>
        <sz val="6"/>
        <rFont val="Microsoft Sans Serif"/>
        <charset val="134"/>
      </rPr>
      <t>09-12/02/19</t>
    </r>
  </si>
  <si>
    <r>
      <rPr>
        <sz val="6"/>
        <rFont val="Times New Roman"/>
        <charset val="134"/>
      </rPr>
      <t>it</t>
    </r>
  </si>
  <si>
    <t>Huang Yi Deng</t>
  </si>
  <si>
    <t>P190412193706489</t>
  </si>
  <si>
    <r>
      <rPr>
        <sz val="9"/>
        <rFont val="Microsoft Sans Serif"/>
        <charset val="134"/>
      </rPr>
      <t>Total :</t>
    </r>
  </si>
  <si>
    <r>
      <rPr>
        <b/>
        <sz val="6"/>
        <rFont val="Microsoft Sans Serif"/>
        <charset val="134"/>
      </rPr>
      <t>375,207.00</t>
    </r>
  </si>
  <si>
    <t>P190412193919489</t>
  </si>
  <si>
    <r>
      <t>4</t>
    </r>
    <r>
      <rPr>
        <sz val="10"/>
        <rFont val="宋体"/>
        <charset val="134"/>
      </rPr>
      <t>月包房款</t>
    </r>
  </si>
  <si>
    <t>上月剩余</t>
  </si>
  <si>
    <t>outstanding</t>
  </si>
  <si>
    <t>24-25/01/19</t>
  </si>
  <si>
    <t>Yan Wei</t>
  </si>
  <si>
    <t>26-27/01/19</t>
  </si>
  <si>
    <t>Hu Yang</t>
  </si>
  <si>
    <t>P190302174111489</t>
  </si>
  <si>
    <t>15-16/02/19</t>
  </si>
  <si>
    <t>Zhang Yan</t>
  </si>
  <si>
    <t>Zhang Juan</t>
  </si>
  <si>
    <t>P190403153058489</t>
  </si>
  <si>
    <t>03-11/03/19</t>
  </si>
  <si>
    <t>Tang Wen Jun</t>
  </si>
  <si>
    <t>11-13/03/19</t>
  </si>
  <si>
    <t>Cen Jia Wei</t>
  </si>
  <si>
    <t>21-23/03/19</t>
  </si>
  <si>
    <t>Wei Lu</t>
  </si>
  <si>
    <t>22-24/03/19</t>
  </si>
  <si>
    <t>Dou Wei</t>
  </si>
  <si>
    <t>22-25/03/19</t>
  </si>
  <si>
    <t>Yan Liu Jun</t>
  </si>
  <si>
    <t>23-25/03/19</t>
  </si>
  <si>
    <t>296065/7-9</t>
  </si>
  <si>
    <t>Yang He Ling/Yang Chu Zhen/Yang Fen Ru</t>
  </si>
  <si>
    <t>26-27/03/19</t>
  </si>
  <si>
    <t xml:space="preserve">Luo Xi </t>
  </si>
  <si>
    <t>28-29/03/19</t>
  </si>
  <si>
    <t>Yao Jia</t>
  </si>
  <si>
    <t>P190403153348489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</si>
</sst>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#,##0.00_ ;[Red]\-#,##0.00\ "/>
  </numFmts>
  <fonts count="51">
    <font>
      <sz val="10"/>
      <name val="Arial"/>
      <charset val="134"/>
    </font>
    <font>
      <b/>
      <sz val="9"/>
      <name val="Arial Narrow"/>
      <charset val="134"/>
    </font>
    <font>
      <sz val="8"/>
      <name val="Arial Narrow"/>
      <charset val="134"/>
    </font>
    <font>
      <sz val="10"/>
      <name val="Arial Narrow"/>
      <charset val="134"/>
    </font>
    <font>
      <b/>
      <sz val="10"/>
      <name val="Arial Narrow"/>
      <charset val="134"/>
    </font>
    <font>
      <b/>
      <sz val="8"/>
      <name val="Arial Narrow"/>
      <charset val="134"/>
    </font>
    <font>
      <sz val="7"/>
      <name val="Arial Narrow"/>
      <charset val="134"/>
    </font>
    <font>
      <sz val="10.6"/>
      <color rgb="FF0291D4"/>
      <name val="Helvetica"/>
      <charset val="134"/>
    </font>
    <font>
      <sz val="10"/>
      <name val="宋体"/>
      <charset val="134"/>
    </font>
    <font>
      <sz val="10.6"/>
      <color rgb="FF333333"/>
      <name val="Helvetica"/>
      <charset val="134"/>
    </font>
    <font>
      <sz val="10.5"/>
      <color rgb="FF333333"/>
      <name val="Helvetica"/>
      <charset val="134"/>
    </font>
    <font>
      <sz val="6"/>
      <name val="Microsoft Sans Serif"/>
      <charset val="134"/>
    </font>
    <font>
      <sz val="10"/>
      <name val="Arial"/>
      <charset val="0"/>
    </font>
    <font>
      <sz val="9.75"/>
      <color rgb="FF0291D4"/>
      <name val="Helvetica"/>
      <charset val="134"/>
    </font>
    <font>
      <b/>
      <sz val="11"/>
      <name val="Arial"/>
      <charset val="134"/>
    </font>
    <font>
      <b/>
      <sz val="12"/>
      <name val="Optimum"/>
      <charset val="134"/>
    </font>
    <font>
      <b/>
      <sz val="11"/>
      <name val="Optimum"/>
      <charset val="134"/>
    </font>
    <font>
      <sz val="10"/>
      <name val="Optimum"/>
      <charset val="134"/>
    </font>
    <font>
      <b/>
      <sz val="11"/>
      <name val="Arial Narrow"/>
      <charset val="134"/>
    </font>
    <font>
      <b/>
      <sz val="12"/>
      <name val="Arial Narrow"/>
      <charset val="134"/>
    </font>
    <font>
      <sz val="8"/>
      <color rgb="FFFF0000"/>
      <name val="Arial Narrow"/>
      <charset val="134"/>
    </font>
    <font>
      <sz val="10"/>
      <color indexed="10"/>
      <name val="Arial"/>
      <charset val="0"/>
    </font>
    <font>
      <sz val="10.5"/>
      <color rgb="FF333333"/>
      <name val="宋体"/>
      <charset val="134"/>
    </font>
    <font>
      <b/>
      <u/>
      <sz val="10"/>
      <name val="Arial Narrow"/>
      <charset val="134"/>
    </font>
    <font>
      <u/>
      <sz val="10"/>
      <name val="Arial Narrow"/>
      <charset val="134"/>
    </font>
    <font>
      <sz val="9"/>
      <name val="Arial Narrow"/>
      <charset val="134"/>
    </font>
    <font>
      <b/>
      <u/>
      <sz val="8"/>
      <name val="Arial Narrow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6"/>
      <name val="Microsoft Sans Serif"/>
      <charset val="134"/>
    </font>
    <font>
      <sz val="6"/>
      <name val="Times New Roman"/>
      <charset val="134"/>
    </font>
    <font>
      <sz val="9"/>
      <name val="Microsoft Sans Serif"/>
      <charset val="134"/>
    </font>
    <font>
      <sz val="7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3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5" fillId="16" borderId="36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3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19" borderId="39" applyNumberFormat="0" applyFon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45" fillId="0" borderId="38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42" fillId="29" borderId="41" applyNumberFormat="0" applyAlignment="0" applyProtection="0">
      <alignment vertical="center"/>
    </xf>
    <xf numFmtId="0" fontId="44" fillId="29" borderId="36" applyNumberFormat="0" applyAlignment="0" applyProtection="0">
      <alignment vertical="center"/>
    </xf>
    <xf numFmtId="0" fontId="41" fillId="23" borderId="40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37" fillId="0" borderId="37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</cellStyleXfs>
  <cellXfs count="12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" fillId="0" borderId="8" xfId="0" applyFont="1" applyBorder="1"/>
    <xf numFmtId="1" fontId="2" fillId="0" borderId="8" xfId="0" applyNumberFormat="1" applyFont="1" applyBorder="1" applyAlignment="1">
      <alignment horizontal="center"/>
    </xf>
    <xf numFmtId="177" fontId="2" fillId="0" borderId="9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4" fontId="2" fillId="0" borderId="8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0" fontId="2" fillId="0" borderId="8" xfId="0" applyFont="1" applyFill="1" applyBorder="1"/>
    <xf numFmtId="1" fontId="2" fillId="0" borderId="8" xfId="0" applyNumberFormat="1" applyFont="1" applyFill="1" applyBorder="1" applyAlignment="1">
      <alignment horizontal="center"/>
    </xf>
    <xf numFmtId="177" fontId="2" fillId="0" borderId="9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14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1" fontId="2" fillId="0" borderId="11" xfId="0" applyNumberFormat="1" applyFont="1" applyBorder="1" applyAlignment="1">
      <alignment horizontal="center"/>
    </xf>
    <xf numFmtId="177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1" fontId="2" fillId="0" borderId="14" xfId="0" applyNumberFormat="1" applyFont="1" applyBorder="1" applyAlignment="1">
      <alignment horizontal="center"/>
    </xf>
    <xf numFmtId="177" fontId="2" fillId="0" borderId="15" xfId="0" applyNumberFormat="1" applyFont="1" applyBorder="1" applyAlignment="1">
      <alignment horizontal="center"/>
    </xf>
    <xf numFmtId="0" fontId="3" fillId="0" borderId="0" xfId="0" applyFont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77" fontId="5" fillId="0" borderId="18" xfId="0" applyNumberFormat="1" applyFont="1" applyBorder="1" applyAlignment="1">
      <alignment horizontal="center"/>
    </xf>
    <xf numFmtId="177" fontId="5" fillId="0" borderId="19" xfId="0" applyNumberFormat="1" applyFont="1" applyBorder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3" fontId="6" fillId="0" borderId="8" xfId="0" applyNumberFormat="1" applyFon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177" fontId="2" fillId="0" borderId="22" xfId="0" applyNumberFormat="1" applyFont="1" applyBorder="1"/>
    <xf numFmtId="177" fontId="2" fillId="0" borderId="22" xfId="0" applyNumberFormat="1" applyFont="1" applyFill="1" applyBorder="1"/>
    <xf numFmtId="177" fontId="2" fillId="0" borderId="23" xfId="0" applyNumberFormat="1" applyFont="1" applyBorder="1"/>
    <xf numFmtId="177" fontId="2" fillId="0" borderId="24" xfId="0" applyNumberFormat="1" applyFont="1" applyBorder="1"/>
    <xf numFmtId="177" fontId="5" fillId="0" borderId="25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26" xfId="0" applyFont="1" applyFill="1" applyBorder="1" applyAlignment="1">
      <alignment horizontal="left" vertical="top" indent="1"/>
    </xf>
    <xf numFmtId="0" fontId="0" fillId="0" borderId="26" xfId="0" applyFont="1" applyFill="1" applyBorder="1" applyAlignment="1">
      <alignment horizontal="center" vertical="top"/>
    </xf>
    <xf numFmtId="0" fontId="0" fillId="0" borderId="26" xfId="0" applyFont="1" applyFill="1" applyBorder="1" applyAlignment="1">
      <alignment horizontal="center" wrapText="1"/>
    </xf>
    <xf numFmtId="0" fontId="0" fillId="0" borderId="26" xfId="0" applyFont="1" applyFill="1" applyBorder="1" applyAlignment="1">
      <alignment horizontal="left" indent="1"/>
    </xf>
    <xf numFmtId="0" fontId="0" fillId="0" borderId="26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 indent="4"/>
    </xf>
    <xf numFmtId="0" fontId="0" fillId="0" borderId="26" xfId="0" applyFont="1" applyFill="1" applyBorder="1" applyAlignment="1">
      <alignment horizontal="center"/>
    </xf>
    <xf numFmtId="0" fontId="0" fillId="0" borderId="26" xfId="0" applyNumberFormat="1" applyFont="1" applyFill="1" applyBorder="1" applyAlignment="1">
      <alignment horizontal="center" vertical="center"/>
    </xf>
    <xf numFmtId="4" fontId="0" fillId="0" borderId="26" xfId="0" applyNumberFormat="1" applyFont="1" applyFill="1" applyBorder="1" applyAlignment="1">
      <alignment horizontal="right" vertical="center"/>
    </xf>
    <xf numFmtId="0" fontId="0" fillId="0" borderId="26" xfId="0" applyFont="1" applyFill="1" applyBorder="1" applyAlignment="1">
      <alignment horizontal="left"/>
    </xf>
    <xf numFmtId="0" fontId="10" fillId="0" borderId="0" xfId="0" applyFont="1"/>
    <xf numFmtId="4" fontId="0" fillId="0" borderId="26" xfId="0" applyNumberFormat="1" applyFont="1" applyFill="1" applyBorder="1" applyAlignment="1">
      <alignment horizontal="right"/>
    </xf>
    <xf numFmtId="0" fontId="0" fillId="0" borderId="26" xfId="0" applyNumberFormat="1" applyFont="1" applyFill="1" applyBorder="1" applyAlignment="1">
      <alignment horizontal="center"/>
    </xf>
    <xf numFmtId="0" fontId="0" fillId="0" borderId="26" xfId="0" applyFont="1" applyFill="1" applyBorder="1" applyAlignment="1">
      <alignment horizontal="left" vertical="center" indent="1"/>
    </xf>
    <xf numFmtId="0" fontId="11" fillId="0" borderId="26" xfId="0" applyFont="1" applyFill="1" applyBorder="1" applyAlignment="1">
      <alignment horizontal="left"/>
    </xf>
    <xf numFmtId="1" fontId="2" fillId="0" borderId="27" xfId="0" applyNumberFormat="1" applyFont="1" applyBorder="1" applyAlignment="1">
      <alignment horizontal="center"/>
    </xf>
    <xf numFmtId="0" fontId="0" fillId="0" borderId="26" xfId="0" applyFont="1" applyFill="1" applyBorder="1" applyAlignment="1">
      <alignment horizontal="left" vertical="top"/>
    </xf>
    <xf numFmtId="0" fontId="0" fillId="0" borderId="26" xfId="0" applyFont="1" applyFill="1" applyBorder="1" applyAlignment="1">
      <alignment horizontal="left" vertical="top" indent="2"/>
    </xf>
    <xf numFmtId="0" fontId="0" fillId="0" borderId="28" xfId="0" applyFont="1" applyFill="1" applyBorder="1" applyAlignment="1">
      <alignment horizontal="left" indent="15"/>
    </xf>
    <xf numFmtId="0" fontId="0" fillId="0" borderId="29" xfId="0" applyFont="1" applyFill="1" applyBorder="1" applyAlignment="1">
      <alignment horizontal="left" indent="15"/>
    </xf>
    <xf numFmtId="0" fontId="0" fillId="0" borderId="30" xfId="0" applyFont="1" applyFill="1" applyBorder="1" applyAlignment="1">
      <alignment horizontal="left" indent="15"/>
    </xf>
    <xf numFmtId="0" fontId="0" fillId="0" borderId="0" xfId="0" applyFont="1"/>
    <xf numFmtId="0" fontId="0" fillId="0" borderId="26" xfId="0" applyFont="1" applyFill="1" applyBorder="1" applyAlignment="1">
      <alignment horizontal="right" vertical="center"/>
    </xf>
    <xf numFmtId="0" fontId="12" fillId="0" borderId="0" xfId="0" applyNumberFormat="1" applyFont="1" applyFill="1" applyBorder="1" applyAlignment="1"/>
    <xf numFmtId="0" fontId="0" fillId="0" borderId="26" xfId="0" applyFont="1" applyFill="1" applyBorder="1" applyAlignment="1">
      <alignment horizontal="right"/>
    </xf>
    <xf numFmtId="0" fontId="13" fillId="0" borderId="0" xfId="0" applyFont="1"/>
    <xf numFmtId="0" fontId="12" fillId="0" borderId="0" xfId="0" applyFont="1" applyFill="1" applyBorder="1" applyAlignme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176" fontId="19" fillId="0" borderId="0" xfId="4" applyFont="1" applyAlignment="1">
      <alignment horizontal="center"/>
    </xf>
    <xf numFmtId="0" fontId="20" fillId="0" borderId="7" xfId="0" applyFont="1" applyBorder="1" applyAlignment="1">
      <alignment horizontal="center"/>
    </xf>
    <xf numFmtId="14" fontId="20" fillId="0" borderId="8" xfId="0" applyNumberFormat="1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0" fontId="20" fillId="0" borderId="8" xfId="0" applyFont="1" applyBorder="1"/>
    <xf numFmtId="1" fontId="20" fillId="0" borderId="8" xfId="0" applyNumberFormat="1" applyFont="1" applyBorder="1" applyAlignment="1">
      <alignment horizontal="center"/>
    </xf>
    <xf numFmtId="177" fontId="20" fillId="0" borderId="9" xfId="0" applyNumberFormat="1" applyFont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14" fontId="20" fillId="0" borderId="8" xfId="0" applyNumberFormat="1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3" fontId="20" fillId="0" borderId="8" xfId="0" applyNumberFormat="1" applyFont="1" applyFill="1" applyBorder="1" applyAlignment="1">
      <alignment horizontal="center"/>
    </xf>
    <xf numFmtId="0" fontId="20" fillId="0" borderId="8" xfId="0" applyFont="1" applyFill="1" applyBorder="1"/>
    <xf numFmtId="1" fontId="20" fillId="0" borderId="8" xfId="0" applyNumberFormat="1" applyFont="1" applyFill="1" applyBorder="1" applyAlignment="1">
      <alignment horizontal="center"/>
    </xf>
    <xf numFmtId="177" fontId="20" fillId="0" borderId="9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176" fontId="0" fillId="0" borderId="0" xfId="4" applyFont="1" applyAlignment="1">
      <alignment horizontal="centerContinuous"/>
    </xf>
    <xf numFmtId="177" fontId="20" fillId="0" borderId="22" xfId="0" applyNumberFormat="1" applyFont="1" applyBorder="1"/>
    <xf numFmtId="177" fontId="20" fillId="0" borderId="22" xfId="0" applyNumberFormat="1" applyFont="1" applyFill="1" applyBorder="1"/>
    <xf numFmtId="0" fontId="2" fillId="0" borderId="31" xfId="0" applyFont="1" applyBorder="1" applyAlignment="1">
      <alignment horizontal="center"/>
    </xf>
    <xf numFmtId="14" fontId="2" fillId="0" borderId="27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7" xfId="0" applyFont="1" applyBorder="1"/>
    <xf numFmtId="177" fontId="2" fillId="0" borderId="32" xfId="0" applyNumberFormat="1" applyFont="1" applyBorder="1" applyAlignment="1">
      <alignment horizontal="center"/>
    </xf>
    <xf numFmtId="0" fontId="4" fillId="0" borderId="16" xfId="0" applyFont="1" applyBorder="1" applyAlignment="1"/>
    <xf numFmtId="0" fontId="4" fillId="0" borderId="17" xfId="0" applyFont="1" applyBorder="1" applyAlignment="1"/>
    <xf numFmtId="177" fontId="2" fillId="0" borderId="33" xfId="0" applyNumberFormat="1" applyFont="1" applyBorder="1"/>
    <xf numFmtId="178" fontId="0" fillId="0" borderId="0" xfId="0" applyNumberFormat="1"/>
    <xf numFmtId="0" fontId="1" fillId="0" borderId="0" xfId="0" applyFont="1" applyAlignment="1"/>
    <xf numFmtId="0" fontId="10" fillId="0" borderId="0" xfId="0" applyFont="1"/>
    <xf numFmtId="0" fontId="22" fillId="0" borderId="0" xfId="0" applyFont="1"/>
    <xf numFmtId="0" fontId="23" fillId="3" borderId="0" xfId="0" applyFont="1" applyFill="1" applyAlignment="1">
      <alignment horizontal="centerContinuous"/>
    </xf>
    <xf numFmtId="0" fontId="24" fillId="3" borderId="0" xfId="0" applyFont="1" applyFill="1" applyAlignment="1">
      <alignment horizontal="centerContinuous"/>
    </xf>
    <xf numFmtId="0" fontId="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3" borderId="0" xfId="0" applyFont="1" applyFill="1" applyAlignment="1">
      <alignment horizontal="centerContinuous"/>
    </xf>
    <xf numFmtId="0" fontId="20" fillId="0" borderId="8" xfId="0" applyFont="1" applyBorder="1" applyAlignment="1" quotePrefix="1">
      <alignment horizontal="center"/>
    </xf>
    <xf numFmtId="3" fontId="20" fillId="0" borderId="8" xfId="0" applyNumberFormat="1" applyFont="1" applyBorder="1" applyAlignment="1" quotePrefix="1">
      <alignment horizontal="center"/>
    </xf>
    <xf numFmtId="1" fontId="20" fillId="0" borderId="8" xfId="0" applyNumberFormat="1" applyFont="1" applyBorder="1" applyAlignment="1" quotePrefix="1">
      <alignment horizontal="center"/>
    </xf>
    <xf numFmtId="0" fontId="20" fillId="0" borderId="8" xfId="0" applyFont="1" applyFill="1" applyBorder="1" applyAlignment="1" quotePrefix="1">
      <alignment horizontal="center"/>
    </xf>
    <xf numFmtId="3" fontId="20" fillId="0" borderId="8" xfId="0" applyNumberFormat="1" applyFont="1" applyFill="1" applyBorder="1" applyAlignment="1" quotePrefix="1">
      <alignment horizontal="center"/>
    </xf>
    <xf numFmtId="1" fontId="20" fillId="0" borderId="8" xfId="0" applyNumberFormat="1" applyFont="1" applyFill="1" applyBorder="1" applyAlignment="1" quotePrefix="1">
      <alignment horizontal="center"/>
    </xf>
    <xf numFmtId="0" fontId="2" fillId="0" borderId="8" xfId="0" applyFont="1" applyBorder="1" applyAlignment="1" quotePrefix="1">
      <alignment horizontal="center"/>
    </xf>
    <xf numFmtId="3" fontId="2" fillId="0" borderId="8" xfId="0" applyNumberFormat="1" applyFont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53"/>
  <sheetViews>
    <sheetView zoomScale="120" zoomScaleNormal="120" topLeftCell="A13" workbookViewId="0">
      <selection activeCell="L40" sqref="L40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1.1428571428571" customWidth="1"/>
    <col min="8" max="8" width="13.5714285714286" customWidth="1"/>
    <col min="9" max="9" width="14.2857142857143" customWidth="1"/>
    <col min="10" max="10" width="17.1428571428571" customWidth="1"/>
    <col min="11" max="11" width="11.7142857142857" customWidth="1"/>
    <col min="12" max="12" width="12.7142857142857" customWidth="1"/>
  </cols>
  <sheetData>
    <row r="4" ht="15" spans="3:5">
      <c r="C4" s="78"/>
      <c r="D4" s="78"/>
      <c r="E4" s="78"/>
    </row>
    <row r="5" ht="15.75" spans="2:10">
      <c r="B5" s="79"/>
      <c r="C5" s="80"/>
      <c r="D5" s="80"/>
      <c r="E5" s="80"/>
      <c r="F5" s="81"/>
      <c r="G5" s="81"/>
      <c r="H5" s="81"/>
      <c r="I5" s="81"/>
      <c r="J5" s="81"/>
    </row>
    <row r="6" spans="2:10">
      <c r="B6" s="81"/>
      <c r="C6" s="81"/>
      <c r="D6" s="81"/>
      <c r="E6" s="81"/>
      <c r="F6" s="81"/>
      <c r="G6" s="81"/>
      <c r="H6" s="81"/>
      <c r="I6" s="81"/>
      <c r="J6" s="81"/>
    </row>
    <row r="7" spans="2:10">
      <c r="B7" s="81"/>
      <c r="C7" s="81"/>
      <c r="D7" s="81"/>
      <c r="E7" s="81"/>
      <c r="F7" s="81"/>
      <c r="G7" s="81"/>
      <c r="H7" s="81"/>
      <c r="I7" s="81"/>
      <c r="J7" s="81"/>
    </row>
    <row r="8" ht="18" customHeight="1" spans="2:11">
      <c r="B8" s="32" t="s">
        <v>0</v>
      </c>
      <c r="C8" s="82" t="s">
        <v>1</v>
      </c>
      <c r="D8" s="32"/>
      <c r="E8" s="32"/>
      <c r="F8" s="32"/>
      <c r="G8" s="32"/>
      <c r="H8" s="32" t="s">
        <v>2</v>
      </c>
      <c r="I8" s="32"/>
      <c r="J8" s="32"/>
      <c r="K8" s="81"/>
    </row>
    <row r="9" ht="18" customHeight="1" spans="2:10">
      <c r="B9" s="32"/>
      <c r="C9" s="32" t="s">
        <v>3</v>
      </c>
      <c r="D9" s="32"/>
      <c r="E9" s="32"/>
      <c r="F9" s="32"/>
      <c r="G9" s="32"/>
      <c r="H9" s="32" t="s">
        <v>4</v>
      </c>
      <c r="I9" s="32"/>
      <c r="J9" s="32"/>
    </row>
    <row r="10" ht="18" customHeight="1" spans="2:12">
      <c r="B10" s="32"/>
      <c r="C10" s="32" t="s">
        <v>5</v>
      </c>
      <c r="D10" s="32"/>
      <c r="E10" s="32"/>
      <c r="F10" s="32"/>
      <c r="G10" s="32"/>
      <c r="H10" s="32"/>
      <c r="I10" s="32"/>
      <c r="J10" s="32"/>
      <c r="L10" t="s">
        <v>6</v>
      </c>
    </row>
    <row r="11" ht="18" customHeight="1" spans="2:10">
      <c r="B11" s="32"/>
      <c r="C11" s="32" t="s">
        <v>7</v>
      </c>
      <c r="D11" s="32"/>
      <c r="E11" s="32"/>
      <c r="F11" s="32"/>
      <c r="G11" s="32"/>
      <c r="H11" s="32"/>
      <c r="I11" s="32"/>
      <c r="J11" s="32" t="s">
        <v>8</v>
      </c>
    </row>
    <row r="12" ht="18" customHeight="1" spans="2:10">
      <c r="B12" s="32"/>
      <c r="C12" s="32"/>
      <c r="D12" s="32"/>
      <c r="E12" s="32"/>
      <c r="F12" s="32"/>
      <c r="G12" s="32"/>
      <c r="H12" s="32"/>
      <c r="I12" s="32"/>
      <c r="J12" s="32"/>
    </row>
    <row r="13" ht="14.25" spans="2:11">
      <c r="B13" s="83" t="s">
        <v>9</v>
      </c>
      <c r="C13" s="83"/>
      <c r="D13" s="83"/>
      <c r="E13" s="83"/>
      <c r="F13" s="83"/>
      <c r="G13" s="83"/>
      <c r="H13" s="83"/>
      <c r="I13" s="83"/>
      <c r="J13" s="83"/>
      <c r="K13" s="100"/>
    </row>
    <row r="14" spans="2:10">
      <c r="B14" s="32"/>
      <c r="C14" s="32"/>
      <c r="D14" s="32"/>
      <c r="E14" s="32"/>
      <c r="F14" s="32"/>
      <c r="G14" s="32"/>
      <c r="H14" s="32"/>
      <c r="I14" s="32"/>
      <c r="J14" s="32"/>
    </row>
    <row r="15" spans="2:10">
      <c r="B15" s="1" t="s">
        <v>10</v>
      </c>
      <c r="C15" s="2" t="s">
        <v>11</v>
      </c>
      <c r="D15" s="2" t="s">
        <v>12</v>
      </c>
      <c r="E15" s="2" t="s">
        <v>13</v>
      </c>
      <c r="F15" s="2" t="s">
        <v>14</v>
      </c>
      <c r="G15" s="2" t="s">
        <v>15</v>
      </c>
      <c r="H15" s="3" t="s">
        <v>16</v>
      </c>
      <c r="I15" s="3" t="s">
        <v>17</v>
      </c>
      <c r="J15" s="40" t="s">
        <v>16</v>
      </c>
    </row>
    <row r="16" spans="2:10">
      <c r="B16" s="4"/>
      <c r="C16" s="5"/>
      <c r="D16" s="5" t="s">
        <v>18</v>
      </c>
      <c r="E16" s="5" t="s">
        <v>18</v>
      </c>
      <c r="F16" s="5"/>
      <c r="G16" s="5" t="s">
        <v>10</v>
      </c>
      <c r="H16" s="6" t="s">
        <v>19</v>
      </c>
      <c r="I16" s="6"/>
      <c r="J16" s="41" t="s">
        <v>20</v>
      </c>
    </row>
    <row r="17" ht="15.95" customHeight="1" spans="2:10">
      <c r="B17" s="84">
        <v>1</v>
      </c>
      <c r="C17" s="85">
        <v>43446</v>
      </c>
      <c r="D17" s="120" t="s">
        <v>21</v>
      </c>
      <c r="E17" s="121" t="s">
        <v>21</v>
      </c>
      <c r="F17" s="88" t="s">
        <v>22</v>
      </c>
      <c r="G17" s="122" t="s">
        <v>23</v>
      </c>
      <c r="H17" s="90">
        <v>0</v>
      </c>
      <c r="I17" s="90">
        <v>1739100</v>
      </c>
      <c r="J17" s="101">
        <f t="shared" ref="J17:J35" si="0">+H17-I17</f>
        <v>-1739100</v>
      </c>
    </row>
    <row r="18" ht="15.95" customHeight="1" spans="2:10">
      <c r="B18" s="14">
        <v>2</v>
      </c>
      <c r="C18" s="15" t="s">
        <v>24</v>
      </c>
      <c r="D18" s="16">
        <v>289340</v>
      </c>
      <c r="E18" s="17">
        <v>843</v>
      </c>
      <c r="F18" s="18" t="s">
        <v>25</v>
      </c>
      <c r="G18" s="19">
        <v>1419571</v>
      </c>
      <c r="H18" s="20">
        <v>51150</v>
      </c>
      <c r="I18" s="20">
        <v>0</v>
      </c>
      <c r="J18" s="43">
        <f t="shared" si="0"/>
        <v>51150</v>
      </c>
    </row>
    <row r="19" ht="15.95" customHeight="1" spans="2:10">
      <c r="B19" s="7">
        <v>3</v>
      </c>
      <c r="C19" s="8" t="s">
        <v>26</v>
      </c>
      <c r="D19" s="9">
        <v>289386</v>
      </c>
      <c r="E19" s="10">
        <v>508</v>
      </c>
      <c r="F19" s="11" t="s">
        <v>27</v>
      </c>
      <c r="G19" s="12">
        <v>1430741</v>
      </c>
      <c r="H19" s="13">
        <v>15540</v>
      </c>
      <c r="I19" s="13">
        <v>0</v>
      </c>
      <c r="J19" s="42">
        <f t="shared" si="0"/>
        <v>15540</v>
      </c>
    </row>
    <row r="20" ht="15.95" customHeight="1" spans="2:10">
      <c r="B20" s="7">
        <v>4</v>
      </c>
      <c r="C20" s="8" t="s">
        <v>28</v>
      </c>
      <c r="D20" s="9">
        <v>289397</v>
      </c>
      <c r="E20" s="10">
        <v>823</v>
      </c>
      <c r="F20" s="11" t="s">
        <v>29</v>
      </c>
      <c r="G20" s="12">
        <v>1415976</v>
      </c>
      <c r="H20" s="13">
        <v>51150</v>
      </c>
      <c r="I20" s="13">
        <v>0</v>
      </c>
      <c r="J20" s="42">
        <f t="shared" si="0"/>
        <v>51150</v>
      </c>
    </row>
    <row r="21" ht="15.95" customHeight="1" spans="2:10">
      <c r="B21" s="7">
        <v>5</v>
      </c>
      <c r="C21" s="8" t="s">
        <v>30</v>
      </c>
      <c r="D21" s="9">
        <v>289444</v>
      </c>
      <c r="E21" s="10">
        <v>845</v>
      </c>
      <c r="F21" s="11" t="s">
        <v>31</v>
      </c>
      <c r="G21" s="12">
        <v>1421491</v>
      </c>
      <c r="H21" s="13">
        <v>51150</v>
      </c>
      <c r="I21" s="13">
        <v>0</v>
      </c>
      <c r="J21" s="42">
        <f t="shared" si="0"/>
        <v>51150</v>
      </c>
    </row>
    <row r="22" ht="15.95" customHeight="1" spans="2:10">
      <c r="B22" s="14">
        <v>6</v>
      </c>
      <c r="C22" s="15" t="s">
        <v>32</v>
      </c>
      <c r="D22" s="16">
        <v>289449</v>
      </c>
      <c r="E22" s="17">
        <v>849</v>
      </c>
      <c r="F22" s="18" t="s">
        <v>33</v>
      </c>
      <c r="G22" s="19">
        <v>1429557</v>
      </c>
      <c r="H22" s="20">
        <v>24180</v>
      </c>
      <c r="I22" s="20">
        <v>0</v>
      </c>
      <c r="J22" s="43">
        <f t="shared" si="0"/>
        <v>24180</v>
      </c>
    </row>
    <row r="23" ht="15.95" customHeight="1" spans="2:10">
      <c r="B23" s="7">
        <v>7</v>
      </c>
      <c r="C23" s="8" t="s">
        <v>34</v>
      </c>
      <c r="D23" s="9">
        <v>289513</v>
      </c>
      <c r="E23" s="10">
        <v>832</v>
      </c>
      <c r="F23" s="11" t="s">
        <v>35</v>
      </c>
      <c r="G23" s="12">
        <v>1429984</v>
      </c>
      <c r="H23" s="13">
        <v>48360</v>
      </c>
      <c r="I23" s="13">
        <v>0</v>
      </c>
      <c r="J23" s="42">
        <f t="shared" si="0"/>
        <v>48360</v>
      </c>
    </row>
    <row r="24" ht="15.95" customHeight="1" spans="2:10">
      <c r="B24" s="7">
        <v>8</v>
      </c>
      <c r="C24" s="8" t="s">
        <v>36</v>
      </c>
      <c r="D24" s="9">
        <v>289609</v>
      </c>
      <c r="E24" s="10">
        <v>811</v>
      </c>
      <c r="F24" s="11" t="s">
        <v>37</v>
      </c>
      <c r="G24" s="12">
        <v>1431726</v>
      </c>
      <c r="H24" s="13">
        <v>44330</v>
      </c>
      <c r="I24" s="13">
        <v>0</v>
      </c>
      <c r="J24" s="42">
        <f t="shared" si="0"/>
        <v>44330</v>
      </c>
    </row>
    <row r="25" ht="15.95" customHeight="1" spans="2:10">
      <c r="B25" s="7">
        <v>9</v>
      </c>
      <c r="C25" s="8" t="s">
        <v>36</v>
      </c>
      <c r="D25" s="9">
        <v>289610</v>
      </c>
      <c r="E25" s="10">
        <v>846</v>
      </c>
      <c r="F25" s="11" t="s">
        <v>38</v>
      </c>
      <c r="G25" s="12">
        <v>1425102</v>
      </c>
      <c r="H25" s="13">
        <v>65960</v>
      </c>
      <c r="I25" s="13">
        <v>0</v>
      </c>
      <c r="J25" s="42">
        <f t="shared" si="0"/>
        <v>65960</v>
      </c>
    </row>
    <row r="26" ht="15.95" customHeight="1" spans="2:10">
      <c r="B26" s="7">
        <v>10</v>
      </c>
      <c r="C26" s="8" t="s">
        <v>39</v>
      </c>
      <c r="D26" s="9">
        <v>290294</v>
      </c>
      <c r="E26" s="10">
        <v>815</v>
      </c>
      <c r="F26" s="11" t="s">
        <v>40</v>
      </c>
      <c r="G26" s="12">
        <v>1431511</v>
      </c>
      <c r="H26" s="13">
        <v>66495</v>
      </c>
      <c r="I26" s="13">
        <v>0</v>
      </c>
      <c r="J26" s="42">
        <f t="shared" si="0"/>
        <v>66495</v>
      </c>
    </row>
    <row r="27" ht="15.95" customHeight="1" spans="2:10">
      <c r="B27" s="7">
        <v>11</v>
      </c>
      <c r="C27" s="8" t="s">
        <v>41</v>
      </c>
      <c r="D27" s="9">
        <v>290360</v>
      </c>
      <c r="E27" s="10">
        <v>849</v>
      </c>
      <c r="F27" s="11" t="s">
        <v>42</v>
      </c>
      <c r="G27" s="12">
        <v>1425157</v>
      </c>
      <c r="H27" s="13">
        <v>22165</v>
      </c>
      <c r="I27" s="13">
        <v>0</v>
      </c>
      <c r="J27" s="42">
        <f t="shared" si="0"/>
        <v>22165</v>
      </c>
    </row>
    <row r="28" ht="15.95" customHeight="1" spans="2:10">
      <c r="B28" s="7">
        <v>12</v>
      </c>
      <c r="C28" s="8" t="s">
        <v>43</v>
      </c>
      <c r="D28" s="9">
        <v>290473</v>
      </c>
      <c r="E28" s="10">
        <v>805</v>
      </c>
      <c r="F28" s="11" t="s">
        <v>44</v>
      </c>
      <c r="G28" s="12">
        <v>1434646</v>
      </c>
      <c r="H28" s="13">
        <v>66495</v>
      </c>
      <c r="I28" s="13">
        <v>0</v>
      </c>
      <c r="J28" s="42">
        <f t="shared" si="0"/>
        <v>66495</v>
      </c>
    </row>
    <row r="29" ht="15.95" customHeight="1" spans="2:10">
      <c r="B29" s="7">
        <v>13</v>
      </c>
      <c r="C29" s="8" t="s">
        <v>43</v>
      </c>
      <c r="D29" s="9">
        <v>290474</v>
      </c>
      <c r="E29" s="10">
        <v>809</v>
      </c>
      <c r="F29" s="11" t="s">
        <v>45</v>
      </c>
      <c r="G29" s="12">
        <v>1434064</v>
      </c>
      <c r="H29" s="13">
        <v>66495</v>
      </c>
      <c r="I29" s="13">
        <v>0</v>
      </c>
      <c r="J29" s="42">
        <f t="shared" si="0"/>
        <v>66495</v>
      </c>
    </row>
    <row r="30" ht="15.95" customHeight="1" spans="2:10">
      <c r="B30" s="7">
        <v>14</v>
      </c>
      <c r="C30" s="8" t="s">
        <v>46</v>
      </c>
      <c r="D30" s="9">
        <v>290571</v>
      </c>
      <c r="E30" s="10">
        <v>834</v>
      </c>
      <c r="F30" s="11" t="s">
        <v>47</v>
      </c>
      <c r="G30" s="12">
        <v>1435253</v>
      </c>
      <c r="H30" s="13">
        <v>96720</v>
      </c>
      <c r="I30" s="13">
        <v>0</v>
      </c>
      <c r="J30" s="42">
        <f t="shared" si="0"/>
        <v>96720</v>
      </c>
    </row>
    <row r="31" ht="15.95" customHeight="1" spans="2:10">
      <c r="B31" s="7">
        <v>15</v>
      </c>
      <c r="C31" s="8" t="s">
        <v>48</v>
      </c>
      <c r="D31" s="9">
        <v>290578</v>
      </c>
      <c r="E31" s="10">
        <v>910</v>
      </c>
      <c r="F31" s="11" t="s">
        <v>49</v>
      </c>
      <c r="G31" s="12">
        <v>1434894</v>
      </c>
      <c r="H31" s="13">
        <v>48360</v>
      </c>
      <c r="I31" s="13">
        <v>0</v>
      </c>
      <c r="J31" s="42">
        <f t="shared" si="0"/>
        <v>48360</v>
      </c>
    </row>
    <row r="32" ht="15.95" customHeight="1" spans="2:10">
      <c r="B32" s="7">
        <v>16</v>
      </c>
      <c r="C32" s="8" t="s">
        <v>50</v>
      </c>
      <c r="D32" s="9">
        <v>290676</v>
      </c>
      <c r="E32" s="10">
        <v>822</v>
      </c>
      <c r="F32" s="11" t="s">
        <v>51</v>
      </c>
      <c r="G32" s="12">
        <v>1417301</v>
      </c>
      <c r="H32" s="13">
        <v>51150</v>
      </c>
      <c r="I32" s="13">
        <v>0</v>
      </c>
      <c r="J32" s="42">
        <f t="shared" si="0"/>
        <v>51150</v>
      </c>
    </row>
    <row r="33" ht="15.95" customHeight="1" spans="2:10">
      <c r="B33" s="7">
        <v>17</v>
      </c>
      <c r="C33" s="8" t="s">
        <v>50</v>
      </c>
      <c r="D33" s="9">
        <v>290686</v>
      </c>
      <c r="E33" s="10">
        <v>816</v>
      </c>
      <c r="F33" s="11" t="s">
        <v>52</v>
      </c>
      <c r="G33" s="12">
        <v>1426415</v>
      </c>
      <c r="H33" s="13">
        <v>44330</v>
      </c>
      <c r="I33" s="13">
        <v>0</v>
      </c>
      <c r="J33" s="42">
        <f t="shared" si="0"/>
        <v>44330</v>
      </c>
    </row>
    <row r="34" ht="15.95" customHeight="1" spans="2:10">
      <c r="B34" s="7">
        <v>18</v>
      </c>
      <c r="C34" s="8" t="s">
        <v>53</v>
      </c>
      <c r="D34" s="9">
        <v>290856</v>
      </c>
      <c r="E34" s="10">
        <v>834</v>
      </c>
      <c r="F34" s="11" t="s">
        <v>54</v>
      </c>
      <c r="G34" s="12">
        <v>1435333</v>
      </c>
      <c r="H34" s="13">
        <v>85740</v>
      </c>
      <c r="I34" s="13">
        <v>0</v>
      </c>
      <c r="J34" s="42">
        <f t="shared" si="0"/>
        <v>85740</v>
      </c>
    </row>
    <row r="35" ht="15.95" customHeight="1" spans="2:10">
      <c r="B35" s="7">
        <v>19</v>
      </c>
      <c r="C35" s="8" t="s">
        <v>55</v>
      </c>
      <c r="D35" s="9">
        <v>290857</v>
      </c>
      <c r="E35" s="10">
        <v>811</v>
      </c>
      <c r="F35" s="11" t="s">
        <v>56</v>
      </c>
      <c r="G35" s="12">
        <v>1431563</v>
      </c>
      <c r="H35" s="13">
        <v>44330</v>
      </c>
      <c r="I35" s="13">
        <v>0</v>
      </c>
      <c r="J35" s="42">
        <f t="shared" si="0"/>
        <v>44330</v>
      </c>
    </row>
    <row r="36" ht="15.95" customHeight="1" spans="2:10">
      <c r="B36" s="7"/>
      <c r="C36" s="8"/>
      <c r="D36" s="9"/>
      <c r="E36" s="10"/>
      <c r="F36" s="11"/>
      <c r="G36" s="12"/>
      <c r="H36" s="13"/>
      <c r="I36" s="13"/>
      <c r="J36" s="42"/>
    </row>
    <row r="37" ht="15.95" customHeight="1" spans="2:12">
      <c r="B37" s="27"/>
      <c r="C37" s="28"/>
      <c r="D37" s="28"/>
      <c r="E37" s="28"/>
      <c r="F37" s="29"/>
      <c r="G37" s="30"/>
      <c r="H37" s="31"/>
      <c r="I37" s="31"/>
      <c r="J37" s="45"/>
      <c r="L37" s="111"/>
    </row>
    <row r="38" ht="18" customHeight="1" spans="2:10">
      <c r="B38" s="32"/>
      <c r="C38" s="32"/>
      <c r="D38" s="32"/>
      <c r="E38" s="32"/>
      <c r="F38" s="33" t="s">
        <v>57</v>
      </c>
      <c r="G38" s="34"/>
      <c r="H38" s="35">
        <f>SUM(H17:H37)</f>
        <v>944100</v>
      </c>
      <c r="I38" s="36">
        <f>SUM(I17:I37)</f>
        <v>1739100</v>
      </c>
      <c r="J38" s="46">
        <f>SUM(J17:J37)</f>
        <v>-795000</v>
      </c>
    </row>
    <row r="39" ht="18" customHeight="1" spans="2:10">
      <c r="B39" s="32"/>
      <c r="C39" s="32"/>
      <c r="D39" s="32"/>
      <c r="E39" s="32"/>
      <c r="F39" s="37"/>
      <c r="G39" s="38" t="s">
        <v>58</v>
      </c>
      <c r="H39" s="38"/>
      <c r="I39" s="38"/>
      <c r="J39" s="38"/>
    </row>
    <row r="40" ht="18" customHeight="1" spans="2:10">
      <c r="B40" s="115" t="s">
        <v>59</v>
      </c>
      <c r="C40" s="116"/>
      <c r="D40" s="116"/>
      <c r="E40" s="116"/>
      <c r="F40" s="116"/>
      <c r="G40" s="116"/>
      <c r="H40" s="116"/>
      <c r="I40" s="116"/>
      <c r="J40" s="119"/>
    </row>
    <row r="41" spans="2:10">
      <c r="B41" s="32"/>
      <c r="C41" s="32"/>
      <c r="D41" s="32"/>
      <c r="E41" s="32"/>
      <c r="F41" s="32"/>
      <c r="G41" s="32"/>
      <c r="H41" s="32"/>
      <c r="I41" s="32"/>
      <c r="J41" s="32"/>
    </row>
    <row r="42" spans="2:10">
      <c r="B42" s="117" t="s">
        <v>60</v>
      </c>
      <c r="C42" s="117"/>
      <c r="D42" s="117"/>
      <c r="E42" s="117"/>
      <c r="F42" s="117"/>
      <c r="G42" s="117"/>
      <c r="H42" s="117"/>
      <c r="I42" s="117"/>
      <c r="J42" s="117"/>
    </row>
    <row r="43" spans="2:10">
      <c r="B43" s="117" t="s">
        <v>61</v>
      </c>
      <c r="C43" s="117"/>
      <c r="D43" s="117"/>
      <c r="E43" s="117"/>
      <c r="F43" s="117"/>
      <c r="G43" s="117"/>
      <c r="H43" s="117"/>
      <c r="I43" s="117"/>
      <c r="J43" s="117"/>
    </row>
    <row r="44" spans="2:10">
      <c r="B44" s="117" t="s">
        <v>62</v>
      </c>
      <c r="C44" s="117"/>
      <c r="D44" s="117"/>
      <c r="E44" s="117"/>
      <c r="F44" s="117"/>
      <c r="G44" s="117"/>
      <c r="H44" s="117"/>
      <c r="I44" s="117"/>
      <c r="J44" s="117"/>
    </row>
    <row r="45" spans="2:10">
      <c r="B45" s="117" t="s">
        <v>63</v>
      </c>
      <c r="C45" s="117"/>
      <c r="D45" s="117"/>
      <c r="E45" s="117"/>
      <c r="F45" s="117"/>
      <c r="G45" s="117"/>
      <c r="H45" s="117"/>
      <c r="I45" s="117"/>
      <c r="J45" s="117"/>
    </row>
    <row r="46" spans="2:10">
      <c r="B46" s="117" t="s">
        <v>64</v>
      </c>
      <c r="C46" s="117"/>
      <c r="D46" s="117"/>
      <c r="E46" s="117"/>
      <c r="F46" s="117"/>
      <c r="G46" s="117"/>
      <c r="H46" s="117"/>
      <c r="I46" s="117"/>
      <c r="J46" s="117"/>
    </row>
    <row r="47" spans="2:10">
      <c r="B47" s="117" t="s">
        <v>65</v>
      </c>
      <c r="C47" s="117"/>
      <c r="D47" s="117"/>
      <c r="E47" s="117"/>
      <c r="F47" s="117"/>
      <c r="G47" s="117"/>
      <c r="H47" s="117"/>
      <c r="I47" s="117"/>
      <c r="J47" s="117"/>
    </row>
    <row r="48" spans="2:10">
      <c r="B48" s="117" t="s">
        <v>66</v>
      </c>
      <c r="C48" s="117"/>
      <c r="D48" s="117"/>
      <c r="E48" s="117"/>
      <c r="F48" s="117"/>
      <c r="G48" s="117"/>
      <c r="H48" s="117"/>
      <c r="I48" s="117"/>
      <c r="J48" s="117"/>
    </row>
    <row r="49" spans="2:10">
      <c r="B49" s="117" t="s">
        <v>67</v>
      </c>
      <c r="C49" s="117"/>
      <c r="D49" s="117"/>
      <c r="E49" s="117"/>
      <c r="F49" s="117"/>
      <c r="G49" s="117"/>
      <c r="H49" s="117"/>
      <c r="I49" s="117"/>
      <c r="J49" s="117"/>
    </row>
    <row r="50" spans="2:10">
      <c r="B50" s="118" t="s">
        <v>68</v>
      </c>
      <c r="C50" s="118"/>
      <c r="D50" s="118"/>
      <c r="E50" s="118"/>
      <c r="F50" s="118"/>
      <c r="G50" s="118"/>
      <c r="H50" s="118"/>
      <c r="I50" s="118"/>
      <c r="J50" s="118"/>
    </row>
    <row r="51" spans="2:10">
      <c r="B51" s="118" t="s">
        <v>69</v>
      </c>
      <c r="C51" s="118"/>
      <c r="D51" s="118"/>
      <c r="E51" s="118"/>
      <c r="F51" s="118"/>
      <c r="G51" s="118"/>
      <c r="H51" s="118"/>
      <c r="I51" s="118"/>
      <c r="J51" s="118"/>
    </row>
    <row r="52" spans="2:10">
      <c r="B52" s="118" t="s">
        <v>70</v>
      </c>
      <c r="C52" s="118"/>
      <c r="D52" s="118"/>
      <c r="E52" s="118"/>
      <c r="F52" s="118"/>
      <c r="G52" s="118"/>
      <c r="H52" s="118"/>
      <c r="I52" s="118"/>
      <c r="J52" s="118"/>
    </row>
    <row r="53" spans="2:10">
      <c r="B53" s="32"/>
      <c r="C53" s="32"/>
      <c r="D53" s="32"/>
      <c r="E53" s="32"/>
      <c r="F53" s="32"/>
      <c r="G53" s="32"/>
      <c r="H53" s="32"/>
      <c r="I53" s="32"/>
      <c r="J53" s="32"/>
    </row>
  </sheetData>
  <mergeCells count="14">
    <mergeCell ref="B13:J13"/>
    <mergeCell ref="F38:G38"/>
    <mergeCell ref="G39:J39"/>
    <mergeCell ref="B42:J42"/>
    <mergeCell ref="B43:J43"/>
    <mergeCell ref="B44:J44"/>
    <mergeCell ref="B45:J45"/>
    <mergeCell ref="B46:J46"/>
    <mergeCell ref="B47:J47"/>
    <mergeCell ref="B48:J48"/>
    <mergeCell ref="B49:J49"/>
    <mergeCell ref="B50:J50"/>
    <mergeCell ref="B51:J51"/>
    <mergeCell ref="B52:J52"/>
  </mergeCells>
  <pageMargins left="0" right="0" top="0" bottom="0" header="0" footer="0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3"/>
  <sheetViews>
    <sheetView zoomScale="120" zoomScaleNormal="120" topLeftCell="A75" workbookViewId="0">
      <selection activeCell="G106" sqref="G106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26.5714285714286" customWidth="1"/>
    <col min="8" max="8" width="15.1238095238095" customWidth="1"/>
    <col min="9" max="9" width="17.2666666666667" customWidth="1"/>
    <col min="10" max="10" width="16.0666666666667" customWidth="1"/>
    <col min="11" max="11" width="11.7142857142857" customWidth="1"/>
    <col min="12" max="12" width="12.7142857142857" customWidth="1"/>
    <col min="15" max="16" width="9.14285714285714" style="77"/>
  </cols>
  <sheetData>
    <row r="1" spans="15:16">
      <c r="O1" s="98"/>
      <c r="P1" s="98"/>
    </row>
    <row r="2" spans="15:16">
      <c r="O2" s="99"/>
      <c r="P2" s="99"/>
    </row>
    <row r="3" spans="15:16">
      <c r="O3" s="99"/>
      <c r="P3" s="99"/>
    </row>
    <row r="4" ht="15" spans="3:16">
      <c r="C4" s="78"/>
      <c r="D4" s="78"/>
      <c r="E4" s="78"/>
      <c r="O4" s="99"/>
      <c r="P4" s="99"/>
    </row>
    <row r="5" ht="15.75" spans="2:16">
      <c r="B5" s="79"/>
      <c r="C5" s="80"/>
      <c r="D5" s="80"/>
      <c r="E5" s="80"/>
      <c r="F5" s="81"/>
      <c r="G5" s="81"/>
      <c r="H5" s="81"/>
      <c r="I5" s="81"/>
      <c r="J5" s="81"/>
      <c r="O5" s="99"/>
      <c r="P5" s="99"/>
    </row>
    <row r="6" spans="2:16">
      <c r="B6" s="81"/>
      <c r="C6" s="81"/>
      <c r="D6" s="81"/>
      <c r="E6" s="81"/>
      <c r="F6" s="81"/>
      <c r="G6" s="81"/>
      <c r="H6" s="81"/>
      <c r="I6" s="81"/>
      <c r="J6" s="81"/>
      <c r="O6" s="99"/>
      <c r="P6" s="99"/>
    </row>
    <row r="7" spans="2:16">
      <c r="B7" s="81"/>
      <c r="C7" s="81"/>
      <c r="D7" s="81"/>
      <c r="E7" s="81"/>
      <c r="F7" s="81"/>
      <c r="G7" s="81"/>
      <c r="H7" s="81"/>
      <c r="I7" s="81"/>
      <c r="J7" s="81"/>
      <c r="O7" s="99"/>
      <c r="P7" s="99"/>
    </row>
    <row r="8" ht="18" customHeight="1" spans="2:16">
      <c r="B8" s="32" t="s">
        <v>0</v>
      </c>
      <c r="C8" s="82" t="s">
        <v>1</v>
      </c>
      <c r="D8" s="32"/>
      <c r="E8" s="32"/>
      <c r="F8" s="32"/>
      <c r="G8" s="32"/>
      <c r="H8" s="32" t="s">
        <v>2</v>
      </c>
      <c r="I8" s="32"/>
      <c r="J8" s="32"/>
      <c r="K8" s="81"/>
      <c r="O8" s="99"/>
      <c r="P8" s="99"/>
    </row>
    <row r="9" ht="18" customHeight="1" spans="2:16">
      <c r="B9" s="32"/>
      <c r="C9" s="32" t="s">
        <v>3</v>
      </c>
      <c r="D9" s="32"/>
      <c r="E9" s="32"/>
      <c r="F9" s="32"/>
      <c r="G9" s="32"/>
      <c r="H9" s="32" t="s">
        <v>4</v>
      </c>
      <c r="I9" s="32"/>
      <c r="J9" s="32"/>
      <c r="O9" s="99"/>
      <c r="P9" s="99"/>
    </row>
    <row r="10" ht="18" customHeight="1" spans="2:16">
      <c r="B10" s="32"/>
      <c r="C10" s="32" t="s">
        <v>5</v>
      </c>
      <c r="D10" s="32"/>
      <c r="E10" s="32"/>
      <c r="F10" s="32"/>
      <c r="G10" s="32"/>
      <c r="H10" s="32"/>
      <c r="I10" s="32"/>
      <c r="J10" s="32"/>
      <c r="O10" s="99"/>
      <c r="P10" s="99"/>
    </row>
    <row r="11" ht="18" customHeight="1" spans="2:16">
      <c r="B11" s="32"/>
      <c r="C11" s="32" t="s">
        <v>7</v>
      </c>
      <c r="D11" s="32"/>
      <c r="E11" s="32"/>
      <c r="F11" s="32"/>
      <c r="G11" s="32"/>
      <c r="H11" s="32"/>
      <c r="I11" s="32"/>
      <c r="J11" s="32" t="s">
        <v>8</v>
      </c>
      <c r="O11" s="99"/>
      <c r="P11" s="99"/>
    </row>
    <row r="12" ht="18" customHeight="1" spans="2:16">
      <c r="B12" s="32"/>
      <c r="C12" s="32"/>
      <c r="D12" s="32"/>
      <c r="E12" s="32"/>
      <c r="F12" s="32"/>
      <c r="G12" s="32"/>
      <c r="H12" s="32"/>
      <c r="I12" s="32"/>
      <c r="J12" s="32"/>
      <c r="O12" s="99"/>
      <c r="P12" s="99"/>
    </row>
    <row r="13" ht="14.25" spans="2:16">
      <c r="B13" s="83" t="s">
        <v>71</v>
      </c>
      <c r="C13" s="83"/>
      <c r="D13" s="83"/>
      <c r="E13" s="83"/>
      <c r="F13" s="83"/>
      <c r="G13" s="83"/>
      <c r="H13" s="83"/>
      <c r="I13" s="83"/>
      <c r="J13" s="83"/>
      <c r="K13" s="100"/>
      <c r="O13" s="99"/>
      <c r="P13" s="99"/>
    </row>
    <row r="14" spans="2:16">
      <c r="B14" s="32"/>
      <c r="C14" s="32"/>
      <c r="D14" s="32"/>
      <c r="E14" s="32"/>
      <c r="F14" s="32"/>
      <c r="G14" s="32"/>
      <c r="H14" s="32"/>
      <c r="I14" s="32"/>
      <c r="J14" s="32"/>
      <c r="O14" s="99"/>
      <c r="P14" s="99"/>
    </row>
    <row r="15" spans="2:16">
      <c r="B15" s="1" t="s">
        <v>10</v>
      </c>
      <c r="C15" s="2" t="s">
        <v>11</v>
      </c>
      <c r="D15" s="2" t="s">
        <v>12</v>
      </c>
      <c r="E15" s="2" t="s">
        <v>13</v>
      </c>
      <c r="F15" s="2" t="s">
        <v>14</v>
      </c>
      <c r="G15" s="2" t="s">
        <v>15</v>
      </c>
      <c r="H15" s="3" t="s">
        <v>16</v>
      </c>
      <c r="I15" s="3" t="s">
        <v>17</v>
      </c>
      <c r="J15" s="40" t="s">
        <v>16</v>
      </c>
      <c r="O15" s="99"/>
      <c r="P15" s="99"/>
    </row>
    <row r="16" spans="2:16">
      <c r="B16" s="4"/>
      <c r="C16" s="5"/>
      <c r="D16" s="5" t="s">
        <v>18</v>
      </c>
      <c r="E16" s="5" t="s">
        <v>18</v>
      </c>
      <c r="F16" s="5"/>
      <c r="G16" s="5" t="s">
        <v>10</v>
      </c>
      <c r="H16" s="6" t="s">
        <v>19</v>
      </c>
      <c r="I16" s="6"/>
      <c r="J16" s="41" t="s">
        <v>20</v>
      </c>
      <c r="O16" s="99"/>
      <c r="P16" s="99"/>
    </row>
    <row r="17" ht="15.95" customHeight="1" spans="2:16">
      <c r="B17" s="84">
        <v>1</v>
      </c>
      <c r="C17" s="85">
        <v>43447</v>
      </c>
      <c r="D17" s="120" t="s">
        <v>21</v>
      </c>
      <c r="E17" s="121" t="s">
        <v>21</v>
      </c>
      <c r="F17" s="88" t="s">
        <v>72</v>
      </c>
      <c r="G17" s="122" t="s">
        <v>73</v>
      </c>
      <c r="H17" s="90">
        <v>0</v>
      </c>
      <c r="I17" s="90">
        <v>1843012.5</v>
      </c>
      <c r="J17" s="101">
        <f t="shared" ref="J17:J50" si="0">+H17-I17</f>
        <v>-1843012.5</v>
      </c>
      <c r="O17" s="99"/>
      <c r="P17" s="99"/>
    </row>
    <row r="18" ht="15.95" customHeight="1" spans="2:16">
      <c r="B18" s="91">
        <v>2</v>
      </c>
      <c r="C18" s="92">
        <v>43488</v>
      </c>
      <c r="D18" s="123" t="s">
        <v>21</v>
      </c>
      <c r="E18" s="124" t="s">
        <v>21</v>
      </c>
      <c r="F18" s="95" t="s">
        <v>74</v>
      </c>
      <c r="G18" s="125" t="s">
        <v>75</v>
      </c>
      <c r="H18" s="97">
        <v>0</v>
      </c>
      <c r="I18" s="97">
        <v>921506.25</v>
      </c>
      <c r="J18" s="102">
        <f t="shared" si="0"/>
        <v>-921506.25</v>
      </c>
      <c r="O18" s="99"/>
      <c r="P18" s="99"/>
    </row>
    <row r="19" ht="15.95" customHeight="1" spans="2:16">
      <c r="B19" s="84">
        <v>3</v>
      </c>
      <c r="C19" s="85">
        <v>43488</v>
      </c>
      <c r="D19" s="120" t="s">
        <v>21</v>
      </c>
      <c r="E19" s="121" t="s">
        <v>21</v>
      </c>
      <c r="F19" s="88" t="s">
        <v>76</v>
      </c>
      <c r="G19" s="122" t="s">
        <v>77</v>
      </c>
      <c r="H19" s="90">
        <v>0</v>
      </c>
      <c r="I19" s="90">
        <v>921506.25</v>
      </c>
      <c r="J19" s="101">
        <f t="shared" si="0"/>
        <v>-921506.25</v>
      </c>
      <c r="O19" s="99"/>
      <c r="P19" s="99"/>
    </row>
    <row r="20" ht="15.95" customHeight="1" spans="2:18">
      <c r="B20" s="7">
        <v>4</v>
      </c>
      <c r="C20" s="8" t="s">
        <v>78</v>
      </c>
      <c r="D20" s="9">
        <v>291232</v>
      </c>
      <c r="E20" s="10">
        <v>105</v>
      </c>
      <c r="F20" s="11" t="s">
        <v>79</v>
      </c>
      <c r="G20" s="12">
        <v>1438977</v>
      </c>
      <c r="H20" s="13">
        <v>25100</v>
      </c>
      <c r="I20" s="13">
        <v>0</v>
      </c>
      <c r="J20" s="42">
        <f t="shared" si="0"/>
        <v>25100</v>
      </c>
      <c r="O20" s="99"/>
      <c r="P20" s="99"/>
      <c r="R20" s="48"/>
    </row>
    <row r="21" ht="15.95" customHeight="1" spans="2:16">
      <c r="B21" s="7">
        <v>5</v>
      </c>
      <c r="C21" s="8" t="s">
        <v>80</v>
      </c>
      <c r="D21" s="9">
        <v>291256</v>
      </c>
      <c r="E21" s="10">
        <v>105</v>
      </c>
      <c r="F21" s="11" t="s">
        <v>81</v>
      </c>
      <c r="G21" s="12">
        <v>1437715</v>
      </c>
      <c r="H21" s="13">
        <v>19926</v>
      </c>
      <c r="I21" s="13">
        <v>0</v>
      </c>
      <c r="J21" s="42">
        <f t="shared" si="0"/>
        <v>19926</v>
      </c>
      <c r="O21" s="99"/>
      <c r="P21" s="99"/>
    </row>
    <row r="22" ht="15.95" customHeight="1" spans="2:16">
      <c r="B22" s="14">
        <v>6</v>
      </c>
      <c r="C22" s="15" t="s">
        <v>80</v>
      </c>
      <c r="D22" s="16">
        <v>291257</v>
      </c>
      <c r="E22" s="17">
        <v>111</v>
      </c>
      <c r="F22" s="18" t="s">
        <v>82</v>
      </c>
      <c r="G22" s="19">
        <v>1442312</v>
      </c>
      <c r="H22" s="20">
        <v>19926</v>
      </c>
      <c r="I22" s="20">
        <v>0</v>
      </c>
      <c r="J22" s="43">
        <f t="shared" si="0"/>
        <v>19926</v>
      </c>
      <c r="O22" s="99"/>
      <c r="P22" s="99"/>
    </row>
    <row r="23" ht="15.95" customHeight="1" spans="2:16">
      <c r="B23" s="7">
        <v>7</v>
      </c>
      <c r="C23" s="8" t="s">
        <v>83</v>
      </c>
      <c r="D23" s="9">
        <v>291328</v>
      </c>
      <c r="E23" s="10">
        <v>603</v>
      </c>
      <c r="F23" s="11" t="s">
        <v>84</v>
      </c>
      <c r="G23" s="12">
        <v>1437591</v>
      </c>
      <c r="H23" s="13">
        <v>19926</v>
      </c>
      <c r="I23" s="13">
        <v>0</v>
      </c>
      <c r="J23" s="42">
        <f t="shared" si="0"/>
        <v>19926</v>
      </c>
      <c r="O23" s="99"/>
      <c r="P23" s="99"/>
    </row>
    <row r="24" ht="15.95" customHeight="1" spans="2:16">
      <c r="B24" s="7">
        <v>8</v>
      </c>
      <c r="C24" s="8" t="s">
        <v>85</v>
      </c>
      <c r="D24" s="9" t="s">
        <v>86</v>
      </c>
      <c r="E24" s="10">
        <v>822</v>
      </c>
      <c r="F24" s="11" t="s">
        <v>87</v>
      </c>
      <c r="G24" s="12">
        <v>1422426</v>
      </c>
      <c r="H24" s="13">
        <v>138300</v>
      </c>
      <c r="I24" s="13">
        <v>0</v>
      </c>
      <c r="J24" s="42">
        <f t="shared" si="0"/>
        <v>138300</v>
      </c>
      <c r="O24" s="99"/>
      <c r="P24" s="99"/>
    </row>
    <row r="25" ht="15.95" customHeight="1" spans="2:16">
      <c r="B25" s="7">
        <v>9</v>
      </c>
      <c r="C25" s="8" t="s">
        <v>88</v>
      </c>
      <c r="D25" s="9">
        <v>291333</v>
      </c>
      <c r="E25" s="10">
        <v>819</v>
      </c>
      <c r="F25" s="11" t="s">
        <v>89</v>
      </c>
      <c r="G25" s="12">
        <v>1435412</v>
      </c>
      <c r="H25" s="13">
        <v>81200</v>
      </c>
      <c r="I25" s="13">
        <v>0</v>
      </c>
      <c r="J25" s="42">
        <f t="shared" si="0"/>
        <v>81200</v>
      </c>
      <c r="O25" s="99"/>
      <c r="P25" s="99"/>
    </row>
    <row r="26" ht="15.95" customHeight="1" spans="2:16">
      <c r="B26" s="7">
        <v>10</v>
      </c>
      <c r="C26" s="8" t="s">
        <v>85</v>
      </c>
      <c r="D26" s="9">
        <v>291340</v>
      </c>
      <c r="E26" s="10">
        <v>512</v>
      </c>
      <c r="F26" s="11" t="s">
        <v>90</v>
      </c>
      <c r="G26" s="12">
        <v>1442001</v>
      </c>
      <c r="H26" s="13">
        <v>81600</v>
      </c>
      <c r="I26" s="13">
        <v>0</v>
      </c>
      <c r="J26" s="42">
        <f t="shared" si="0"/>
        <v>81600</v>
      </c>
      <c r="O26" s="99"/>
      <c r="P26" s="99"/>
    </row>
    <row r="27" ht="15.95" customHeight="1" spans="2:16">
      <c r="B27" s="7">
        <v>11</v>
      </c>
      <c r="C27" s="8" t="s">
        <v>91</v>
      </c>
      <c r="D27" s="9">
        <v>291428</v>
      </c>
      <c r="E27" s="10">
        <v>616</v>
      </c>
      <c r="F27" s="11" t="s">
        <v>92</v>
      </c>
      <c r="G27" s="12">
        <v>1440790</v>
      </c>
      <c r="H27" s="13">
        <v>59778</v>
      </c>
      <c r="I27" s="13">
        <v>0</v>
      </c>
      <c r="J27" s="42">
        <f t="shared" si="0"/>
        <v>59778</v>
      </c>
      <c r="O27" s="99"/>
      <c r="P27" s="99"/>
    </row>
    <row r="28" ht="15.95" customHeight="1" spans="2:16">
      <c r="B28" s="7">
        <v>12</v>
      </c>
      <c r="C28" s="8" t="s">
        <v>93</v>
      </c>
      <c r="D28" s="9">
        <v>291432</v>
      </c>
      <c r="E28" s="10">
        <v>205</v>
      </c>
      <c r="F28" s="11" t="s">
        <v>94</v>
      </c>
      <c r="G28" s="12">
        <v>1440384</v>
      </c>
      <c r="H28" s="13">
        <v>27200</v>
      </c>
      <c r="I28" s="13">
        <v>0</v>
      </c>
      <c r="J28" s="42">
        <f t="shared" si="0"/>
        <v>27200</v>
      </c>
      <c r="O28" s="99"/>
      <c r="P28" s="99"/>
    </row>
    <row r="29" ht="15.95" customHeight="1" spans="2:16">
      <c r="B29" s="7">
        <v>13</v>
      </c>
      <c r="C29" s="8" t="s">
        <v>93</v>
      </c>
      <c r="D29" s="9">
        <v>291439</v>
      </c>
      <c r="E29" s="10">
        <v>822</v>
      </c>
      <c r="F29" s="11" t="s">
        <v>95</v>
      </c>
      <c r="G29" s="12">
        <v>1437383</v>
      </c>
      <c r="H29" s="13">
        <v>40600</v>
      </c>
      <c r="I29" s="13">
        <v>0</v>
      </c>
      <c r="J29" s="42">
        <f t="shared" si="0"/>
        <v>40600</v>
      </c>
      <c r="O29" s="99"/>
      <c r="P29" s="99"/>
    </row>
    <row r="30" ht="15.95" customHeight="1" spans="2:16">
      <c r="B30" s="7">
        <v>14</v>
      </c>
      <c r="C30" s="8" t="s">
        <v>96</v>
      </c>
      <c r="D30" s="9">
        <v>291441</v>
      </c>
      <c r="E30" s="10">
        <v>511</v>
      </c>
      <c r="F30" s="11" t="s">
        <v>97</v>
      </c>
      <c r="G30" s="12">
        <v>1441874</v>
      </c>
      <c r="H30" s="13">
        <v>108800</v>
      </c>
      <c r="I30" s="13">
        <v>0</v>
      </c>
      <c r="J30" s="42">
        <f t="shared" si="0"/>
        <v>108800</v>
      </c>
      <c r="O30" s="99"/>
      <c r="P30" s="99"/>
    </row>
    <row r="31" ht="15.95" customHeight="1" spans="2:16">
      <c r="B31" s="7">
        <v>15</v>
      </c>
      <c r="C31" s="8" t="s">
        <v>98</v>
      </c>
      <c r="D31" s="9">
        <v>291567</v>
      </c>
      <c r="E31" s="10">
        <v>118</v>
      </c>
      <c r="F31" s="11" t="s">
        <v>99</v>
      </c>
      <c r="G31" s="12">
        <v>1435209</v>
      </c>
      <c r="H31" s="13">
        <v>61623</v>
      </c>
      <c r="I31" s="13">
        <v>0</v>
      </c>
      <c r="J31" s="42">
        <f t="shared" si="0"/>
        <v>61623</v>
      </c>
      <c r="O31" s="99"/>
      <c r="P31" s="99"/>
    </row>
    <row r="32" ht="15.95" customHeight="1" spans="2:16">
      <c r="B32" s="7">
        <v>16</v>
      </c>
      <c r="C32" s="8" t="s">
        <v>98</v>
      </c>
      <c r="D32" s="9">
        <v>291569</v>
      </c>
      <c r="E32" s="10">
        <v>302</v>
      </c>
      <c r="F32" s="11" t="s">
        <v>100</v>
      </c>
      <c r="G32" s="12">
        <v>1441763</v>
      </c>
      <c r="H32" s="13">
        <v>72300</v>
      </c>
      <c r="I32" s="13">
        <v>0</v>
      </c>
      <c r="J32" s="42">
        <f t="shared" si="0"/>
        <v>72300</v>
      </c>
      <c r="O32" s="99"/>
      <c r="P32" s="99"/>
    </row>
    <row r="33" ht="15.95" customHeight="1" spans="2:16">
      <c r="B33" s="7">
        <v>17</v>
      </c>
      <c r="C33" s="8" t="s">
        <v>101</v>
      </c>
      <c r="D33" s="9">
        <v>291581</v>
      </c>
      <c r="E33" s="10">
        <v>301</v>
      </c>
      <c r="F33" s="11" t="s">
        <v>102</v>
      </c>
      <c r="G33" s="12">
        <v>1438403</v>
      </c>
      <c r="H33" s="13">
        <v>32700</v>
      </c>
      <c r="I33" s="13">
        <v>0</v>
      </c>
      <c r="J33" s="42">
        <f t="shared" si="0"/>
        <v>32700</v>
      </c>
      <c r="O33" s="99"/>
      <c r="P33" s="99"/>
    </row>
    <row r="34" ht="15.95" customHeight="1" spans="2:16">
      <c r="B34" s="7">
        <v>18</v>
      </c>
      <c r="C34" s="8" t="s">
        <v>98</v>
      </c>
      <c r="D34" s="9">
        <v>291582</v>
      </c>
      <c r="E34" s="10">
        <v>608</v>
      </c>
      <c r="F34" s="11" t="s">
        <v>103</v>
      </c>
      <c r="G34" s="12">
        <v>1430598</v>
      </c>
      <c r="H34" s="13">
        <v>61623</v>
      </c>
      <c r="I34" s="13">
        <v>0</v>
      </c>
      <c r="J34" s="42">
        <f t="shared" si="0"/>
        <v>61623</v>
      </c>
      <c r="O34" s="99"/>
      <c r="P34" s="99"/>
    </row>
    <row r="35" ht="15.95" customHeight="1" spans="2:16">
      <c r="B35" s="7">
        <v>19</v>
      </c>
      <c r="C35" s="8" t="s">
        <v>104</v>
      </c>
      <c r="D35" s="9">
        <v>291700</v>
      </c>
      <c r="E35" s="10">
        <v>925</v>
      </c>
      <c r="F35" s="11" t="s">
        <v>105</v>
      </c>
      <c r="G35" s="12">
        <v>1443006</v>
      </c>
      <c r="H35" s="13">
        <v>74400</v>
      </c>
      <c r="I35" s="13">
        <v>0</v>
      </c>
      <c r="J35" s="42">
        <f t="shared" si="0"/>
        <v>74400</v>
      </c>
      <c r="O35" s="99"/>
      <c r="P35" s="99"/>
    </row>
    <row r="36" ht="15.95" customHeight="1" spans="2:16">
      <c r="B36" s="7">
        <v>20</v>
      </c>
      <c r="C36" s="8" t="s">
        <v>106</v>
      </c>
      <c r="D36" s="9">
        <v>291707</v>
      </c>
      <c r="E36" s="10">
        <v>509</v>
      </c>
      <c r="F36" s="11" t="s">
        <v>107</v>
      </c>
      <c r="G36" s="12">
        <v>1440370</v>
      </c>
      <c r="H36" s="13">
        <v>108800</v>
      </c>
      <c r="I36" s="13">
        <v>0</v>
      </c>
      <c r="J36" s="42">
        <f t="shared" si="0"/>
        <v>108800</v>
      </c>
      <c r="O36" s="99"/>
      <c r="P36" s="99"/>
    </row>
    <row r="37" ht="15.95" customHeight="1" spans="2:16">
      <c r="B37" s="7">
        <v>21</v>
      </c>
      <c r="C37" s="8" t="s">
        <v>108</v>
      </c>
      <c r="D37" s="9">
        <v>291701</v>
      </c>
      <c r="E37" s="10">
        <v>101</v>
      </c>
      <c r="F37" s="11" t="s">
        <v>109</v>
      </c>
      <c r="G37" s="12">
        <v>1419610</v>
      </c>
      <c r="H37" s="13">
        <v>75300</v>
      </c>
      <c r="I37" s="13">
        <v>0</v>
      </c>
      <c r="J37" s="42">
        <f t="shared" si="0"/>
        <v>75300</v>
      </c>
      <c r="O37" s="99"/>
      <c r="P37" s="99"/>
    </row>
    <row r="38" ht="15.95" customHeight="1" spans="2:16">
      <c r="B38" s="7">
        <v>22</v>
      </c>
      <c r="C38" s="8" t="s">
        <v>108</v>
      </c>
      <c r="D38" s="9">
        <v>291711</v>
      </c>
      <c r="E38" s="10">
        <v>604</v>
      </c>
      <c r="F38" s="11" t="s">
        <v>110</v>
      </c>
      <c r="G38" s="12">
        <v>1426193</v>
      </c>
      <c r="H38" s="13">
        <v>75300</v>
      </c>
      <c r="I38" s="13">
        <v>0</v>
      </c>
      <c r="J38" s="42">
        <f t="shared" si="0"/>
        <v>75300</v>
      </c>
      <c r="O38" s="99"/>
      <c r="P38" s="99"/>
    </row>
    <row r="39" ht="15.95" customHeight="1" spans="2:16">
      <c r="B39" s="7">
        <v>23</v>
      </c>
      <c r="C39" s="8" t="s">
        <v>111</v>
      </c>
      <c r="D39" s="9">
        <v>291724</v>
      </c>
      <c r="E39" s="10">
        <v>828</v>
      </c>
      <c r="F39" s="11" t="s">
        <v>102</v>
      </c>
      <c r="G39" s="12">
        <v>1438405</v>
      </c>
      <c r="H39" s="13">
        <v>25100</v>
      </c>
      <c r="I39" s="13">
        <v>0</v>
      </c>
      <c r="J39" s="42">
        <f t="shared" si="0"/>
        <v>25100</v>
      </c>
      <c r="O39" s="99"/>
      <c r="P39" s="99"/>
    </row>
    <row r="40" ht="15.95" customHeight="1" spans="2:16">
      <c r="B40" s="7">
        <v>24</v>
      </c>
      <c r="C40" s="8" t="s">
        <v>106</v>
      </c>
      <c r="D40" s="9">
        <v>291734</v>
      </c>
      <c r="E40" s="10">
        <v>817</v>
      </c>
      <c r="F40" s="11" t="s">
        <v>112</v>
      </c>
      <c r="G40" s="12">
        <v>1436301</v>
      </c>
      <c r="H40" s="13">
        <v>162400</v>
      </c>
      <c r="I40" s="13">
        <v>0</v>
      </c>
      <c r="J40" s="42">
        <f t="shared" si="0"/>
        <v>162400</v>
      </c>
      <c r="O40" s="99"/>
      <c r="P40" s="99"/>
    </row>
    <row r="41" ht="15.95" customHeight="1" spans="2:16">
      <c r="B41" s="7">
        <v>25</v>
      </c>
      <c r="C41" s="8" t="s">
        <v>113</v>
      </c>
      <c r="D41" s="9">
        <v>291807</v>
      </c>
      <c r="E41" s="10">
        <v>613</v>
      </c>
      <c r="F41" s="11" t="s">
        <v>114</v>
      </c>
      <c r="G41" s="12">
        <v>1437914</v>
      </c>
      <c r="H41" s="13">
        <v>156234</v>
      </c>
      <c r="I41" s="13">
        <v>0</v>
      </c>
      <c r="J41" s="42">
        <f t="shared" si="0"/>
        <v>156234</v>
      </c>
      <c r="O41" s="99"/>
      <c r="P41" s="99"/>
    </row>
    <row r="42" ht="15.95" customHeight="1" spans="2:16">
      <c r="B42" s="7">
        <v>26</v>
      </c>
      <c r="C42" s="8" t="s">
        <v>115</v>
      </c>
      <c r="D42" s="9" t="s">
        <v>116</v>
      </c>
      <c r="E42" s="10" t="s">
        <v>117</v>
      </c>
      <c r="F42" s="11" t="s">
        <v>118</v>
      </c>
      <c r="G42" s="12">
        <v>1415155</v>
      </c>
      <c r="H42" s="13">
        <v>150600</v>
      </c>
      <c r="I42" s="13">
        <v>0</v>
      </c>
      <c r="J42" s="42">
        <f t="shared" si="0"/>
        <v>150600</v>
      </c>
      <c r="O42" s="99"/>
      <c r="P42" s="99"/>
    </row>
    <row r="43" ht="15.95" customHeight="1" spans="2:16">
      <c r="B43" s="7">
        <v>27</v>
      </c>
      <c r="C43" s="8" t="s">
        <v>119</v>
      </c>
      <c r="D43" s="9">
        <v>291819</v>
      </c>
      <c r="E43" s="9">
        <v>504</v>
      </c>
      <c r="F43" s="11" t="s">
        <v>120</v>
      </c>
      <c r="G43" s="12">
        <v>1440457</v>
      </c>
      <c r="H43" s="13">
        <v>54400</v>
      </c>
      <c r="I43" s="13">
        <v>0</v>
      </c>
      <c r="J43" s="42">
        <f t="shared" si="0"/>
        <v>54400</v>
      </c>
      <c r="O43" s="99"/>
      <c r="P43" s="99"/>
    </row>
    <row r="44" ht="15.95" customHeight="1" spans="2:16">
      <c r="B44" s="7">
        <v>28</v>
      </c>
      <c r="C44" s="8" t="s">
        <v>119</v>
      </c>
      <c r="D44" s="9">
        <v>291822</v>
      </c>
      <c r="E44" s="9">
        <v>106</v>
      </c>
      <c r="F44" s="11" t="s">
        <v>121</v>
      </c>
      <c r="G44" s="12">
        <v>1441926</v>
      </c>
      <c r="H44" s="13">
        <v>39852</v>
      </c>
      <c r="I44" s="13">
        <v>0</v>
      </c>
      <c r="J44" s="42">
        <f t="shared" si="0"/>
        <v>39852</v>
      </c>
      <c r="O44" s="99"/>
      <c r="P44" s="99"/>
    </row>
    <row r="45" ht="15.95" customHeight="1" spans="2:16">
      <c r="B45" s="7">
        <v>29</v>
      </c>
      <c r="C45" s="8" t="s">
        <v>115</v>
      </c>
      <c r="D45" s="9">
        <v>291868</v>
      </c>
      <c r="E45" s="9">
        <v>840</v>
      </c>
      <c r="F45" s="11" t="s">
        <v>122</v>
      </c>
      <c r="G45" s="12">
        <v>1438280</v>
      </c>
      <c r="H45" s="13">
        <v>131100</v>
      </c>
      <c r="I45" s="13">
        <v>0</v>
      </c>
      <c r="J45" s="42">
        <f t="shared" si="0"/>
        <v>131100</v>
      </c>
      <c r="O45" s="99"/>
      <c r="P45" s="99"/>
    </row>
    <row r="46" ht="15.95" customHeight="1" spans="2:16">
      <c r="B46" s="7">
        <v>30</v>
      </c>
      <c r="C46" s="8" t="s">
        <v>123</v>
      </c>
      <c r="D46" s="9">
        <v>291870</v>
      </c>
      <c r="E46" s="9">
        <v>509</v>
      </c>
      <c r="F46" s="11" t="s">
        <v>124</v>
      </c>
      <c r="G46" s="12">
        <v>1443878</v>
      </c>
      <c r="H46" s="13">
        <v>27200</v>
      </c>
      <c r="I46" s="13">
        <v>0</v>
      </c>
      <c r="J46" s="42">
        <f t="shared" si="0"/>
        <v>27200</v>
      </c>
      <c r="O46" s="99"/>
      <c r="P46" s="99"/>
    </row>
    <row r="47" ht="15.95" customHeight="1" spans="2:16">
      <c r="B47" s="7">
        <v>31</v>
      </c>
      <c r="C47" s="8" t="s">
        <v>123</v>
      </c>
      <c r="D47" s="9">
        <v>291894</v>
      </c>
      <c r="E47" s="9">
        <v>847</v>
      </c>
      <c r="F47" s="11" t="s">
        <v>125</v>
      </c>
      <c r="G47" s="12">
        <v>1442515</v>
      </c>
      <c r="H47" s="13">
        <v>37200</v>
      </c>
      <c r="I47" s="13">
        <v>0</v>
      </c>
      <c r="J47" s="42">
        <f t="shared" si="0"/>
        <v>37200</v>
      </c>
      <c r="O47" s="99"/>
      <c r="P47" s="99"/>
    </row>
    <row r="48" ht="15.95" customHeight="1" spans="2:16">
      <c r="B48" s="7">
        <v>32</v>
      </c>
      <c r="C48" s="8" t="s">
        <v>126</v>
      </c>
      <c r="D48" s="9">
        <v>291931</v>
      </c>
      <c r="E48" s="9">
        <v>312</v>
      </c>
      <c r="F48" s="11" t="s">
        <v>127</v>
      </c>
      <c r="G48" s="12">
        <v>1427639</v>
      </c>
      <c r="H48" s="13">
        <v>71050</v>
      </c>
      <c r="I48" s="13">
        <v>0</v>
      </c>
      <c r="J48" s="42">
        <f t="shared" si="0"/>
        <v>71050</v>
      </c>
      <c r="O48" s="99"/>
      <c r="P48" s="99"/>
    </row>
    <row r="49" ht="15.95" customHeight="1" spans="2:16">
      <c r="B49" s="7">
        <v>33</v>
      </c>
      <c r="C49" s="8" t="s">
        <v>128</v>
      </c>
      <c r="D49" s="9">
        <v>291933</v>
      </c>
      <c r="E49" s="9">
        <v>613</v>
      </c>
      <c r="F49" s="11" t="s">
        <v>129</v>
      </c>
      <c r="G49" s="12">
        <v>1414826</v>
      </c>
      <c r="H49" s="13">
        <v>15075</v>
      </c>
      <c r="I49" s="13">
        <v>0</v>
      </c>
      <c r="J49" s="42">
        <f t="shared" si="0"/>
        <v>15075</v>
      </c>
      <c r="O49" s="99"/>
      <c r="P49" s="99"/>
    </row>
    <row r="50" ht="15.95" customHeight="1" spans="2:16">
      <c r="B50" s="7">
        <v>34</v>
      </c>
      <c r="C50" s="8" t="s">
        <v>126</v>
      </c>
      <c r="D50" s="9">
        <v>291935</v>
      </c>
      <c r="E50" s="9">
        <v>615</v>
      </c>
      <c r="F50" s="11" t="s">
        <v>130</v>
      </c>
      <c r="G50" s="12">
        <v>1434084</v>
      </c>
      <c r="H50" s="13">
        <v>65275</v>
      </c>
      <c r="I50" s="13">
        <v>0</v>
      </c>
      <c r="J50" s="42">
        <f t="shared" si="0"/>
        <v>65275</v>
      </c>
      <c r="O50" s="99"/>
      <c r="P50" s="99"/>
    </row>
    <row r="51" ht="15.95" customHeight="1" spans="2:16">
      <c r="B51" s="7">
        <v>35</v>
      </c>
      <c r="C51" s="8" t="s">
        <v>128</v>
      </c>
      <c r="D51" s="9">
        <v>291936</v>
      </c>
      <c r="E51" s="9">
        <v>112</v>
      </c>
      <c r="F51" s="11" t="s">
        <v>131</v>
      </c>
      <c r="G51" s="12">
        <v>1419919</v>
      </c>
      <c r="H51" s="13">
        <v>15075</v>
      </c>
      <c r="I51" s="13">
        <v>0</v>
      </c>
      <c r="J51" s="42">
        <f t="shared" ref="J51:J82" si="1">+H51-I51</f>
        <v>15075</v>
      </c>
      <c r="O51" s="99"/>
      <c r="P51" s="99"/>
    </row>
    <row r="52" ht="15.95" customHeight="1" spans="2:16">
      <c r="B52" s="7">
        <v>36</v>
      </c>
      <c r="C52" s="8" t="s">
        <v>128</v>
      </c>
      <c r="D52" s="9">
        <v>291937</v>
      </c>
      <c r="E52" s="9">
        <v>603</v>
      </c>
      <c r="F52" s="11" t="s">
        <v>132</v>
      </c>
      <c r="G52" s="12">
        <v>1430512</v>
      </c>
      <c r="H52" s="13">
        <v>15075</v>
      </c>
      <c r="I52" s="13">
        <v>0</v>
      </c>
      <c r="J52" s="42">
        <f t="shared" si="1"/>
        <v>15075</v>
      </c>
      <c r="O52" s="99"/>
      <c r="P52" s="99"/>
    </row>
    <row r="53" ht="15.95" customHeight="1" spans="2:16">
      <c r="B53" s="7">
        <v>37</v>
      </c>
      <c r="C53" s="8" t="s">
        <v>133</v>
      </c>
      <c r="D53" s="9">
        <v>291939</v>
      </c>
      <c r="E53" s="9">
        <v>824</v>
      </c>
      <c r="F53" s="11" t="s">
        <v>134</v>
      </c>
      <c r="G53" s="12">
        <v>1420677</v>
      </c>
      <c r="H53" s="13">
        <v>147375</v>
      </c>
      <c r="I53" s="13">
        <v>0</v>
      </c>
      <c r="J53" s="42">
        <f t="shared" si="1"/>
        <v>147375</v>
      </c>
      <c r="O53" s="99"/>
      <c r="P53" s="99"/>
    </row>
    <row r="54" ht="15.95" customHeight="1" spans="2:16">
      <c r="B54" s="7">
        <v>38</v>
      </c>
      <c r="C54" s="8" t="s">
        <v>126</v>
      </c>
      <c r="D54" s="9">
        <v>291941</v>
      </c>
      <c r="E54" s="9">
        <v>512</v>
      </c>
      <c r="F54" s="11" t="s">
        <v>135</v>
      </c>
      <c r="G54" s="12">
        <v>1437609</v>
      </c>
      <c r="H54" s="13">
        <v>71050</v>
      </c>
      <c r="I54" s="13">
        <v>0</v>
      </c>
      <c r="J54" s="42">
        <f t="shared" si="1"/>
        <v>71050</v>
      </c>
      <c r="O54" s="99"/>
      <c r="P54" s="99"/>
    </row>
    <row r="55" ht="15.95" customHeight="1" spans="2:16">
      <c r="B55" s="7">
        <v>39</v>
      </c>
      <c r="C55" s="8" t="s">
        <v>136</v>
      </c>
      <c r="D55" s="9">
        <v>291942</v>
      </c>
      <c r="E55" s="9">
        <v>801</v>
      </c>
      <c r="F55" s="11" t="s">
        <v>137</v>
      </c>
      <c r="G55" s="12">
        <v>1441149</v>
      </c>
      <c r="H55" s="13">
        <v>77175</v>
      </c>
      <c r="I55" s="13">
        <v>0</v>
      </c>
      <c r="J55" s="42">
        <f t="shared" si="1"/>
        <v>77175</v>
      </c>
      <c r="O55" s="99"/>
      <c r="P55" s="99"/>
    </row>
    <row r="56" ht="15.95" customHeight="1" spans="2:16">
      <c r="B56" s="7">
        <v>40</v>
      </c>
      <c r="C56" s="8" t="s">
        <v>128</v>
      </c>
      <c r="D56" s="9">
        <v>291954</v>
      </c>
      <c r="E56" s="9">
        <v>848</v>
      </c>
      <c r="F56" s="11" t="s">
        <v>138</v>
      </c>
      <c r="G56" s="12">
        <v>1418515</v>
      </c>
      <c r="H56" s="13">
        <v>27900</v>
      </c>
      <c r="I56" s="13">
        <v>0</v>
      </c>
      <c r="J56" s="42">
        <f t="shared" si="1"/>
        <v>27900</v>
      </c>
      <c r="O56" s="99"/>
      <c r="P56" s="99"/>
    </row>
    <row r="57" ht="15.95" customHeight="1" spans="2:16">
      <c r="B57" s="7">
        <v>41</v>
      </c>
      <c r="C57" s="8" t="s">
        <v>128</v>
      </c>
      <c r="D57" s="9">
        <v>291967</v>
      </c>
      <c r="E57" s="9">
        <v>611</v>
      </c>
      <c r="F57" s="11" t="s">
        <v>139</v>
      </c>
      <c r="G57" s="12">
        <v>1430985</v>
      </c>
      <c r="H57" s="13">
        <v>15075</v>
      </c>
      <c r="I57" s="13">
        <v>0</v>
      </c>
      <c r="J57" s="42">
        <f t="shared" si="1"/>
        <v>15075</v>
      </c>
      <c r="O57" s="99"/>
      <c r="P57" s="99"/>
    </row>
    <row r="58" ht="15.95" customHeight="1" spans="2:16">
      <c r="B58" s="7">
        <v>42</v>
      </c>
      <c r="C58" s="8" t="s">
        <v>140</v>
      </c>
      <c r="D58" s="9" t="s">
        <v>141</v>
      </c>
      <c r="E58" s="9">
        <v>614</v>
      </c>
      <c r="F58" s="11" t="s">
        <v>142</v>
      </c>
      <c r="G58" s="12">
        <v>1439558</v>
      </c>
      <c r="H58" s="13">
        <v>95425</v>
      </c>
      <c r="I58" s="13">
        <v>0</v>
      </c>
      <c r="J58" s="42">
        <f t="shared" si="1"/>
        <v>95425</v>
      </c>
      <c r="O58" s="99"/>
      <c r="P58" s="99"/>
    </row>
    <row r="59" ht="15.95" customHeight="1" spans="2:16">
      <c r="B59" s="7">
        <v>43</v>
      </c>
      <c r="C59" s="8" t="s">
        <v>143</v>
      </c>
      <c r="D59" s="9">
        <v>292054</v>
      </c>
      <c r="E59" s="9">
        <v>301</v>
      </c>
      <c r="F59" s="11" t="s">
        <v>144</v>
      </c>
      <c r="G59" s="12">
        <v>1433723</v>
      </c>
      <c r="H59" s="13">
        <v>16650</v>
      </c>
      <c r="I59" s="13">
        <v>0</v>
      </c>
      <c r="J59" s="42">
        <f t="shared" si="1"/>
        <v>16650</v>
      </c>
      <c r="O59" s="99"/>
      <c r="P59" s="99"/>
    </row>
    <row r="60" ht="15.95" customHeight="1" spans="2:16">
      <c r="B60" s="7">
        <v>44</v>
      </c>
      <c r="C60" s="8" t="s">
        <v>145</v>
      </c>
      <c r="D60" s="9">
        <v>292057</v>
      </c>
      <c r="E60" s="9">
        <v>842</v>
      </c>
      <c r="F60" s="11" t="s">
        <v>146</v>
      </c>
      <c r="G60" s="12">
        <v>1433621</v>
      </c>
      <c r="H60" s="13">
        <v>55800</v>
      </c>
      <c r="I60" s="13">
        <v>0</v>
      </c>
      <c r="J60" s="42">
        <f t="shared" si="1"/>
        <v>55800</v>
      </c>
      <c r="O60" s="99"/>
      <c r="P60" s="99"/>
    </row>
    <row r="61" ht="15.95" customHeight="1" spans="2:16">
      <c r="B61" s="7">
        <v>45</v>
      </c>
      <c r="C61" s="8" t="s">
        <v>147</v>
      </c>
      <c r="D61" s="9">
        <v>292058</v>
      </c>
      <c r="E61" s="9">
        <v>111</v>
      </c>
      <c r="F61" s="11" t="s">
        <v>148</v>
      </c>
      <c r="G61" s="12">
        <v>1433434</v>
      </c>
      <c r="H61" s="13">
        <v>80350</v>
      </c>
      <c r="I61" s="13">
        <v>0</v>
      </c>
      <c r="J61" s="42">
        <f t="shared" si="1"/>
        <v>80350</v>
      </c>
      <c r="O61" s="99"/>
      <c r="P61" s="99"/>
    </row>
    <row r="62" ht="15.95" customHeight="1" spans="2:16">
      <c r="B62" s="7">
        <v>46</v>
      </c>
      <c r="C62" s="8" t="s">
        <v>149</v>
      </c>
      <c r="D62" s="9">
        <v>292059</v>
      </c>
      <c r="E62" s="9">
        <v>313</v>
      </c>
      <c r="F62" s="11" t="s">
        <v>150</v>
      </c>
      <c r="G62" s="12">
        <v>1422006</v>
      </c>
      <c r="H62" s="13">
        <v>169300</v>
      </c>
      <c r="I62" s="13">
        <v>0</v>
      </c>
      <c r="J62" s="42">
        <f t="shared" si="1"/>
        <v>169300</v>
      </c>
      <c r="O62" s="99"/>
      <c r="P62" s="99"/>
    </row>
    <row r="63" ht="15.95" customHeight="1" spans="2:16">
      <c r="B63" s="7">
        <v>47</v>
      </c>
      <c r="C63" s="8" t="s">
        <v>151</v>
      </c>
      <c r="D63" s="9">
        <v>292061</v>
      </c>
      <c r="E63" s="9">
        <v>850</v>
      </c>
      <c r="F63" s="11" t="s">
        <v>152</v>
      </c>
      <c r="G63" s="12">
        <v>1429518</v>
      </c>
      <c r="H63" s="13">
        <v>186900</v>
      </c>
      <c r="I63" s="13">
        <v>0</v>
      </c>
      <c r="J63" s="42">
        <f t="shared" si="1"/>
        <v>186900</v>
      </c>
      <c r="O63" s="99"/>
      <c r="P63" s="99"/>
    </row>
    <row r="64" ht="15.95" customHeight="1" spans="2:16">
      <c r="B64" s="7">
        <v>48</v>
      </c>
      <c r="C64" s="8" t="s">
        <v>145</v>
      </c>
      <c r="D64" s="9">
        <v>292080</v>
      </c>
      <c r="E64" s="9">
        <v>203</v>
      </c>
      <c r="F64" s="11" t="s">
        <v>153</v>
      </c>
      <c r="G64" s="12">
        <v>1418998</v>
      </c>
      <c r="H64" s="13">
        <v>30150</v>
      </c>
      <c r="I64" s="13">
        <v>0</v>
      </c>
      <c r="J64" s="42">
        <f t="shared" si="1"/>
        <v>30150</v>
      </c>
      <c r="O64" s="99"/>
      <c r="P64" s="99"/>
    </row>
    <row r="65" ht="15.95" customHeight="1" spans="2:16">
      <c r="B65" s="7">
        <v>49</v>
      </c>
      <c r="C65" s="8" t="s">
        <v>154</v>
      </c>
      <c r="D65" s="9">
        <v>292161</v>
      </c>
      <c r="E65" s="9">
        <v>833</v>
      </c>
      <c r="F65" s="11" t="s">
        <v>155</v>
      </c>
      <c r="G65" s="12">
        <v>1435369</v>
      </c>
      <c r="H65" s="13">
        <v>27900</v>
      </c>
      <c r="I65" s="13">
        <v>0</v>
      </c>
      <c r="J65" s="42">
        <f t="shared" si="1"/>
        <v>27900</v>
      </c>
      <c r="O65" s="99"/>
      <c r="P65" s="99"/>
    </row>
    <row r="66" ht="15.95" customHeight="1" spans="2:16">
      <c r="B66" s="7">
        <v>50</v>
      </c>
      <c r="C66" s="8" t="s">
        <v>156</v>
      </c>
      <c r="D66" s="9">
        <v>292175</v>
      </c>
      <c r="E66" s="9">
        <v>805</v>
      </c>
      <c r="F66" s="11" t="s">
        <v>157</v>
      </c>
      <c r="G66" s="12">
        <v>1412521</v>
      </c>
      <c r="H66" s="13">
        <v>46035</v>
      </c>
      <c r="I66" s="13">
        <v>0</v>
      </c>
      <c r="J66" s="42">
        <f t="shared" si="1"/>
        <v>46035</v>
      </c>
      <c r="O66" s="99"/>
      <c r="P66" s="99"/>
    </row>
    <row r="67" ht="15.95" customHeight="1" spans="2:16">
      <c r="B67" s="7">
        <v>51</v>
      </c>
      <c r="C67" s="8" t="s">
        <v>140</v>
      </c>
      <c r="D67" s="9">
        <v>292185</v>
      </c>
      <c r="E67" s="9">
        <v>204</v>
      </c>
      <c r="F67" s="11" t="s">
        <v>158</v>
      </c>
      <c r="G67" s="12" t="s">
        <v>159</v>
      </c>
      <c r="H67" s="13">
        <v>104350</v>
      </c>
      <c r="I67" s="13">
        <v>0</v>
      </c>
      <c r="J67" s="42">
        <f t="shared" si="1"/>
        <v>104350</v>
      </c>
      <c r="O67" s="99"/>
      <c r="P67" s="99"/>
    </row>
    <row r="68" ht="15.95" customHeight="1" spans="2:16">
      <c r="B68" s="7">
        <v>52</v>
      </c>
      <c r="C68" s="8" t="s">
        <v>160</v>
      </c>
      <c r="D68" s="9">
        <v>292186</v>
      </c>
      <c r="E68" s="9">
        <v>605</v>
      </c>
      <c r="F68" s="11" t="s">
        <v>161</v>
      </c>
      <c r="G68" s="12">
        <v>1431883</v>
      </c>
      <c r="H68" s="13">
        <v>45225</v>
      </c>
      <c r="I68" s="13">
        <v>0</v>
      </c>
      <c r="J68" s="42">
        <f t="shared" si="1"/>
        <v>45225</v>
      </c>
      <c r="O68" s="99"/>
      <c r="P68" s="99"/>
    </row>
    <row r="69" ht="15.95" customHeight="1" spans="2:16">
      <c r="B69" s="7">
        <v>53</v>
      </c>
      <c r="C69" s="8" t="s">
        <v>156</v>
      </c>
      <c r="D69" s="9">
        <v>292190</v>
      </c>
      <c r="E69" s="9">
        <v>848</v>
      </c>
      <c r="F69" s="11" t="s">
        <v>162</v>
      </c>
      <c r="G69" s="12">
        <v>1428305</v>
      </c>
      <c r="H69" s="13">
        <v>55800</v>
      </c>
      <c r="I69" s="13">
        <v>0</v>
      </c>
      <c r="J69" s="42">
        <f t="shared" si="1"/>
        <v>55800</v>
      </c>
      <c r="O69" s="99"/>
      <c r="P69" s="99"/>
    </row>
    <row r="70" ht="15.95" customHeight="1" spans="2:16">
      <c r="B70" s="7">
        <v>54</v>
      </c>
      <c r="C70" s="8" t="s">
        <v>154</v>
      </c>
      <c r="D70" s="9" t="s">
        <v>163</v>
      </c>
      <c r="E70" s="126" t="s">
        <v>164</v>
      </c>
      <c r="F70" s="11" t="s">
        <v>165</v>
      </c>
      <c r="G70" s="12">
        <v>1428482</v>
      </c>
      <c r="H70" s="13">
        <v>45225</v>
      </c>
      <c r="I70" s="13">
        <v>0</v>
      </c>
      <c r="J70" s="42">
        <f t="shared" si="1"/>
        <v>45225</v>
      </c>
      <c r="O70" s="99"/>
      <c r="P70" s="99"/>
    </row>
    <row r="71" ht="15.95" customHeight="1" spans="2:16">
      <c r="B71" s="7">
        <v>55</v>
      </c>
      <c r="C71" s="8" t="s">
        <v>154</v>
      </c>
      <c r="D71" s="9">
        <v>292198</v>
      </c>
      <c r="E71" s="9">
        <v>503</v>
      </c>
      <c r="F71" s="11" t="s">
        <v>166</v>
      </c>
      <c r="G71" s="12">
        <v>1422380</v>
      </c>
      <c r="H71" s="13">
        <v>16650</v>
      </c>
      <c r="I71" s="13">
        <v>0</v>
      </c>
      <c r="J71" s="42">
        <f t="shared" si="1"/>
        <v>16650</v>
      </c>
      <c r="O71" s="99"/>
      <c r="P71" s="99"/>
    </row>
    <row r="72" ht="15.95" customHeight="1" spans="2:16">
      <c r="B72" s="7">
        <v>56</v>
      </c>
      <c r="C72" s="8" t="s">
        <v>156</v>
      </c>
      <c r="D72" s="9">
        <v>292202</v>
      </c>
      <c r="E72" s="9">
        <v>813</v>
      </c>
      <c r="F72" s="11" t="s">
        <v>167</v>
      </c>
      <c r="G72" s="12">
        <v>1417494</v>
      </c>
      <c r="H72" s="13">
        <v>30150</v>
      </c>
      <c r="I72" s="13">
        <v>0</v>
      </c>
      <c r="J72" s="42">
        <f t="shared" si="1"/>
        <v>30150</v>
      </c>
      <c r="O72" s="99"/>
      <c r="P72" s="99"/>
    </row>
    <row r="73" ht="15.95" customHeight="1" spans="2:16">
      <c r="B73" s="7">
        <v>57</v>
      </c>
      <c r="C73" s="8" t="s">
        <v>156</v>
      </c>
      <c r="D73" s="9">
        <v>292204</v>
      </c>
      <c r="E73" s="9">
        <v>607</v>
      </c>
      <c r="F73" s="11" t="s">
        <v>168</v>
      </c>
      <c r="G73" s="12">
        <v>1421132</v>
      </c>
      <c r="H73" s="13">
        <v>30150</v>
      </c>
      <c r="I73" s="13">
        <v>0</v>
      </c>
      <c r="J73" s="42">
        <f t="shared" si="1"/>
        <v>30150</v>
      </c>
      <c r="O73" s="99"/>
      <c r="P73" s="99"/>
    </row>
    <row r="74" ht="15.95" customHeight="1" spans="2:16">
      <c r="B74" s="7">
        <v>58</v>
      </c>
      <c r="C74" s="8" t="s">
        <v>156</v>
      </c>
      <c r="D74" s="9">
        <v>292205</v>
      </c>
      <c r="E74" s="9">
        <v>611</v>
      </c>
      <c r="F74" s="11" t="s">
        <v>169</v>
      </c>
      <c r="G74" s="12">
        <v>1425607</v>
      </c>
      <c r="H74" s="13">
        <v>30150</v>
      </c>
      <c r="I74" s="13">
        <v>0</v>
      </c>
      <c r="J74" s="42">
        <f t="shared" si="1"/>
        <v>30150</v>
      </c>
      <c r="O74" s="99"/>
      <c r="P74" s="99"/>
    </row>
    <row r="75" ht="15.95" customHeight="1" spans="2:16">
      <c r="B75" s="7">
        <v>59</v>
      </c>
      <c r="C75" s="8" t="s">
        <v>170</v>
      </c>
      <c r="D75" s="9">
        <v>292206</v>
      </c>
      <c r="E75" s="9">
        <v>510</v>
      </c>
      <c r="F75" s="11" t="s">
        <v>171</v>
      </c>
      <c r="G75" s="12">
        <v>1421018</v>
      </c>
      <c r="H75" s="13">
        <v>77150</v>
      </c>
      <c r="I75" s="13">
        <v>0</v>
      </c>
      <c r="J75" s="42">
        <f t="shared" si="1"/>
        <v>77150</v>
      </c>
      <c r="O75" s="99"/>
      <c r="P75" s="99"/>
    </row>
    <row r="76" ht="15.95" customHeight="1" spans="2:16">
      <c r="B76" s="103">
        <v>60</v>
      </c>
      <c r="C76" s="104" t="s">
        <v>154</v>
      </c>
      <c r="D76" s="105" t="s">
        <v>172</v>
      </c>
      <c r="E76" s="105">
        <v>849</v>
      </c>
      <c r="F76" s="106" t="s">
        <v>173</v>
      </c>
      <c r="G76" s="66">
        <v>1435327</v>
      </c>
      <c r="H76" s="107">
        <v>27900</v>
      </c>
      <c r="I76" s="107">
        <v>0</v>
      </c>
      <c r="J76" s="110">
        <f t="shared" si="1"/>
        <v>27900</v>
      </c>
      <c r="O76" s="99"/>
      <c r="P76" s="99"/>
    </row>
    <row r="77" ht="15.95" customHeight="1" spans="2:16">
      <c r="B77" s="103">
        <v>61</v>
      </c>
      <c r="C77" s="104" t="s">
        <v>154</v>
      </c>
      <c r="D77" s="105" t="s">
        <v>174</v>
      </c>
      <c r="E77" s="105">
        <v>829</v>
      </c>
      <c r="F77" s="106" t="s">
        <v>175</v>
      </c>
      <c r="G77" s="66">
        <v>1436093</v>
      </c>
      <c r="H77" s="107">
        <v>27900</v>
      </c>
      <c r="I77" s="107">
        <v>0</v>
      </c>
      <c r="J77" s="110">
        <f t="shared" si="1"/>
        <v>27900</v>
      </c>
      <c r="O77" s="99"/>
      <c r="P77" s="99"/>
    </row>
    <row r="78" ht="15.95" customHeight="1" spans="2:16">
      <c r="B78" s="103">
        <v>62</v>
      </c>
      <c r="C78" s="104" t="s">
        <v>154</v>
      </c>
      <c r="D78" s="105" t="s">
        <v>176</v>
      </c>
      <c r="E78" s="105">
        <v>844</v>
      </c>
      <c r="F78" s="106" t="s">
        <v>177</v>
      </c>
      <c r="G78" s="66">
        <v>1435279</v>
      </c>
      <c r="H78" s="107">
        <v>27900</v>
      </c>
      <c r="I78" s="107">
        <v>0</v>
      </c>
      <c r="J78" s="110">
        <f t="shared" si="1"/>
        <v>27900</v>
      </c>
      <c r="O78" s="99"/>
      <c r="P78" s="99"/>
    </row>
    <row r="79" ht="15.95" customHeight="1" spans="2:16">
      <c r="B79" s="103">
        <v>63</v>
      </c>
      <c r="C79" s="104" t="s">
        <v>154</v>
      </c>
      <c r="D79" s="105" t="s">
        <v>178</v>
      </c>
      <c r="E79" s="105">
        <v>842</v>
      </c>
      <c r="F79" s="106" t="s">
        <v>179</v>
      </c>
      <c r="G79" s="66">
        <v>1432403</v>
      </c>
      <c r="H79" s="107">
        <v>27900</v>
      </c>
      <c r="I79" s="107">
        <v>0</v>
      </c>
      <c r="J79" s="110">
        <f t="shared" si="1"/>
        <v>27900</v>
      </c>
      <c r="O79" s="99"/>
      <c r="P79" s="99"/>
    </row>
    <row r="80" ht="15.95" customHeight="1" spans="2:16">
      <c r="B80" s="103">
        <v>64</v>
      </c>
      <c r="C80" s="104" t="s">
        <v>180</v>
      </c>
      <c r="D80" s="105">
        <v>293667</v>
      </c>
      <c r="E80" s="105" t="s">
        <v>181</v>
      </c>
      <c r="F80" s="106" t="s">
        <v>182</v>
      </c>
      <c r="G80" s="66">
        <v>1417589</v>
      </c>
      <c r="H80" s="107">
        <v>121800</v>
      </c>
      <c r="I80" s="107">
        <v>0</v>
      </c>
      <c r="J80" s="110">
        <f t="shared" si="1"/>
        <v>121800</v>
      </c>
      <c r="O80" s="99"/>
      <c r="P80" s="99"/>
    </row>
    <row r="81" ht="15.95" customHeight="1" spans="2:16">
      <c r="B81" s="103">
        <v>65</v>
      </c>
      <c r="C81" s="104" t="s">
        <v>183</v>
      </c>
      <c r="D81" s="105">
        <v>293701</v>
      </c>
      <c r="E81" s="105">
        <v>801</v>
      </c>
      <c r="F81" s="106" t="s">
        <v>184</v>
      </c>
      <c r="G81" s="66">
        <v>1449687</v>
      </c>
      <c r="H81" s="107">
        <v>25575</v>
      </c>
      <c r="I81" s="107">
        <v>0</v>
      </c>
      <c r="J81" s="110">
        <f t="shared" si="1"/>
        <v>25575</v>
      </c>
      <c r="O81" s="99"/>
      <c r="P81" s="99"/>
    </row>
    <row r="82" ht="15.95" customHeight="1" spans="2:16">
      <c r="B82" s="103">
        <v>66</v>
      </c>
      <c r="C82" s="104" t="s">
        <v>183</v>
      </c>
      <c r="D82" s="105">
        <v>293703</v>
      </c>
      <c r="E82" s="105">
        <v>807</v>
      </c>
      <c r="F82" s="106" t="s">
        <v>185</v>
      </c>
      <c r="G82" s="66">
        <v>1449354</v>
      </c>
      <c r="H82" s="107">
        <v>25575</v>
      </c>
      <c r="I82" s="107">
        <v>0</v>
      </c>
      <c r="J82" s="110">
        <f t="shared" si="1"/>
        <v>25575</v>
      </c>
      <c r="O82" s="99"/>
      <c r="P82" s="99"/>
    </row>
    <row r="83" ht="15.95" customHeight="1" spans="2:19">
      <c r="B83" s="27"/>
      <c r="C83" s="28"/>
      <c r="D83" s="28"/>
      <c r="E83" s="28"/>
      <c r="F83" s="29"/>
      <c r="G83" s="30"/>
      <c r="H83" s="31"/>
      <c r="I83" s="31"/>
      <c r="J83" s="45"/>
      <c r="L83" s="111"/>
      <c r="O83" s="99"/>
      <c r="P83" s="99"/>
      <c r="S83" s="114"/>
    </row>
    <row r="84" ht="18" customHeight="1" spans="2:19">
      <c r="B84" s="32"/>
      <c r="C84" s="32"/>
      <c r="D84" s="32"/>
      <c r="E84" s="32"/>
      <c r="F84" s="108" t="s">
        <v>57</v>
      </c>
      <c r="G84" s="109"/>
      <c r="H84" s="35">
        <f>SUM(H17:H83)</f>
        <v>3916523</v>
      </c>
      <c r="I84" s="36">
        <f>SUM(I17:I83)</f>
        <v>3686025</v>
      </c>
      <c r="J84" s="46">
        <f>SUM(J17:J83)</f>
        <v>230498</v>
      </c>
      <c r="O84" s="99"/>
      <c r="P84" s="99"/>
      <c r="S84" s="114"/>
    </row>
    <row r="85" ht="18" customHeight="1" spans="1:16">
      <c r="A85" s="83" t="s">
        <v>186</v>
      </c>
      <c r="B85" s="83"/>
      <c r="C85" s="83"/>
      <c r="D85" s="83"/>
      <c r="E85" s="83"/>
      <c r="F85" s="83"/>
      <c r="G85" s="83"/>
      <c r="H85" s="83"/>
      <c r="I85" s="83"/>
      <c r="J85" s="112"/>
      <c r="O85" s="99"/>
      <c r="P85" s="99"/>
    </row>
    <row r="86" ht="18" customHeight="1" spans="2:16">
      <c r="B86" s="1" t="s">
        <v>10</v>
      </c>
      <c r="C86" s="2" t="s">
        <v>11</v>
      </c>
      <c r="D86" s="2" t="s">
        <v>12</v>
      </c>
      <c r="E86" s="2" t="s">
        <v>13</v>
      </c>
      <c r="F86" s="2" t="s">
        <v>14</v>
      </c>
      <c r="G86" s="2" t="s">
        <v>15</v>
      </c>
      <c r="H86" s="3" t="s">
        <v>16</v>
      </c>
      <c r="I86" s="3" t="s">
        <v>17</v>
      </c>
      <c r="J86" s="40" t="s">
        <v>16</v>
      </c>
      <c r="O86" s="99"/>
      <c r="P86" s="99"/>
    </row>
    <row r="87" spans="2:16">
      <c r="B87" s="4"/>
      <c r="C87" s="5"/>
      <c r="D87" s="5" t="s">
        <v>18</v>
      </c>
      <c r="E87" s="5" t="s">
        <v>18</v>
      </c>
      <c r="F87" s="5"/>
      <c r="G87" s="5" t="s">
        <v>10</v>
      </c>
      <c r="H87" s="6" t="s">
        <v>19</v>
      </c>
      <c r="I87" s="6"/>
      <c r="J87" s="41" t="s">
        <v>20</v>
      </c>
      <c r="O87" s="99"/>
      <c r="P87" s="99"/>
    </row>
    <row r="88" spans="2:16">
      <c r="B88" s="84">
        <v>1</v>
      </c>
      <c r="C88" s="85">
        <v>43480</v>
      </c>
      <c r="D88" s="120" t="s">
        <v>21</v>
      </c>
      <c r="E88" s="121" t="s">
        <v>21</v>
      </c>
      <c r="F88" s="88" t="s">
        <v>187</v>
      </c>
      <c r="G88" s="122" t="s">
        <v>188</v>
      </c>
      <c r="H88" s="90">
        <v>0</v>
      </c>
      <c r="I88" s="90">
        <v>1422900</v>
      </c>
      <c r="J88" s="101">
        <f t="shared" ref="J88:J115" si="2">+H88-I88</f>
        <v>-1422900</v>
      </c>
      <c r="O88" s="99"/>
      <c r="P88" s="99"/>
    </row>
    <row r="89" spans="2:16">
      <c r="B89" s="14">
        <v>2</v>
      </c>
      <c r="C89" s="15" t="s">
        <v>189</v>
      </c>
      <c r="D89" s="16">
        <v>290986</v>
      </c>
      <c r="E89" s="17">
        <v>816</v>
      </c>
      <c r="F89" s="18" t="s">
        <v>190</v>
      </c>
      <c r="G89" s="19">
        <v>1425555</v>
      </c>
      <c r="H89" s="20">
        <v>44330</v>
      </c>
      <c r="I89" s="20">
        <v>0</v>
      </c>
      <c r="J89" s="43">
        <f t="shared" si="2"/>
        <v>44330</v>
      </c>
      <c r="O89" s="99"/>
      <c r="P89" s="99"/>
    </row>
    <row r="90" spans="2:16">
      <c r="B90" s="7">
        <v>3</v>
      </c>
      <c r="C90" s="8" t="s">
        <v>191</v>
      </c>
      <c r="D90" s="9">
        <v>290988</v>
      </c>
      <c r="E90" s="10">
        <v>811</v>
      </c>
      <c r="F90" s="11" t="s">
        <v>192</v>
      </c>
      <c r="G90" s="12">
        <v>1426737</v>
      </c>
      <c r="H90" s="13">
        <v>22165</v>
      </c>
      <c r="I90" s="13">
        <v>0</v>
      </c>
      <c r="J90" s="42">
        <f t="shared" si="2"/>
        <v>22165</v>
      </c>
      <c r="O90" s="99"/>
      <c r="P90" s="99"/>
    </row>
    <row r="91" spans="2:16">
      <c r="B91" s="7">
        <v>4</v>
      </c>
      <c r="C91" s="8" t="s">
        <v>189</v>
      </c>
      <c r="D91" s="9">
        <v>290989</v>
      </c>
      <c r="E91" s="10">
        <v>846</v>
      </c>
      <c r="F91" s="11" t="s">
        <v>193</v>
      </c>
      <c r="G91" s="12">
        <v>1430634</v>
      </c>
      <c r="H91" s="13">
        <v>48360</v>
      </c>
      <c r="I91" s="13">
        <v>0</v>
      </c>
      <c r="J91" s="42">
        <f t="shared" si="2"/>
        <v>48360</v>
      </c>
      <c r="O91" s="99"/>
      <c r="P91" s="99"/>
    </row>
    <row r="92" spans="2:16">
      <c r="B92" s="7">
        <v>5</v>
      </c>
      <c r="C92" s="8" t="s">
        <v>194</v>
      </c>
      <c r="D92" s="9">
        <v>290996</v>
      </c>
      <c r="E92" s="10">
        <v>849</v>
      </c>
      <c r="F92" s="11" t="s">
        <v>195</v>
      </c>
      <c r="G92" s="12">
        <v>1437006</v>
      </c>
      <c r="H92" s="13">
        <v>72540</v>
      </c>
      <c r="I92" s="13">
        <v>0</v>
      </c>
      <c r="J92" s="42">
        <f t="shared" si="2"/>
        <v>72540</v>
      </c>
      <c r="O92" s="99"/>
      <c r="P92" s="99"/>
    </row>
    <row r="93" spans="2:16">
      <c r="B93" s="14">
        <v>6</v>
      </c>
      <c r="C93" s="15" t="s">
        <v>196</v>
      </c>
      <c r="D93" s="16">
        <v>291131</v>
      </c>
      <c r="E93" s="17">
        <v>805</v>
      </c>
      <c r="F93" s="18" t="s">
        <v>197</v>
      </c>
      <c r="G93" s="19">
        <v>1430636</v>
      </c>
      <c r="H93" s="20">
        <v>110825</v>
      </c>
      <c r="I93" s="20">
        <v>0</v>
      </c>
      <c r="J93" s="43">
        <f t="shared" si="2"/>
        <v>110825</v>
      </c>
      <c r="O93" s="99"/>
      <c r="P93" s="99"/>
    </row>
    <row r="94" spans="2:16">
      <c r="B94" s="7">
        <v>7</v>
      </c>
      <c r="C94" s="8" t="s">
        <v>198</v>
      </c>
      <c r="D94" s="9">
        <v>291133</v>
      </c>
      <c r="E94" s="10">
        <v>824</v>
      </c>
      <c r="F94" s="11" t="s">
        <v>199</v>
      </c>
      <c r="G94" s="12">
        <v>1407657</v>
      </c>
      <c r="H94" s="13">
        <v>76725</v>
      </c>
      <c r="I94" s="13">
        <v>0</v>
      </c>
      <c r="J94" s="42">
        <f t="shared" si="2"/>
        <v>76725</v>
      </c>
      <c r="O94" s="99"/>
      <c r="P94" s="99"/>
    </row>
    <row r="95" spans="2:16">
      <c r="B95" s="7">
        <v>8</v>
      </c>
      <c r="C95" s="8" t="s">
        <v>200</v>
      </c>
      <c r="D95" s="9">
        <v>291197</v>
      </c>
      <c r="E95" s="10">
        <v>613</v>
      </c>
      <c r="F95" s="11" t="s">
        <v>114</v>
      </c>
      <c r="G95" s="12">
        <v>1437913</v>
      </c>
      <c r="H95" s="13">
        <v>16080</v>
      </c>
      <c r="I95" s="13">
        <v>0</v>
      </c>
      <c r="J95" s="42">
        <f t="shared" si="2"/>
        <v>16080</v>
      </c>
      <c r="O95" s="99"/>
      <c r="P95" s="99"/>
    </row>
    <row r="96" spans="2:16">
      <c r="B96" s="7">
        <v>9</v>
      </c>
      <c r="C96" s="8" t="s">
        <v>200</v>
      </c>
      <c r="D96" s="9" t="s">
        <v>201</v>
      </c>
      <c r="E96" s="10">
        <v>822</v>
      </c>
      <c r="F96" s="11" t="s">
        <v>87</v>
      </c>
      <c r="G96" s="12">
        <v>1422426</v>
      </c>
      <c r="H96" s="13">
        <v>29975</v>
      </c>
      <c r="I96" s="13">
        <v>0</v>
      </c>
      <c r="J96" s="42">
        <f t="shared" si="2"/>
        <v>29975</v>
      </c>
      <c r="O96" s="99"/>
      <c r="P96" s="99"/>
    </row>
    <row r="97" spans="2:16">
      <c r="B97" s="7">
        <v>10</v>
      </c>
      <c r="C97" s="8" t="s">
        <v>202</v>
      </c>
      <c r="D97" s="9" t="s">
        <v>203</v>
      </c>
      <c r="E97" s="10">
        <v>614</v>
      </c>
      <c r="F97" s="11" t="s">
        <v>142</v>
      </c>
      <c r="G97" s="12">
        <v>1439558</v>
      </c>
      <c r="H97" s="13">
        <v>15075</v>
      </c>
      <c r="I97" s="13">
        <v>0</v>
      </c>
      <c r="J97" s="42">
        <f t="shared" si="2"/>
        <v>15075</v>
      </c>
      <c r="O97" s="99"/>
      <c r="P97" s="99"/>
    </row>
    <row r="98" spans="2:16">
      <c r="B98" s="7">
        <v>11</v>
      </c>
      <c r="C98" s="8" t="s">
        <v>202</v>
      </c>
      <c r="D98" s="9" t="s">
        <v>204</v>
      </c>
      <c r="E98" s="10">
        <v>849</v>
      </c>
      <c r="F98" s="11" t="s">
        <v>173</v>
      </c>
      <c r="G98" s="12">
        <v>1435327</v>
      </c>
      <c r="H98" s="13">
        <v>24180</v>
      </c>
      <c r="I98" s="13">
        <v>0</v>
      </c>
      <c r="J98" s="42">
        <f t="shared" si="2"/>
        <v>24180</v>
      </c>
      <c r="O98" s="99"/>
      <c r="P98" s="99"/>
    </row>
    <row r="99" spans="2:16">
      <c r="B99" s="7">
        <v>12</v>
      </c>
      <c r="C99" s="8" t="s">
        <v>202</v>
      </c>
      <c r="D99" s="9" t="s">
        <v>205</v>
      </c>
      <c r="E99" s="10">
        <v>829</v>
      </c>
      <c r="F99" s="11" t="s">
        <v>175</v>
      </c>
      <c r="G99" s="12">
        <v>1436093</v>
      </c>
      <c r="H99" s="13">
        <v>24180</v>
      </c>
      <c r="I99" s="13">
        <v>0</v>
      </c>
      <c r="J99" s="42">
        <f t="shared" si="2"/>
        <v>24180</v>
      </c>
      <c r="O99" s="99"/>
      <c r="P99" s="99"/>
    </row>
    <row r="100" spans="2:16">
      <c r="B100" s="7">
        <v>13</v>
      </c>
      <c r="C100" s="8" t="s">
        <v>206</v>
      </c>
      <c r="D100" s="9">
        <v>292382</v>
      </c>
      <c r="E100" s="10">
        <v>805</v>
      </c>
      <c r="F100" s="11" t="s">
        <v>207</v>
      </c>
      <c r="G100" s="12">
        <v>1429184</v>
      </c>
      <c r="H100" s="13">
        <v>44330</v>
      </c>
      <c r="I100" s="13">
        <v>0</v>
      </c>
      <c r="J100" s="42">
        <f t="shared" si="2"/>
        <v>44330</v>
      </c>
      <c r="O100" s="99"/>
      <c r="P100" s="99"/>
    </row>
    <row r="101" spans="2:16">
      <c r="B101" s="7">
        <v>14</v>
      </c>
      <c r="C101" s="8" t="s">
        <v>208</v>
      </c>
      <c r="D101" s="9">
        <v>292386</v>
      </c>
      <c r="E101" s="10">
        <v>848</v>
      </c>
      <c r="F101" s="11" t="s">
        <v>209</v>
      </c>
      <c r="G101" s="12">
        <v>1434354</v>
      </c>
      <c r="H101" s="13">
        <v>24180</v>
      </c>
      <c r="I101" s="13">
        <v>0</v>
      </c>
      <c r="J101" s="42">
        <f t="shared" si="2"/>
        <v>24180</v>
      </c>
      <c r="O101" s="99"/>
      <c r="P101" s="99"/>
    </row>
    <row r="102" spans="2:16">
      <c r="B102" s="7">
        <v>15</v>
      </c>
      <c r="C102" s="8" t="s">
        <v>210</v>
      </c>
      <c r="D102" s="9">
        <v>292472</v>
      </c>
      <c r="E102" s="10">
        <v>818</v>
      </c>
      <c r="F102" s="11" t="s">
        <v>211</v>
      </c>
      <c r="G102" s="12">
        <v>1430976</v>
      </c>
      <c r="H102" s="13">
        <v>66495</v>
      </c>
      <c r="I102" s="13">
        <v>0</v>
      </c>
      <c r="J102" s="42">
        <f t="shared" si="2"/>
        <v>66495</v>
      </c>
      <c r="O102" s="99"/>
      <c r="P102" s="99"/>
    </row>
    <row r="103" spans="2:16">
      <c r="B103" s="7">
        <v>16</v>
      </c>
      <c r="C103" s="8" t="s">
        <v>212</v>
      </c>
      <c r="D103" s="9">
        <v>292490</v>
      </c>
      <c r="E103" s="10">
        <v>838</v>
      </c>
      <c r="F103" s="11" t="s">
        <v>213</v>
      </c>
      <c r="G103" s="12">
        <v>1437434</v>
      </c>
      <c r="H103" s="13">
        <v>48360</v>
      </c>
      <c r="I103" s="13">
        <v>0</v>
      </c>
      <c r="J103" s="42">
        <f t="shared" si="2"/>
        <v>48360</v>
      </c>
      <c r="O103" s="99"/>
      <c r="P103" s="99"/>
    </row>
    <row r="104" spans="2:16">
      <c r="B104" s="7">
        <v>17</v>
      </c>
      <c r="C104" s="8" t="s">
        <v>212</v>
      </c>
      <c r="D104" s="9">
        <v>292496</v>
      </c>
      <c r="E104" s="10">
        <v>836</v>
      </c>
      <c r="F104" s="11" t="s">
        <v>214</v>
      </c>
      <c r="G104" s="12">
        <v>1433707</v>
      </c>
      <c r="H104" s="13">
        <v>48360</v>
      </c>
      <c r="I104" s="13">
        <v>0</v>
      </c>
      <c r="J104" s="42">
        <f t="shared" si="2"/>
        <v>48360</v>
      </c>
      <c r="O104" s="99"/>
      <c r="P104" s="99"/>
    </row>
    <row r="105" spans="2:16">
      <c r="B105" s="7">
        <v>18</v>
      </c>
      <c r="C105" s="8" t="s">
        <v>215</v>
      </c>
      <c r="D105" s="9" t="s">
        <v>216</v>
      </c>
      <c r="E105" s="10" t="s">
        <v>217</v>
      </c>
      <c r="F105" s="11" t="s">
        <v>218</v>
      </c>
      <c r="G105" s="12">
        <v>1437910</v>
      </c>
      <c r="H105" s="13">
        <v>55800</v>
      </c>
      <c r="I105" s="13">
        <v>0</v>
      </c>
      <c r="J105" s="42">
        <f t="shared" si="2"/>
        <v>55800</v>
      </c>
      <c r="O105" s="99"/>
      <c r="P105" s="99"/>
    </row>
    <row r="106" spans="2:16">
      <c r="B106" s="7">
        <v>19</v>
      </c>
      <c r="C106" s="8" t="s">
        <v>219</v>
      </c>
      <c r="D106" s="9" t="s">
        <v>220</v>
      </c>
      <c r="E106" s="127" t="s">
        <v>221</v>
      </c>
      <c r="F106" s="11" t="s">
        <v>222</v>
      </c>
      <c r="G106" s="12">
        <v>1430445</v>
      </c>
      <c r="H106" s="13">
        <v>88660</v>
      </c>
      <c r="I106" s="13">
        <v>0</v>
      </c>
      <c r="J106" s="42">
        <f t="shared" si="2"/>
        <v>88660</v>
      </c>
      <c r="O106" s="99"/>
      <c r="P106" s="99"/>
    </row>
    <row r="107" spans="2:16">
      <c r="B107" s="7">
        <v>20</v>
      </c>
      <c r="C107" s="8" t="s">
        <v>223</v>
      </c>
      <c r="D107" s="9" t="s">
        <v>224</v>
      </c>
      <c r="E107" s="10">
        <v>844</v>
      </c>
      <c r="F107" s="11" t="s">
        <v>177</v>
      </c>
      <c r="G107" s="12">
        <v>1435279</v>
      </c>
      <c r="H107" s="13">
        <v>96720</v>
      </c>
      <c r="I107" s="13">
        <v>0</v>
      </c>
      <c r="J107" s="42">
        <f t="shared" si="2"/>
        <v>96720</v>
      </c>
      <c r="O107" s="99"/>
      <c r="P107" s="99"/>
    </row>
    <row r="108" spans="2:16">
      <c r="B108" s="7">
        <v>21</v>
      </c>
      <c r="C108" s="8" t="s">
        <v>225</v>
      </c>
      <c r="D108" s="9" t="s">
        <v>226</v>
      </c>
      <c r="E108" s="10" t="s">
        <v>227</v>
      </c>
      <c r="F108" s="11" t="s">
        <v>228</v>
      </c>
      <c r="G108" s="12">
        <v>1421817</v>
      </c>
      <c r="H108" s="13">
        <v>102300</v>
      </c>
      <c r="I108" s="13">
        <v>0</v>
      </c>
      <c r="J108" s="42">
        <f t="shared" si="2"/>
        <v>102300</v>
      </c>
      <c r="O108" s="99"/>
      <c r="P108" s="99"/>
    </row>
    <row r="109" spans="2:16">
      <c r="B109" s="7">
        <v>22</v>
      </c>
      <c r="C109" s="8" t="s">
        <v>229</v>
      </c>
      <c r="D109" s="9">
        <v>292737</v>
      </c>
      <c r="E109" s="10">
        <v>809</v>
      </c>
      <c r="F109" s="11" t="s">
        <v>230</v>
      </c>
      <c r="G109" s="12">
        <v>1428268</v>
      </c>
      <c r="H109" s="13">
        <v>88660</v>
      </c>
      <c r="I109" s="13">
        <v>0</v>
      </c>
      <c r="J109" s="42">
        <f t="shared" si="2"/>
        <v>88660</v>
      </c>
      <c r="O109" s="99"/>
      <c r="P109" s="99"/>
    </row>
    <row r="110" spans="2:16">
      <c r="B110" s="7">
        <v>23</v>
      </c>
      <c r="C110" s="8" t="s">
        <v>231</v>
      </c>
      <c r="D110" s="9" t="s">
        <v>232</v>
      </c>
      <c r="E110" s="10">
        <v>842</v>
      </c>
      <c r="F110" s="11" t="s">
        <v>179</v>
      </c>
      <c r="G110" s="12">
        <v>1432403</v>
      </c>
      <c r="H110" s="13">
        <v>169260</v>
      </c>
      <c r="I110" s="13">
        <v>0</v>
      </c>
      <c r="J110" s="42">
        <f t="shared" si="2"/>
        <v>169260</v>
      </c>
      <c r="O110" s="99"/>
      <c r="P110" s="99"/>
    </row>
    <row r="111" spans="2:16">
      <c r="B111" s="7">
        <v>24</v>
      </c>
      <c r="C111" s="8" t="s">
        <v>233</v>
      </c>
      <c r="D111" s="9">
        <v>292823</v>
      </c>
      <c r="E111" s="10">
        <v>809</v>
      </c>
      <c r="F111" s="11" t="s">
        <v>234</v>
      </c>
      <c r="G111" s="12">
        <v>1438459</v>
      </c>
      <c r="H111" s="13">
        <v>25575</v>
      </c>
      <c r="I111" s="13">
        <v>0</v>
      </c>
      <c r="J111" s="42">
        <f t="shared" si="2"/>
        <v>25575</v>
      </c>
      <c r="O111" s="99"/>
      <c r="P111" s="99"/>
    </row>
    <row r="112" spans="2:16">
      <c r="B112" s="7">
        <v>25</v>
      </c>
      <c r="C112" s="8" t="s">
        <v>235</v>
      </c>
      <c r="D112" s="9">
        <v>293009</v>
      </c>
      <c r="E112" s="10">
        <v>822</v>
      </c>
      <c r="F112" s="11" t="s">
        <v>236</v>
      </c>
      <c r="G112" s="12">
        <v>1429491</v>
      </c>
      <c r="H112" s="13">
        <v>66495</v>
      </c>
      <c r="I112" s="13">
        <v>0</v>
      </c>
      <c r="J112" s="42">
        <f t="shared" si="2"/>
        <v>66495</v>
      </c>
      <c r="O112" s="99"/>
      <c r="P112" s="99"/>
    </row>
    <row r="113" spans="2:16">
      <c r="B113" s="7">
        <v>26</v>
      </c>
      <c r="C113" s="8" t="s">
        <v>237</v>
      </c>
      <c r="D113" s="9">
        <v>293141</v>
      </c>
      <c r="E113" s="10">
        <v>801</v>
      </c>
      <c r="F113" s="11" t="s">
        <v>238</v>
      </c>
      <c r="G113" s="12">
        <v>1425604</v>
      </c>
      <c r="H113" s="13">
        <v>44330</v>
      </c>
      <c r="I113" s="13">
        <v>0</v>
      </c>
      <c r="J113" s="42">
        <f t="shared" si="2"/>
        <v>44330</v>
      </c>
      <c r="O113" s="99"/>
      <c r="P113" s="99"/>
    </row>
    <row r="114" spans="2:16">
      <c r="B114" s="7">
        <v>27</v>
      </c>
      <c r="C114" s="8" t="s">
        <v>239</v>
      </c>
      <c r="D114" s="9">
        <v>293274</v>
      </c>
      <c r="E114" s="10">
        <v>849</v>
      </c>
      <c r="F114" s="11" t="s">
        <v>240</v>
      </c>
      <c r="G114" s="12">
        <v>1440526</v>
      </c>
      <c r="H114" s="13">
        <v>87090</v>
      </c>
      <c r="I114" s="13">
        <v>0</v>
      </c>
      <c r="J114" s="42">
        <f t="shared" si="2"/>
        <v>87090</v>
      </c>
      <c r="O114" s="99"/>
      <c r="P114" s="99"/>
    </row>
    <row r="115" spans="2:16">
      <c r="B115" s="7">
        <v>28</v>
      </c>
      <c r="C115" s="8" t="s">
        <v>241</v>
      </c>
      <c r="D115" s="9">
        <v>293383</v>
      </c>
      <c r="E115" s="9">
        <v>815</v>
      </c>
      <c r="F115" s="11" t="s">
        <v>242</v>
      </c>
      <c r="G115" s="12">
        <v>1434063</v>
      </c>
      <c r="H115" s="13">
        <v>66495</v>
      </c>
      <c r="I115" s="13">
        <v>0</v>
      </c>
      <c r="J115" s="42">
        <f t="shared" si="2"/>
        <v>66495</v>
      </c>
      <c r="O115" s="99"/>
      <c r="P115" s="99"/>
    </row>
    <row r="116" spans="2:10">
      <c r="B116" s="7"/>
      <c r="C116" s="8"/>
      <c r="D116" s="9"/>
      <c r="E116" s="9"/>
      <c r="F116" s="11"/>
      <c r="G116" s="12"/>
      <c r="H116" s="13"/>
      <c r="I116" s="13"/>
      <c r="J116" s="42"/>
    </row>
    <row r="117" spans="2:10">
      <c r="B117" s="27"/>
      <c r="C117" s="28"/>
      <c r="D117" s="28"/>
      <c r="E117" s="28"/>
      <c r="F117" s="29"/>
      <c r="G117" s="30"/>
      <c r="H117" s="31"/>
      <c r="I117" s="31"/>
      <c r="J117" s="45"/>
    </row>
    <row r="118" spans="2:10">
      <c r="B118" s="32"/>
      <c r="C118" s="32"/>
      <c r="D118" s="32"/>
      <c r="E118" s="32"/>
      <c r="F118" s="33" t="s">
        <v>57</v>
      </c>
      <c r="G118" s="34"/>
      <c r="H118" s="35">
        <f t="shared" ref="H118:J118" si="3">SUM(H88:H117)</f>
        <v>1607545</v>
      </c>
      <c r="I118" s="36">
        <f t="shared" si="3"/>
        <v>1422900</v>
      </c>
      <c r="J118" s="46">
        <f t="shared" si="3"/>
        <v>184645</v>
      </c>
    </row>
    <row r="120" ht="13.5" spans="7:9">
      <c r="G120" t="s">
        <v>243</v>
      </c>
      <c r="H120">
        <f>H118+H84</f>
        <v>5524068</v>
      </c>
      <c r="I120" s="113" t="s">
        <v>244</v>
      </c>
    </row>
    <row r="121" spans="7:8">
      <c r="G121" s="48" t="s">
        <v>245</v>
      </c>
      <c r="H121">
        <f>-I84-I118</f>
        <v>-5108925</v>
      </c>
    </row>
    <row r="122" spans="7:8">
      <c r="G122" s="72" t="s">
        <v>246</v>
      </c>
      <c r="H122">
        <f>'10-31 Jan''19'!J38</f>
        <v>-795000</v>
      </c>
    </row>
    <row r="123" spans="7:8">
      <c r="G123" s="48" t="s">
        <v>247</v>
      </c>
      <c r="H123">
        <f>H120+H121+H122</f>
        <v>-379857</v>
      </c>
    </row>
  </sheetData>
  <mergeCells count="3">
    <mergeCell ref="B13:J13"/>
    <mergeCell ref="A85:I85"/>
    <mergeCell ref="F118:G118"/>
  </mergeCells>
  <conditionalFormatting sqref="G20:G84 G86:G115">
    <cfRule type="duplicateValues" dxfId="0" priority="2"/>
  </conditionalFormatting>
  <pageMargins left="0" right="0" top="0" bottom="0" header="0" footer="0"/>
  <pageSetup paperSize="9" orientation="portrait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P34"/>
  <sheetViews>
    <sheetView tabSelected="1" zoomScale="120" zoomScaleNormal="120" workbookViewId="0">
      <selection activeCell="J35" sqref="J35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11.3047619047619" customWidth="1"/>
    <col min="6" max="6" width="20.7142857142857" customWidth="1"/>
    <col min="7" max="7" width="12.7142857142857" customWidth="1"/>
    <col min="8" max="8" width="16.5428571428571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spans="2:10">
      <c r="B4" s="50" t="s">
        <v>248</v>
      </c>
      <c r="C4" s="51" t="s">
        <v>249</v>
      </c>
      <c r="D4" s="52" t="s">
        <v>250</v>
      </c>
      <c r="E4" s="52" t="s">
        <v>251</v>
      </c>
      <c r="F4" s="51" t="s">
        <v>252</v>
      </c>
      <c r="G4" s="52" t="s">
        <v>253</v>
      </c>
      <c r="H4" s="52" t="s">
        <v>254</v>
      </c>
      <c r="I4" s="51" t="s">
        <v>255</v>
      </c>
      <c r="J4" s="52" t="s">
        <v>256</v>
      </c>
    </row>
    <row r="5" spans="2:10">
      <c r="B5" s="53" t="s">
        <v>257</v>
      </c>
      <c r="C5" s="54" t="s">
        <v>258</v>
      </c>
      <c r="D5" s="54" t="s">
        <v>259</v>
      </c>
      <c r="E5" s="54" t="s">
        <v>259</v>
      </c>
      <c r="F5" s="55" t="s">
        <v>260</v>
      </c>
      <c r="G5" s="54" t="s">
        <v>261</v>
      </c>
      <c r="H5" s="56" t="s">
        <v>259</v>
      </c>
      <c r="I5" s="73" t="s">
        <v>262</v>
      </c>
      <c r="J5" s="73" t="s">
        <v>263</v>
      </c>
    </row>
    <row r="6" ht="13.5" spans="2:16">
      <c r="B6" s="53" t="s">
        <v>264</v>
      </c>
      <c r="C6" s="55" t="s">
        <v>265</v>
      </c>
      <c r="D6" s="54" t="s">
        <v>266</v>
      </c>
      <c r="E6" s="57" t="s">
        <v>267</v>
      </c>
      <c r="F6" s="55" t="s">
        <v>268</v>
      </c>
      <c r="G6" s="58">
        <v>1431457</v>
      </c>
      <c r="H6" s="59">
        <v>38415</v>
      </c>
      <c r="I6" s="56" t="s">
        <v>259</v>
      </c>
      <c r="J6" s="73" t="s">
        <v>269</v>
      </c>
      <c r="L6" s="48"/>
      <c r="M6"/>
      <c r="O6" s="74"/>
      <c r="P6" s="74"/>
    </row>
    <row r="7" ht="14.25" spans="2:16">
      <c r="B7" s="53" t="s">
        <v>270</v>
      </c>
      <c r="C7" s="60" t="s">
        <v>271</v>
      </c>
      <c r="D7" s="57" t="s">
        <v>272</v>
      </c>
      <c r="E7" s="57" t="s">
        <v>273</v>
      </c>
      <c r="F7" s="60" t="s">
        <v>274</v>
      </c>
      <c r="G7" s="61" t="s">
        <v>275</v>
      </c>
      <c r="H7" s="62">
        <v>72082</v>
      </c>
      <c r="I7" s="73" t="s">
        <v>259</v>
      </c>
      <c r="J7" s="75" t="s">
        <v>276</v>
      </c>
      <c r="O7" s="74"/>
      <c r="P7" s="74"/>
    </row>
    <row r="8" ht="13.5" spans="2:16">
      <c r="B8" s="53" t="s">
        <v>277</v>
      </c>
      <c r="C8" s="53" t="s">
        <v>278</v>
      </c>
      <c r="D8" s="57" t="s">
        <v>279</v>
      </c>
      <c r="E8" s="57" t="s">
        <v>280</v>
      </c>
      <c r="F8" s="60" t="s">
        <v>281</v>
      </c>
      <c r="G8" s="63">
        <v>1437117</v>
      </c>
      <c r="H8" s="62">
        <v>24250</v>
      </c>
      <c r="I8" s="50"/>
      <c r="J8" s="75" t="s">
        <v>282</v>
      </c>
      <c r="O8" s="74"/>
      <c r="P8" s="74"/>
    </row>
    <row r="9" ht="13.5" spans="2:16">
      <c r="B9" s="53" t="s">
        <v>283</v>
      </c>
      <c r="C9" s="53" t="s">
        <v>284</v>
      </c>
      <c r="D9" s="57" t="s">
        <v>285</v>
      </c>
      <c r="E9" s="57" t="s">
        <v>286</v>
      </c>
      <c r="F9" s="60" t="s">
        <v>287</v>
      </c>
      <c r="G9" s="63">
        <v>1442620</v>
      </c>
      <c r="H9" s="62">
        <v>59778</v>
      </c>
      <c r="I9" s="50"/>
      <c r="J9" s="75" t="s">
        <v>288</v>
      </c>
      <c r="O9" s="74"/>
      <c r="P9" s="74"/>
    </row>
    <row r="10" ht="13.5" spans="2:16">
      <c r="B10" s="53" t="s">
        <v>289</v>
      </c>
      <c r="C10" s="53" t="s">
        <v>290</v>
      </c>
      <c r="D10" s="57" t="s">
        <v>291</v>
      </c>
      <c r="E10" s="57" t="s">
        <v>292</v>
      </c>
      <c r="F10" s="60" t="s">
        <v>293</v>
      </c>
      <c r="G10" s="63">
        <v>1447133</v>
      </c>
      <c r="H10" s="62">
        <v>37500</v>
      </c>
      <c r="I10" s="73" t="s">
        <v>259</v>
      </c>
      <c r="J10" s="75" t="s">
        <v>294</v>
      </c>
      <c r="O10" s="74"/>
      <c r="P10" s="74"/>
    </row>
    <row r="11" ht="13.5" spans="2:16">
      <c r="B11" s="53" t="s">
        <v>295</v>
      </c>
      <c r="C11" s="53" t="s">
        <v>296</v>
      </c>
      <c r="D11" s="57" t="s">
        <v>297</v>
      </c>
      <c r="E11" s="57" t="s">
        <v>298</v>
      </c>
      <c r="F11" s="60" t="s">
        <v>299</v>
      </c>
      <c r="G11" s="63">
        <v>1450818</v>
      </c>
      <c r="H11" s="62">
        <v>56250</v>
      </c>
      <c r="I11" s="73" t="s">
        <v>259</v>
      </c>
      <c r="J11" s="75" t="s">
        <v>300</v>
      </c>
      <c r="O11" s="74"/>
      <c r="P11" s="74"/>
    </row>
    <row r="12" ht="13.5" spans="2:16">
      <c r="B12" s="53" t="s">
        <v>301</v>
      </c>
      <c r="C12" s="53" t="s">
        <v>302</v>
      </c>
      <c r="D12" s="57" t="s">
        <v>303</v>
      </c>
      <c r="E12" s="57" t="s">
        <v>304</v>
      </c>
      <c r="F12" s="60" t="s">
        <v>305</v>
      </c>
      <c r="G12" s="63">
        <v>1430549</v>
      </c>
      <c r="H12" s="62">
        <v>48750</v>
      </c>
      <c r="I12" s="73" t="s">
        <v>259</v>
      </c>
      <c r="J12" s="75" t="s">
        <v>306</v>
      </c>
      <c r="O12" s="74"/>
      <c r="P12" s="74"/>
    </row>
    <row r="13" ht="13.5" spans="2:16">
      <c r="B13" s="53" t="s">
        <v>307</v>
      </c>
      <c r="C13" s="57" t="s">
        <v>308</v>
      </c>
      <c r="D13" s="57" t="s">
        <v>309</v>
      </c>
      <c r="E13" s="57" t="s">
        <v>310</v>
      </c>
      <c r="F13" s="60" t="s">
        <v>311</v>
      </c>
      <c r="G13" s="63">
        <v>1440508</v>
      </c>
      <c r="H13" s="62">
        <v>56250</v>
      </c>
      <c r="I13" s="73" t="s">
        <v>259</v>
      </c>
      <c r="J13" s="75" t="s">
        <v>300</v>
      </c>
      <c r="O13" s="74"/>
      <c r="P13" s="74"/>
    </row>
    <row r="14" ht="13.5" spans="2:16">
      <c r="B14" s="53" t="s">
        <v>312</v>
      </c>
      <c r="C14" s="53" t="s">
        <v>313</v>
      </c>
      <c r="D14" s="57" t="s">
        <v>314</v>
      </c>
      <c r="E14" s="57" t="s">
        <v>315</v>
      </c>
      <c r="F14" s="60" t="s">
        <v>316</v>
      </c>
      <c r="G14" s="63">
        <v>1457729</v>
      </c>
      <c r="H14" s="62">
        <v>33964</v>
      </c>
      <c r="I14" s="73" t="s">
        <v>317</v>
      </c>
      <c r="J14" s="75" t="s">
        <v>318</v>
      </c>
      <c r="O14" s="74"/>
      <c r="P14" s="74"/>
    </row>
    <row r="15" ht="13.5" spans="2:16">
      <c r="B15" s="53" t="s">
        <v>319</v>
      </c>
      <c r="C15" s="53" t="s">
        <v>320</v>
      </c>
      <c r="D15" s="57" t="s">
        <v>321</v>
      </c>
      <c r="E15" s="57" t="s">
        <v>322</v>
      </c>
      <c r="F15" s="60" t="s">
        <v>323</v>
      </c>
      <c r="G15" s="63">
        <v>1407894</v>
      </c>
      <c r="H15" s="62">
        <v>75000</v>
      </c>
      <c r="I15" s="73" t="s">
        <v>259</v>
      </c>
      <c r="J15" s="75" t="s">
        <v>324</v>
      </c>
      <c r="O15" s="74"/>
      <c r="P15" s="74"/>
    </row>
    <row r="16" ht="13.5" spans="2:16">
      <c r="B16" s="53" t="s">
        <v>325</v>
      </c>
      <c r="C16" s="64" t="s">
        <v>320</v>
      </c>
      <c r="D16" s="54" t="s">
        <v>326</v>
      </c>
      <c r="E16" s="57" t="s">
        <v>304</v>
      </c>
      <c r="F16" s="55" t="s">
        <v>327</v>
      </c>
      <c r="G16" s="58">
        <v>1407916</v>
      </c>
      <c r="H16" s="59">
        <v>75000</v>
      </c>
      <c r="I16" s="73" t="s">
        <v>259</v>
      </c>
      <c r="J16" s="73" t="s">
        <v>324</v>
      </c>
      <c r="O16" s="74"/>
      <c r="P16" s="74"/>
    </row>
    <row r="17" ht="13.5" spans="2:16">
      <c r="B17" s="53" t="s">
        <v>328</v>
      </c>
      <c r="C17" s="57" t="s">
        <v>329</v>
      </c>
      <c r="D17" s="57" t="s">
        <v>330</v>
      </c>
      <c r="E17" s="57" t="s">
        <v>267</v>
      </c>
      <c r="F17" s="60" t="s">
        <v>331</v>
      </c>
      <c r="G17" s="63">
        <v>1456535</v>
      </c>
      <c r="H17" s="62">
        <v>34064</v>
      </c>
      <c r="I17" s="75" t="s">
        <v>332</v>
      </c>
      <c r="J17" s="75" t="s">
        <v>333</v>
      </c>
      <c r="O17" s="74"/>
      <c r="P17" s="74"/>
    </row>
    <row r="18" ht="13.5" spans="2:16">
      <c r="B18" s="53" t="s">
        <v>334</v>
      </c>
      <c r="C18" s="53" t="s">
        <v>335</v>
      </c>
      <c r="D18" s="57" t="s">
        <v>336</v>
      </c>
      <c r="E18" s="57" t="s">
        <v>337</v>
      </c>
      <c r="F18" s="60" t="s">
        <v>338</v>
      </c>
      <c r="G18" s="63">
        <v>1440534</v>
      </c>
      <c r="H18" s="62">
        <v>37500</v>
      </c>
      <c r="I18" s="73" t="s">
        <v>317</v>
      </c>
      <c r="J18" s="75" t="s">
        <v>294</v>
      </c>
      <c r="O18" s="74"/>
      <c r="P18" s="74"/>
    </row>
    <row r="19" ht="13.5" spans="2:16">
      <c r="B19" s="53" t="s">
        <v>339</v>
      </c>
      <c r="C19" s="53" t="s">
        <v>340</v>
      </c>
      <c r="D19" s="57" t="s">
        <v>341</v>
      </c>
      <c r="E19" s="57" t="s">
        <v>322</v>
      </c>
      <c r="F19" s="60" t="s">
        <v>342</v>
      </c>
      <c r="G19" s="63">
        <v>1451985</v>
      </c>
      <c r="H19" s="62">
        <v>56250</v>
      </c>
      <c r="I19" s="75" t="s">
        <v>343</v>
      </c>
      <c r="J19" s="75" t="s">
        <v>300</v>
      </c>
      <c r="O19" s="74"/>
      <c r="P19" s="74"/>
    </row>
    <row r="20" ht="13.5" spans="2:16">
      <c r="B20" s="53" t="s">
        <v>344</v>
      </c>
      <c r="C20" s="64" t="s">
        <v>345</v>
      </c>
      <c r="D20" s="54" t="s">
        <v>346</v>
      </c>
      <c r="E20" s="57" t="s">
        <v>280</v>
      </c>
      <c r="F20" s="55" t="s">
        <v>347</v>
      </c>
      <c r="G20" s="58">
        <v>1452120</v>
      </c>
      <c r="H20" s="59">
        <v>56250</v>
      </c>
      <c r="I20" s="73" t="s">
        <v>259</v>
      </c>
      <c r="J20" s="73" t="s">
        <v>300</v>
      </c>
      <c r="O20" s="74"/>
      <c r="P20" s="74"/>
    </row>
    <row r="21" ht="13.5" spans="2:16">
      <c r="B21" s="53" t="s">
        <v>348</v>
      </c>
      <c r="C21" s="53" t="s">
        <v>349</v>
      </c>
      <c r="D21" s="57" t="s">
        <v>350</v>
      </c>
      <c r="E21" s="57" t="s">
        <v>351</v>
      </c>
      <c r="F21" s="60" t="s">
        <v>352</v>
      </c>
      <c r="G21" s="63">
        <v>1454801</v>
      </c>
      <c r="H21" s="62">
        <v>18750</v>
      </c>
      <c r="I21" s="75" t="s">
        <v>259</v>
      </c>
      <c r="J21" s="75" t="s">
        <v>353</v>
      </c>
      <c r="O21" s="74"/>
      <c r="P21" s="74"/>
    </row>
    <row r="22" ht="13.5" spans="2:16">
      <c r="B22" s="53" t="s">
        <v>354</v>
      </c>
      <c r="C22" s="64" t="s">
        <v>355</v>
      </c>
      <c r="D22" s="54" t="s">
        <v>356</v>
      </c>
      <c r="E22" s="57" t="s">
        <v>292</v>
      </c>
      <c r="F22" s="55" t="s">
        <v>357</v>
      </c>
      <c r="G22" s="58">
        <v>1455051</v>
      </c>
      <c r="H22" s="59">
        <v>18750</v>
      </c>
      <c r="I22" s="73" t="s">
        <v>358</v>
      </c>
      <c r="J22" s="73" t="s">
        <v>353</v>
      </c>
      <c r="O22" s="74"/>
      <c r="P22" s="74"/>
    </row>
    <row r="23" ht="13.5" spans="2:16">
      <c r="B23" s="53" t="s">
        <v>359</v>
      </c>
      <c r="C23" s="60" t="s">
        <v>360</v>
      </c>
      <c r="D23" s="57" t="s">
        <v>361</v>
      </c>
      <c r="E23" s="57" t="s">
        <v>362</v>
      </c>
      <c r="F23" s="60" t="s">
        <v>363</v>
      </c>
      <c r="G23" s="63">
        <v>1466419</v>
      </c>
      <c r="H23" s="62">
        <v>46520</v>
      </c>
      <c r="I23" s="73" t="s">
        <v>259</v>
      </c>
      <c r="J23" s="75" t="s">
        <v>364</v>
      </c>
      <c r="O23" s="74"/>
      <c r="P23" s="74"/>
    </row>
    <row r="24" ht="13.5" spans="2:16">
      <c r="B24" s="53" t="s">
        <v>365</v>
      </c>
      <c r="C24" s="60" t="s">
        <v>366</v>
      </c>
      <c r="D24" s="57" t="s">
        <v>367</v>
      </c>
      <c r="E24" s="57" t="s">
        <v>315</v>
      </c>
      <c r="F24" s="60" t="s">
        <v>368</v>
      </c>
      <c r="G24" s="63">
        <v>1453677</v>
      </c>
      <c r="H24" s="62">
        <v>93750</v>
      </c>
      <c r="I24" s="75" t="s">
        <v>332</v>
      </c>
      <c r="J24" s="75" t="s">
        <v>369</v>
      </c>
      <c r="O24" s="74"/>
      <c r="P24" s="74"/>
    </row>
    <row r="25" ht="13.5" spans="2:16">
      <c r="B25" s="53" t="s">
        <v>370</v>
      </c>
      <c r="C25" s="60" t="s">
        <v>371</v>
      </c>
      <c r="D25" s="57" t="s">
        <v>372</v>
      </c>
      <c r="E25" s="57" t="s">
        <v>373</v>
      </c>
      <c r="F25" s="60" t="s">
        <v>374</v>
      </c>
      <c r="G25" s="63">
        <v>1454859</v>
      </c>
      <c r="H25" s="62">
        <v>73634</v>
      </c>
      <c r="I25" s="73" t="s">
        <v>375</v>
      </c>
      <c r="J25" s="75" t="s">
        <v>376</v>
      </c>
      <c r="O25" s="74"/>
      <c r="P25" s="74"/>
    </row>
    <row r="26" ht="13.5" spans="2:10">
      <c r="B26" s="53" t="s">
        <v>377</v>
      </c>
      <c r="C26" s="53" t="s">
        <v>378</v>
      </c>
      <c r="D26" s="57" t="s">
        <v>379</v>
      </c>
      <c r="E26" s="57" t="s">
        <v>337</v>
      </c>
      <c r="F26" s="60" t="s">
        <v>380</v>
      </c>
      <c r="G26" s="63">
        <v>1457168</v>
      </c>
      <c r="H26" s="62">
        <v>18750</v>
      </c>
      <c r="I26" s="73" t="s">
        <v>259</v>
      </c>
      <c r="J26" s="75" t="s">
        <v>353</v>
      </c>
    </row>
    <row r="27" ht="13.5" spans="2:10">
      <c r="B27" s="53" t="s">
        <v>381</v>
      </c>
      <c r="C27" s="53" t="s">
        <v>382</v>
      </c>
      <c r="D27" s="57" t="s">
        <v>383</v>
      </c>
      <c r="E27" s="57" t="s">
        <v>384</v>
      </c>
      <c r="F27" s="60" t="s">
        <v>385</v>
      </c>
      <c r="G27" s="63">
        <v>1431276</v>
      </c>
      <c r="H27" s="62">
        <v>25100</v>
      </c>
      <c r="I27" s="50"/>
      <c r="J27" s="62">
        <v>25100</v>
      </c>
    </row>
    <row r="28" ht="13.5" spans="2:10">
      <c r="B28" s="53" t="s">
        <v>386</v>
      </c>
      <c r="C28" s="53" t="s">
        <v>387</v>
      </c>
      <c r="D28" s="57" t="s">
        <v>388</v>
      </c>
      <c r="E28" s="57" t="s">
        <v>389</v>
      </c>
      <c r="F28" s="60" t="s">
        <v>390</v>
      </c>
      <c r="G28" s="63">
        <v>1425627</v>
      </c>
      <c r="H28" s="62">
        <v>33300</v>
      </c>
      <c r="I28" s="75" t="s">
        <v>391</v>
      </c>
      <c r="J28" s="62">
        <v>33300</v>
      </c>
    </row>
    <row r="29" ht="13.5" spans="2:11">
      <c r="B29" s="53" t="s">
        <v>392</v>
      </c>
      <c r="C29" s="53" t="s">
        <v>393</v>
      </c>
      <c r="D29" s="54" t="s">
        <v>394</v>
      </c>
      <c r="E29" s="57" t="s">
        <v>286</v>
      </c>
      <c r="F29" s="65" t="s">
        <v>395</v>
      </c>
      <c r="G29" s="66">
        <v>1417589</v>
      </c>
      <c r="H29" s="62">
        <v>76725</v>
      </c>
      <c r="I29" s="73" t="s">
        <v>391</v>
      </c>
      <c r="J29" s="62">
        <v>76725</v>
      </c>
      <c r="K29" s="76" t="s">
        <v>396</v>
      </c>
    </row>
    <row r="30" ht="13.5" spans="2:10">
      <c r="B30" s="50"/>
      <c r="C30" s="67"/>
      <c r="D30" s="50"/>
      <c r="E30" s="68"/>
      <c r="F30" s="67"/>
      <c r="G30" s="68"/>
      <c r="H30" s="50"/>
      <c r="I30" s="50"/>
      <c r="J30" s="68"/>
    </row>
    <row r="31" ht="14.25" spans="2:11">
      <c r="B31" s="69" t="s">
        <v>397</v>
      </c>
      <c r="C31" s="70"/>
      <c r="D31" s="70"/>
      <c r="E31" s="70"/>
      <c r="F31" s="70"/>
      <c r="G31" s="71"/>
      <c r="H31" s="62">
        <f>SUM(H6:H30)</f>
        <v>1166582</v>
      </c>
      <c r="I31" s="75" t="s">
        <v>262</v>
      </c>
      <c r="J31" s="75" t="s">
        <v>398</v>
      </c>
      <c r="K31" s="61" t="s">
        <v>399</v>
      </c>
    </row>
    <row r="32" spans="7:8">
      <c r="G32" s="72" t="s">
        <v>400</v>
      </c>
      <c r="H32">
        <v>-656250</v>
      </c>
    </row>
    <row r="33" spans="7:8">
      <c r="G33" s="48" t="s">
        <v>401</v>
      </c>
      <c r="H33">
        <f>'Feb''19'!H123</f>
        <v>-379857</v>
      </c>
    </row>
    <row r="34" spans="7:8">
      <c r="G34" t="s">
        <v>402</v>
      </c>
      <c r="H34">
        <f>H31+H32+H33</f>
        <v>130475</v>
      </c>
    </row>
  </sheetData>
  <mergeCells count="1">
    <mergeCell ref="B31:G31"/>
  </mergeCells>
  <conditionalFormatting sqref="G29">
    <cfRule type="duplicateValues" dxfId="0" priority="1"/>
  </conditionalFormatting>
  <pageMargins left="0" right="0" top="0" bottom="0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41"/>
  <sheetViews>
    <sheetView workbookViewId="0">
      <selection activeCell="P34" sqref="P34"/>
    </sheetView>
  </sheetViews>
  <sheetFormatPr defaultColWidth="9.14285714285714" defaultRowHeight="12.75"/>
  <cols>
    <col min="4" max="4" width="15" customWidth="1"/>
    <col min="7" max="7" width="16.4285714285714" customWidth="1"/>
    <col min="9" max="9" width="20.2857142857143" customWidth="1"/>
  </cols>
  <sheetData>
    <row r="2" spans="1:9">
      <c r="A2" s="1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3" t="s">
        <v>16</v>
      </c>
      <c r="H2" s="3" t="s">
        <v>17</v>
      </c>
      <c r="I2" s="40" t="s">
        <v>16</v>
      </c>
    </row>
    <row r="3" spans="1:9">
      <c r="A3" s="4"/>
      <c r="B3" s="5"/>
      <c r="C3" s="5" t="s">
        <v>18</v>
      </c>
      <c r="D3" s="5" t="s">
        <v>18</v>
      </c>
      <c r="E3" s="5"/>
      <c r="F3" s="5" t="s">
        <v>10</v>
      </c>
      <c r="G3" s="6" t="s">
        <v>19</v>
      </c>
      <c r="H3" s="6"/>
      <c r="I3" s="41" t="s">
        <v>20</v>
      </c>
    </row>
    <row r="4" spans="1:9">
      <c r="A4" s="7">
        <v>1</v>
      </c>
      <c r="B4" s="8" t="s">
        <v>403</v>
      </c>
      <c r="C4" s="9">
        <v>290287</v>
      </c>
      <c r="D4" s="10">
        <v>605</v>
      </c>
      <c r="E4" s="11" t="s">
        <v>404</v>
      </c>
      <c r="F4" s="12">
        <v>1437297</v>
      </c>
      <c r="G4" s="13">
        <v>16080</v>
      </c>
      <c r="H4" s="13">
        <v>0</v>
      </c>
      <c r="I4" s="42">
        <f>+G4-H4</f>
        <v>16080</v>
      </c>
    </row>
    <row r="5" spans="1:9">
      <c r="A5" s="14">
        <v>2</v>
      </c>
      <c r="B5" s="15" t="s">
        <v>405</v>
      </c>
      <c r="C5" s="16">
        <v>290489</v>
      </c>
      <c r="D5" s="17">
        <v>710</v>
      </c>
      <c r="E5" s="18" t="s">
        <v>406</v>
      </c>
      <c r="F5" s="19">
        <v>1435046</v>
      </c>
      <c r="G5" s="20">
        <v>14070</v>
      </c>
      <c r="H5" s="20">
        <v>0</v>
      </c>
      <c r="I5" s="43">
        <f>+G5-H5</f>
        <v>14070</v>
      </c>
    </row>
    <row r="6" spans="1:9">
      <c r="A6" s="7"/>
      <c r="B6" s="8"/>
      <c r="C6" s="9"/>
      <c r="D6" s="10"/>
      <c r="E6" s="11"/>
      <c r="F6" s="12"/>
      <c r="G6" s="13"/>
      <c r="H6" s="13"/>
      <c r="I6" s="42"/>
    </row>
    <row r="7" spans="1:9">
      <c r="A7" s="7"/>
      <c r="B7" s="8"/>
      <c r="C7" s="9"/>
      <c r="D7" s="10"/>
      <c r="E7" s="11"/>
      <c r="F7" s="12"/>
      <c r="G7" s="13"/>
      <c r="H7" s="13"/>
      <c r="I7" s="42"/>
    </row>
    <row r="8" spans="1:9">
      <c r="A8" s="7"/>
      <c r="B8" s="8"/>
      <c r="C8" s="9"/>
      <c r="D8" s="9"/>
      <c r="E8" s="11"/>
      <c r="F8" s="12"/>
      <c r="G8" s="13"/>
      <c r="H8" s="13"/>
      <c r="I8" s="42"/>
    </row>
    <row r="9" spans="1:9">
      <c r="A9" s="7"/>
      <c r="B9" s="8"/>
      <c r="C9" s="9"/>
      <c r="D9" s="9"/>
      <c r="E9" s="11"/>
      <c r="F9" s="12"/>
      <c r="G9" s="13"/>
      <c r="H9" s="13"/>
      <c r="I9" s="42"/>
    </row>
    <row r="10" spans="1:9">
      <c r="A10" s="7"/>
      <c r="B10" s="8"/>
      <c r="C10" s="9"/>
      <c r="D10" s="9"/>
      <c r="E10" s="11"/>
      <c r="F10" s="12"/>
      <c r="G10" s="13"/>
      <c r="H10" s="13"/>
      <c r="I10" s="42"/>
    </row>
    <row r="11" spans="1:9">
      <c r="A11" s="21"/>
      <c r="B11" s="22"/>
      <c r="C11" s="23"/>
      <c r="D11" s="23"/>
      <c r="E11" s="24"/>
      <c r="F11" s="25"/>
      <c r="G11" s="26"/>
      <c r="H11" s="26"/>
      <c r="I11" s="44"/>
    </row>
    <row r="12" spans="1:9">
      <c r="A12" s="27"/>
      <c r="B12" s="28"/>
      <c r="C12" s="28"/>
      <c r="D12" s="28"/>
      <c r="E12" s="29"/>
      <c r="F12" s="30"/>
      <c r="G12" s="31"/>
      <c r="H12" s="31"/>
      <c r="I12" s="45"/>
    </row>
    <row r="13" ht="13.5" spans="1:10">
      <c r="A13" s="32"/>
      <c r="B13" s="32"/>
      <c r="C13" s="32"/>
      <c r="D13" s="32"/>
      <c r="E13" s="33" t="s">
        <v>57</v>
      </c>
      <c r="F13" s="34"/>
      <c r="G13" s="35">
        <f t="shared" ref="G13:I13" si="0">SUM(G4:G12)</f>
        <v>30150</v>
      </c>
      <c r="H13" s="36">
        <f t="shared" si="0"/>
        <v>0</v>
      </c>
      <c r="I13" s="46">
        <f t="shared" si="0"/>
        <v>30150</v>
      </c>
      <c r="J13" s="47" t="s">
        <v>407</v>
      </c>
    </row>
    <row r="16" spans="1:9">
      <c r="A16" s="1" t="s">
        <v>10</v>
      </c>
      <c r="B16" s="2" t="s">
        <v>11</v>
      </c>
      <c r="C16" s="2" t="s">
        <v>12</v>
      </c>
      <c r="D16" s="2" t="s">
        <v>13</v>
      </c>
      <c r="E16" s="2" t="s">
        <v>14</v>
      </c>
      <c r="F16" s="2" t="s">
        <v>15</v>
      </c>
      <c r="G16" s="3" t="s">
        <v>16</v>
      </c>
      <c r="H16" s="3" t="s">
        <v>17</v>
      </c>
      <c r="I16" s="40" t="s">
        <v>16</v>
      </c>
    </row>
    <row r="17" spans="1:9">
      <c r="A17" s="4"/>
      <c r="B17" s="5"/>
      <c r="C17" s="5" t="s">
        <v>18</v>
      </c>
      <c r="D17" s="5" t="s">
        <v>18</v>
      </c>
      <c r="E17" s="5"/>
      <c r="F17" s="5" t="s">
        <v>10</v>
      </c>
      <c r="G17" s="6" t="s">
        <v>19</v>
      </c>
      <c r="H17" s="6"/>
      <c r="I17" s="41" t="s">
        <v>20</v>
      </c>
    </row>
    <row r="18" spans="1:12">
      <c r="A18" s="7">
        <v>1</v>
      </c>
      <c r="B18" s="8" t="s">
        <v>202</v>
      </c>
      <c r="C18" s="9">
        <v>292284</v>
      </c>
      <c r="D18" s="10">
        <v>813</v>
      </c>
      <c r="E18" s="11" t="s">
        <v>167</v>
      </c>
      <c r="F18" s="12">
        <v>1417495</v>
      </c>
      <c r="G18" s="13">
        <v>16080</v>
      </c>
      <c r="H18" s="13">
        <v>0</v>
      </c>
      <c r="I18" s="42">
        <f t="shared" ref="I18:I22" si="1">+G18-H18</f>
        <v>16080</v>
      </c>
      <c r="L18" s="48"/>
    </row>
    <row r="19" spans="1:9">
      <c r="A19" s="7">
        <v>2</v>
      </c>
      <c r="B19" s="8" t="s">
        <v>202</v>
      </c>
      <c r="C19" s="9">
        <v>292288</v>
      </c>
      <c r="D19" s="10">
        <v>611</v>
      </c>
      <c r="E19" s="11" t="s">
        <v>169</v>
      </c>
      <c r="F19" s="12">
        <v>1425606</v>
      </c>
      <c r="G19" s="13">
        <v>14070</v>
      </c>
      <c r="H19" s="13">
        <v>0</v>
      </c>
      <c r="I19" s="42">
        <f t="shared" si="1"/>
        <v>14070</v>
      </c>
    </row>
    <row r="20" spans="1:9">
      <c r="A20" s="7">
        <v>3</v>
      </c>
      <c r="B20" s="8" t="s">
        <v>202</v>
      </c>
      <c r="C20" s="9">
        <v>292289</v>
      </c>
      <c r="D20" s="9">
        <v>510</v>
      </c>
      <c r="E20" s="11" t="s">
        <v>171</v>
      </c>
      <c r="F20" s="12">
        <v>1421019</v>
      </c>
      <c r="G20" s="13">
        <v>17760</v>
      </c>
      <c r="H20" s="13">
        <v>0</v>
      </c>
      <c r="I20" s="42">
        <f t="shared" si="1"/>
        <v>17760</v>
      </c>
    </row>
    <row r="21" spans="1:9">
      <c r="A21" s="7">
        <v>4</v>
      </c>
      <c r="B21" s="8" t="s">
        <v>408</v>
      </c>
      <c r="C21" s="9">
        <v>292597</v>
      </c>
      <c r="D21" s="9">
        <v>607</v>
      </c>
      <c r="E21" s="11" t="s">
        <v>409</v>
      </c>
      <c r="F21" s="12">
        <v>1446713</v>
      </c>
      <c r="G21" s="13">
        <v>16080</v>
      </c>
      <c r="H21" s="13">
        <v>0</v>
      </c>
      <c r="I21" s="42">
        <f t="shared" si="1"/>
        <v>16080</v>
      </c>
    </row>
    <row r="22" spans="1:9">
      <c r="A22" s="7">
        <v>5</v>
      </c>
      <c r="B22" s="8" t="s">
        <v>408</v>
      </c>
      <c r="C22" s="9">
        <v>292608</v>
      </c>
      <c r="D22" s="9">
        <v>917</v>
      </c>
      <c r="E22" s="11" t="s">
        <v>410</v>
      </c>
      <c r="F22" s="12">
        <v>1446630</v>
      </c>
      <c r="G22" s="13">
        <v>16080</v>
      </c>
      <c r="H22" s="13">
        <v>0</v>
      </c>
      <c r="I22" s="42">
        <f t="shared" si="1"/>
        <v>16080</v>
      </c>
    </row>
    <row r="23" spans="1:9">
      <c r="A23" s="7"/>
      <c r="B23" s="8"/>
      <c r="C23" s="9"/>
      <c r="D23" s="9"/>
      <c r="E23" s="11"/>
      <c r="F23" s="12"/>
      <c r="G23" s="13"/>
      <c r="H23" s="13"/>
      <c r="I23" s="42"/>
    </row>
    <row r="24" spans="1:9">
      <c r="A24" s="7"/>
      <c r="B24" s="8"/>
      <c r="C24" s="9"/>
      <c r="D24" s="9"/>
      <c r="E24" s="11"/>
      <c r="F24" s="12"/>
      <c r="G24" s="13"/>
      <c r="H24" s="13"/>
      <c r="I24" s="42"/>
    </row>
    <row r="25" spans="1:9">
      <c r="A25" s="7"/>
      <c r="B25" s="8"/>
      <c r="C25" s="9"/>
      <c r="D25" s="9"/>
      <c r="E25" s="11"/>
      <c r="F25" s="12"/>
      <c r="G25" s="13"/>
      <c r="H25" s="13"/>
      <c r="I25" s="42"/>
    </row>
    <row r="26" spans="1:9">
      <c r="A26" s="21"/>
      <c r="B26" s="22"/>
      <c r="C26" s="23"/>
      <c r="D26" s="23"/>
      <c r="E26" s="24"/>
      <c r="F26" s="25"/>
      <c r="G26" s="26"/>
      <c r="H26" s="26"/>
      <c r="I26" s="44"/>
    </row>
    <row r="27" spans="1:9">
      <c r="A27" s="27"/>
      <c r="B27" s="28"/>
      <c r="C27" s="28"/>
      <c r="D27" s="28"/>
      <c r="E27" s="29"/>
      <c r="F27" s="30"/>
      <c r="G27" s="31"/>
      <c r="H27" s="31"/>
      <c r="I27" s="45"/>
    </row>
    <row r="28" ht="13.5" spans="1:10">
      <c r="A28" s="32"/>
      <c r="B28" s="32"/>
      <c r="C28" s="32"/>
      <c r="D28" s="32"/>
      <c r="E28" s="33" t="s">
        <v>57</v>
      </c>
      <c r="F28" s="34"/>
      <c r="G28" s="35">
        <f t="shared" ref="G28:I28" si="2">SUM(G18:G27)</f>
        <v>80070</v>
      </c>
      <c r="H28" s="36">
        <f t="shared" si="2"/>
        <v>0</v>
      </c>
      <c r="I28" s="46">
        <f t="shared" si="2"/>
        <v>80070</v>
      </c>
      <c r="J28" s="47" t="s">
        <v>411</v>
      </c>
    </row>
    <row r="29" spans="1:9">
      <c r="A29" s="32"/>
      <c r="B29" s="32"/>
      <c r="C29" s="32"/>
      <c r="D29" s="32"/>
      <c r="E29" s="37"/>
      <c r="F29" s="38"/>
      <c r="G29" s="38"/>
      <c r="H29" s="38"/>
      <c r="I29" s="38"/>
    </row>
    <row r="30" spans="1:9">
      <c r="A30" s="1" t="s">
        <v>10</v>
      </c>
      <c r="B30" s="2" t="s">
        <v>11</v>
      </c>
      <c r="C30" s="2" t="s">
        <v>12</v>
      </c>
      <c r="D30" s="2" t="s">
        <v>13</v>
      </c>
      <c r="E30" s="2" t="s">
        <v>14</v>
      </c>
      <c r="F30" s="2" t="s">
        <v>15</v>
      </c>
      <c r="G30" s="3" t="s">
        <v>16</v>
      </c>
      <c r="H30" s="3" t="s">
        <v>17</v>
      </c>
      <c r="I30" s="40" t="s">
        <v>16</v>
      </c>
    </row>
    <row r="31" spans="1:9">
      <c r="A31" s="4"/>
      <c r="B31" s="5"/>
      <c r="C31" s="5" t="s">
        <v>18</v>
      </c>
      <c r="D31" s="5" t="s">
        <v>18</v>
      </c>
      <c r="E31" s="5"/>
      <c r="F31" s="5" t="s">
        <v>10</v>
      </c>
      <c r="G31" s="6" t="s">
        <v>19</v>
      </c>
      <c r="H31" s="6"/>
      <c r="I31" s="41" t="s">
        <v>20</v>
      </c>
    </row>
    <row r="32" spans="1:9">
      <c r="A32" s="7">
        <v>1</v>
      </c>
      <c r="B32" s="8" t="s">
        <v>412</v>
      </c>
      <c r="C32" s="9">
        <v>294736</v>
      </c>
      <c r="D32" s="10">
        <v>837</v>
      </c>
      <c r="E32" s="11" t="s">
        <v>413</v>
      </c>
      <c r="F32" s="12">
        <v>1449634</v>
      </c>
      <c r="G32" s="13">
        <v>217440</v>
      </c>
      <c r="H32" s="13">
        <v>0</v>
      </c>
      <c r="I32" s="42">
        <f t="shared" ref="I32:I39" si="3">+G32-H32</f>
        <v>217440</v>
      </c>
    </row>
    <row r="33" spans="1:9">
      <c r="A33" s="14">
        <v>2</v>
      </c>
      <c r="B33" s="15" t="s">
        <v>414</v>
      </c>
      <c r="C33" s="16">
        <v>294946</v>
      </c>
      <c r="D33" s="17">
        <v>311</v>
      </c>
      <c r="E33" s="18" t="s">
        <v>415</v>
      </c>
      <c r="F33" s="19">
        <v>1456806</v>
      </c>
      <c r="G33" s="20">
        <v>27880</v>
      </c>
      <c r="H33" s="20">
        <v>0</v>
      </c>
      <c r="I33" s="43">
        <f t="shared" si="3"/>
        <v>27880</v>
      </c>
    </row>
    <row r="34" spans="1:9">
      <c r="A34" s="7">
        <v>3</v>
      </c>
      <c r="B34" s="8" t="s">
        <v>416</v>
      </c>
      <c r="C34" s="9">
        <v>295907</v>
      </c>
      <c r="D34" s="10">
        <v>511</v>
      </c>
      <c r="E34" s="11" t="s">
        <v>417</v>
      </c>
      <c r="F34" s="12">
        <v>1464568</v>
      </c>
      <c r="G34" s="13">
        <v>24140</v>
      </c>
      <c r="H34" s="13">
        <v>0</v>
      </c>
      <c r="I34" s="42">
        <f t="shared" si="3"/>
        <v>24140</v>
      </c>
    </row>
    <row r="35" spans="1:9">
      <c r="A35" s="7">
        <v>4</v>
      </c>
      <c r="B35" s="8" t="s">
        <v>418</v>
      </c>
      <c r="C35" s="9">
        <v>295962</v>
      </c>
      <c r="D35" s="10">
        <v>207</v>
      </c>
      <c r="E35" s="11" t="s">
        <v>419</v>
      </c>
      <c r="F35" s="12">
        <v>1465164</v>
      </c>
      <c r="G35" s="13">
        <v>24140</v>
      </c>
      <c r="H35" s="13">
        <v>0</v>
      </c>
      <c r="I35" s="42">
        <f t="shared" si="3"/>
        <v>24140</v>
      </c>
    </row>
    <row r="36" spans="1:9">
      <c r="A36" s="7">
        <v>5</v>
      </c>
      <c r="B36" s="8" t="s">
        <v>420</v>
      </c>
      <c r="C36" s="9">
        <v>296062</v>
      </c>
      <c r="D36" s="9">
        <v>704</v>
      </c>
      <c r="E36" s="11" t="s">
        <v>421</v>
      </c>
      <c r="F36" s="12">
        <v>1466018</v>
      </c>
      <c r="G36" s="13">
        <v>36210</v>
      </c>
      <c r="H36" s="13">
        <v>0</v>
      </c>
      <c r="I36" s="42">
        <f t="shared" si="3"/>
        <v>36210</v>
      </c>
    </row>
    <row r="37" spans="1:9">
      <c r="A37" s="7">
        <v>6</v>
      </c>
      <c r="B37" s="8" t="s">
        <v>422</v>
      </c>
      <c r="C37" s="9" t="s">
        <v>423</v>
      </c>
      <c r="D37" s="39">
        <v>116117118614</v>
      </c>
      <c r="E37" s="11" t="s">
        <v>424</v>
      </c>
      <c r="F37" s="12">
        <v>1457469</v>
      </c>
      <c r="G37" s="13">
        <v>91800</v>
      </c>
      <c r="H37" s="13">
        <v>0</v>
      </c>
      <c r="I37" s="42">
        <f t="shared" si="3"/>
        <v>91800</v>
      </c>
    </row>
    <row r="38" spans="1:9">
      <c r="A38" s="7">
        <v>7</v>
      </c>
      <c r="B38" s="8" t="s">
        <v>425</v>
      </c>
      <c r="C38" s="9">
        <v>296341</v>
      </c>
      <c r="D38" s="9">
        <v>305</v>
      </c>
      <c r="E38" s="11" t="s">
        <v>426</v>
      </c>
      <c r="F38" s="12">
        <v>1467678</v>
      </c>
      <c r="G38" s="13">
        <v>12070</v>
      </c>
      <c r="H38" s="13">
        <v>0</v>
      </c>
      <c r="I38" s="42">
        <f t="shared" si="3"/>
        <v>12070</v>
      </c>
    </row>
    <row r="39" spans="1:9">
      <c r="A39" s="7">
        <v>8</v>
      </c>
      <c r="B39" s="8" t="s">
        <v>427</v>
      </c>
      <c r="C39" s="9">
        <v>296553</v>
      </c>
      <c r="D39" s="9">
        <v>831</v>
      </c>
      <c r="E39" s="11" t="s">
        <v>428</v>
      </c>
      <c r="F39" s="12">
        <v>1463246</v>
      </c>
      <c r="G39" s="13">
        <v>16740</v>
      </c>
      <c r="H39" s="13">
        <v>0</v>
      </c>
      <c r="I39" s="42">
        <f t="shared" si="3"/>
        <v>16740</v>
      </c>
    </row>
    <row r="40" spans="1:9">
      <c r="A40" s="27"/>
      <c r="B40" s="28"/>
      <c r="C40" s="28"/>
      <c r="D40" s="28"/>
      <c r="E40" s="29"/>
      <c r="F40" s="30"/>
      <c r="G40" s="31"/>
      <c r="H40" s="31"/>
      <c r="I40" s="45"/>
    </row>
    <row r="41" ht="13.5" spans="1:10">
      <c r="A41" s="32"/>
      <c r="B41" s="32"/>
      <c r="C41" s="32"/>
      <c r="D41" s="32"/>
      <c r="E41" s="33" t="s">
        <v>57</v>
      </c>
      <c r="F41" s="34"/>
      <c r="G41" s="35">
        <f t="shared" ref="G41:I41" si="4">SUM(G32:G40)</f>
        <v>450420</v>
      </c>
      <c r="H41" s="36">
        <f t="shared" si="4"/>
        <v>0</v>
      </c>
      <c r="I41" s="46">
        <f t="shared" si="4"/>
        <v>450420</v>
      </c>
      <c r="J41" s="49" t="s">
        <v>429</v>
      </c>
    </row>
  </sheetData>
  <mergeCells count="4">
    <mergeCell ref="E13:F13"/>
    <mergeCell ref="E28:F28"/>
    <mergeCell ref="F29:I29"/>
    <mergeCell ref="E41:F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10-31 Jan'19</vt:lpstr>
      <vt:lpstr>Feb'19</vt:lpstr>
      <vt:lpstr>01 Mar-04 Apr'19</vt:lpstr>
      <vt:lpstr>月结2.3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Pongpipat Boonkawesilp</dc:creator>
  <cp:lastModifiedBy>财务崔</cp:lastModifiedBy>
  <dcterms:created xsi:type="dcterms:W3CDTF">2019-01-14T02:19:00Z</dcterms:created>
  <cp:lastPrinted>2019-03-01T02:06:00Z</cp:lastPrinted>
  <dcterms:modified xsi:type="dcterms:W3CDTF">2019-04-12T11:44:46Z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