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Hong Kong convergent" sheetId="2" r:id="rId1"/>
  </sheets>
  <calcPr calcId="144525"/>
</workbook>
</file>

<file path=xl/sharedStrings.xml><?xml version="1.0" encoding="utf-8"?>
<sst xmlns="http://schemas.openxmlformats.org/spreadsheetml/2006/main" count="1109" uniqueCount="492">
  <si>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</si>
  <si>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</si>
  <si>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</si>
  <si>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</si>
  <si>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</si>
  <si>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</si>
  <si>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</si>
  <si>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</si>
  <si>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</si>
  <si>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</si>
  <si>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</si>
  <si>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</si>
  <si>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</si>
  <si>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</si>
  <si>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</si>
  <si>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</si>
  <si>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</si>
  <si>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</si>
  <si>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</si>
  <si>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</si>
  <si>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</si>
  <si>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</si>
  <si>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</si>
  <si>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</si>
  <si>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</si>
  <si>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</si>
  <si>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</si>
  <si>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</si>
  <si>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</si>
  <si>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</si>
  <si>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</si>
  <si>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</si>
  <si>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</si>
  <si>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</si>
  <si>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</si>
  <si>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</si>
  <si>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</si>
  <si>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</si>
  <si>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</si>
  <si>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</si>
  <si>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</si>
  <si>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</si>
  <si>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</si>
  <si>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</si>
  <si>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</si>
  <si>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</si>
  <si>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</si>
  <si>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</si>
  <si>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</si>
  <si>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</si>
  <si>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</si>
  <si>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</si>
  <si>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</si>
  <si>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</si>
  <si>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</si>
  <si>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</si>
  <si>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</si>
  <si>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</si>
  <si>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</si>
  <si>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</si>
  <si>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</si>
  <si>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</si>
  <si>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</si>
  <si>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</si>
  <si>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</si>
  <si>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</si>
  <si>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</si>
  <si>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</si>
  <si>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</si>
  <si>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</si>
  <si>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</si>
  <si>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</si>
  <si>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</si>
  <si>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</si>
  <si>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</si>
  <si>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</si>
  <si>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</si>
  <si>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</si>
  <si>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</si>
  <si>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</si>
  <si>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</si>
  <si>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</si>
  <si>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</si>
  <si>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</si>
  <si>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</si>
  <si>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</si>
  <si>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</si>
  <si>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</si>
  <si>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</si>
  <si>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</si>
  <si>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</si>
  <si>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</si>
  <si>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</si>
  <si>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</si>
  <si>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</si>
  <si>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</si>
  <si>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</si>
  <si>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</si>
  <si>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</si>
  <si>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</si>
  <si>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</si>
  <si>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</si>
  <si>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</si>
  <si>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</si>
  <si>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</si>
  <si>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</si>
  <si>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</si>
  <si>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</si>
  <si>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</si>
  <si>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</si>
  <si>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</si>
  <si>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</si>
  <si>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</si>
  <si>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</si>
  <si>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</si>
  <si>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</si>
  <si>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</si>
  <si>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</si>
  <si>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</si>
  <si>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</si>
  <si>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</si>
  <si>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</si>
  <si>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</si>
  <si>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</si>
  <si>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</si>
  <si>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</si>
  <si>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</si>
  <si>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</si>
  <si>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</si>
  <si>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</si>
  <si>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</si>
  <si>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</si>
  <si>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</si>
  <si>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</si>
  <si>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</si>
  <si>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</si>
  <si>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</si>
  <si>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</si>
  <si>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</si>
  <si>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</si>
  <si>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</si>
  <si>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</si>
  <si>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</si>
  <si>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</si>
  <si>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</si>
  <si>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</si>
  <si>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</si>
  <si>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</si>
  <si>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</si>
  <si>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</si>
  <si>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</si>
  <si>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</si>
  <si>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</si>
  <si>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</si>
  <si>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</si>
  <si>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</si>
  <si>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</si>
  <si>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</si>
  <si>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</si>
  <si>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</si>
  <si>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</si>
  <si>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</si>
  <si>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</si>
  <si>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</si>
  <si>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</si>
  <si>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</si>
  <si>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</si>
  <si>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</si>
  <si>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</si>
  <si>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</si>
  <si>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</si>
  <si>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</si>
  <si>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</si>
  <si>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</si>
  <si>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</si>
  <si>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</si>
  <si>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</si>
  <si>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</si>
  <si>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</si>
  <si>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</si>
  <si>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</si>
  <si>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</si>
  <si>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</si>
  <si>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</si>
  <si>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</si>
  <si>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</si>
  <si>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</si>
  <si>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</si>
  <si>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</si>
  <si>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</si>
  <si>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</si>
  <si>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</si>
  <si>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</si>
  <si>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</si>
  <si>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</si>
  <si>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</si>
  <si>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</si>
  <si>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</si>
  <si>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</si>
  <si>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</si>
  <si>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</si>
  <si>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</si>
  <si>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</si>
  <si>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</si>
  <si>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</si>
  <si>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</si>
  <si>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</si>
  <si>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</si>
  <si>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</si>
  <si>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</si>
  <si>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</si>
  <si>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</si>
  <si>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</si>
  <si>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</si>
  <si>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</si>
  <si>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</si>
  <si>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</si>
  <si>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</si>
  <si>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</si>
  <si>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</si>
  <si>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</si>
  <si>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</si>
  <si>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</si>
  <si>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</si>
  <si>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</si>
  <si>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</si>
  <si>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</si>
  <si>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</si>
  <si>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</si>
  <si>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</si>
  <si>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</si>
  <si>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</si>
  <si>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</si>
  <si>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</si>
  <si>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</si>
  <si>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</si>
  <si>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</si>
  <si>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</si>
  <si>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</si>
  <si>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</si>
  <si>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</si>
  <si>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</si>
  <si>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</si>
  <si>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</si>
  <si>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</si>
  <si>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</si>
  <si>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</si>
  <si>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</si>
  <si>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</si>
  <si>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</si>
  <si>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</si>
  <si>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</si>
  <si>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</si>
  <si>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</si>
  <si>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</si>
  <si>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</si>
  <si>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</si>
  <si>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</si>
  <si>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</si>
  <si>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</si>
  <si>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</si>
  <si>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</si>
  <si>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</si>
  <si>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</si>
  <si>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</si>
  <si>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</si>
  <si>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</si>
  <si>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</si>
  <si>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</si>
  <si>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</si>
  <si>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</si>
  <si>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</si>
  <si>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</si>
  <si>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</si>
  <si>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</si>
  <si>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</si>
  <si>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</si>
  <si>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</si>
  <si>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</si>
  <si>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</si>
  <si>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</si>
  <si>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</si>
  <si>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</si>
  <si>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</si>
  <si>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</si>
  <si>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</si>
  <si>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</si>
  <si>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</si>
  <si>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</si>
  <si>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</si>
  <si>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</si>
  <si>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</si>
  <si>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</si>
  <si>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</si>
  <si>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</si>
  <si>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</si>
  <si>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DEPOSIT ON Dec</t>
  </si>
  <si>
    <t>Credit Card 25/12/2018</t>
  </si>
  <si>
    <t>Zhao, Zhen</t>
  </si>
  <si>
    <t>Jia, Xuan</t>
  </si>
  <si>
    <t>Shao, Jun</t>
  </si>
  <si>
    <t>Liu, Xiuoyun</t>
  </si>
  <si>
    <t>Dai, Honglei</t>
  </si>
  <si>
    <t>Zhang, Xue</t>
  </si>
  <si>
    <t>Song, Yaping</t>
  </si>
  <si>
    <t>Huang, Zihang</t>
  </si>
  <si>
    <t>Jiujian, Zhang</t>
  </si>
  <si>
    <t>Wang, Yibo</t>
  </si>
  <si>
    <t>Sun, Shufang</t>
  </si>
  <si>
    <t>Zhao, Qiyu</t>
  </si>
  <si>
    <t>Zhou, Qi</t>
  </si>
  <si>
    <t>Huang, Xiaoqing</t>
  </si>
  <si>
    <t>Wang, Xinwei</t>
  </si>
  <si>
    <t>Huang, Nan</t>
  </si>
  <si>
    <t>Shi, Hui</t>
  </si>
  <si>
    <t>Wenfei, Wang</t>
  </si>
  <si>
    <t>Han, Hongyi</t>
  </si>
  <si>
    <t>Fan, Yang</t>
  </si>
  <si>
    <t>Nayi, Zong</t>
  </si>
  <si>
    <t>Xin, Yali</t>
  </si>
  <si>
    <t>Liu, Xiaoling</t>
  </si>
  <si>
    <t>Chen, Guanchen</t>
  </si>
  <si>
    <t>Fang, Yuanyuan</t>
  </si>
  <si>
    <t>Li, Yinzhu</t>
  </si>
  <si>
    <t>Bao, Manqi</t>
  </si>
  <si>
    <t>Xie, Weidong</t>
  </si>
  <si>
    <t>Ren, Lu</t>
  </si>
  <si>
    <t>Lyu, Xiaxian</t>
  </si>
  <si>
    <t>Wang, Qiwei</t>
  </si>
  <si>
    <t>Ling, Min</t>
  </si>
  <si>
    <t>P190203190042489</t>
  </si>
  <si>
    <t>SALA CW….DEPOSIT OF Hong Kong Convergent (CIT Thailand) February 2019</t>
  </si>
  <si>
    <t>BALANCE FROM Jan</t>
  </si>
  <si>
    <t>DEPOSIT ON Feb</t>
  </si>
  <si>
    <t>for April</t>
  </si>
  <si>
    <t>Cai, Kaili</t>
  </si>
  <si>
    <t>Luo, Sha</t>
  </si>
  <si>
    <t>Li, Dagang</t>
  </si>
  <si>
    <t>Sun, Ming</t>
  </si>
  <si>
    <t>Wang, Miao</t>
  </si>
  <si>
    <t>Zhang, Qihui</t>
  </si>
  <si>
    <t>Jiang, Zizhao</t>
  </si>
  <si>
    <t>Zhang, Zeqing</t>
  </si>
  <si>
    <t>Zeng, Wen</t>
  </si>
  <si>
    <t>Wang, Yang</t>
  </si>
  <si>
    <t>Zhao, Weibo</t>
  </si>
  <si>
    <t>Cui, Zhendong</t>
  </si>
  <si>
    <t>Zhang, Jinrui</t>
  </si>
  <si>
    <t>Gao, Shuqin</t>
  </si>
  <si>
    <t>Li, Shuyan</t>
  </si>
  <si>
    <t>Meng, Zhen</t>
  </si>
  <si>
    <t>Liu, Yingying</t>
  </si>
  <si>
    <t>Wang, Mao</t>
  </si>
  <si>
    <t>Wang, Kexiang</t>
  </si>
  <si>
    <t>Huang, Xueping</t>
  </si>
  <si>
    <t>Chen, Yuehui</t>
  </si>
  <si>
    <t>He, Jianqiao</t>
  </si>
  <si>
    <t>Zhang, Mengting</t>
  </si>
  <si>
    <t>Chen, Meiling</t>
  </si>
  <si>
    <t>Ding, Cong</t>
  </si>
  <si>
    <t>Chen, Wanqing</t>
  </si>
  <si>
    <t>Qiu, Hao</t>
  </si>
  <si>
    <t>Xu, Yajuan</t>
  </si>
  <si>
    <t>Gao, Shiqi</t>
  </si>
  <si>
    <t>Xiu, Sisi</t>
  </si>
  <si>
    <t>Li, Xusha</t>
  </si>
  <si>
    <t>Luo, Jian</t>
  </si>
  <si>
    <t>Liu, Qianqian</t>
  </si>
  <si>
    <t>Guo, Binglong</t>
  </si>
  <si>
    <t>Wu, Lei</t>
  </si>
  <si>
    <t>Chen, Jun</t>
  </si>
  <si>
    <t>Shi, Xiaoting</t>
  </si>
  <si>
    <t>Sun, Lisha</t>
  </si>
  <si>
    <t>Guo, Xiaofeng</t>
  </si>
  <si>
    <t>Yuan, Bin</t>
  </si>
  <si>
    <t>Xin, Qingxiang</t>
  </si>
  <si>
    <t>Feng, Yu</t>
  </si>
  <si>
    <t>Xu, Shitong</t>
  </si>
  <si>
    <t>Miao, Lei</t>
  </si>
  <si>
    <t>Guo, Dan</t>
  </si>
  <si>
    <t>Congcong, Yang</t>
  </si>
  <si>
    <t>Han, Ruifeng</t>
  </si>
  <si>
    <t>Wu, Tihuan</t>
  </si>
  <si>
    <t>Lu, Shunyu</t>
  </si>
  <si>
    <t>Shi, Xuxiao</t>
  </si>
  <si>
    <t>Lu, Yawen</t>
  </si>
  <si>
    <t>Huang, Chendi</t>
  </si>
  <si>
    <t>Lu, Weidong</t>
  </si>
  <si>
    <t>Du, Guoxiang</t>
  </si>
  <si>
    <t>Liang, Jingxia</t>
  </si>
  <si>
    <t>P190221161951489</t>
  </si>
  <si>
    <t>Chen, Cong</t>
  </si>
  <si>
    <t>Wu, Qingmei</t>
  </si>
  <si>
    <t>Lei, Lei</t>
  </si>
  <si>
    <t>Tang, Yu</t>
  </si>
  <si>
    <t>Tam, Lam Lam Joan</t>
  </si>
  <si>
    <t>Yang, Yueming</t>
  </si>
  <si>
    <t>Yao, Bing Jie</t>
  </si>
  <si>
    <t>Li, Jun Long</t>
  </si>
  <si>
    <t>Chen, Yaoyao</t>
  </si>
  <si>
    <t>P190302174828489</t>
  </si>
  <si>
    <t>SALA CW….DEPOSIT OF Hong Kong Convergent (CIT Thailand) March 2019</t>
  </si>
  <si>
    <t>BALANCE FROM Feb</t>
  </si>
  <si>
    <t>DEPOSIT ON Mar</t>
  </si>
  <si>
    <t>Shen, Ying</t>
  </si>
  <si>
    <t>Li, Xiaofang</t>
  </si>
  <si>
    <t>Lin, Yu</t>
  </si>
  <si>
    <t>Xie, Fei</t>
  </si>
  <si>
    <t>Li, Jianheng</t>
  </si>
  <si>
    <t>Liu, Ying</t>
  </si>
  <si>
    <t>Zhu, Xianxia</t>
  </si>
  <si>
    <t>Pan, Ting</t>
  </si>
  <si>
    <t>Hu, Jiebing</t>
  </si>
  <si>
    <t>Zhang, Zhiyong</t>
  </si>
  <si>
    <t>Gao, Dan</t>
  </si>
  <si>
    <t>Yin, Junyu</t>
  </si>
  <si>
    <t>Xu, Haoyang</t>
  </si>
  <si>
    <t>Luo, Jia</t>
  </si>
  <si>
    <t>Ren, Xiaolei</t>
  </si>
  <si>
    <t>Li, Zheng61467</t>
  </si>
  <si>
    <t>Wang, Shanshan</t>
  </si>
  <si>
    <t>Song, Xin</t>
  </si>
  <si>
    <t>Zhang, Jian</t>
  </si>
  <si>
    <t>Zhang, Shuizhi</t>
  </si>
  <si>
    <t>Hu, Dan</t>
  </si>
  <si>
    <t>Chen, Fang</t>
  </si>
  <si>
    <t>Wang, Yijia</t>
  </si>
  <si>
    <t>Zhang, Yacui</t>
  </si>
  <si>
    <t>Li, Muzi</t>
  </si>
  <si>
    <t>Xu, Shenyu</t>
  </si>
  <si>
    <t>Liu, Lijie</t>
  </si>
  <si>
    <t>Lui, Shaing Wai</t>
  </si>
  <si>
    <t>Chen, Li</t>
  </si>
  <si>
    <t>P190325174712489</t>
  </si>
  <si>
    <t>Situ, Lingbin</t>
  </si>
  <si>
    <t>Gao, Min</t>
  </si>
  <si>
    <t>Wang, Tao</t>
  </si>
  <si>
    <t>Yao, Anlu</t>
  </si>
  <si>
    <t>Zhu, Yuqing</t>
  </si>
  <si>
    <t>Chen, Jingwan</t>
  </si>
  <si>
    <t>Jilu, Mu</t>
  </si>
  <si>
    <t>Wu, Guotang</t>
  </si>
  <si>
    <t>P190402171923489</t>
  </si>
  <si>
    <t>SALA CW….DEPOSIT OF Hong Kong Convergent (CIT Thailand) April 2019</t>
  </si>
  <si>
    <t>BALANCE FROM Mar</t>
  </si>
  <si>
    <t>DEPOSIT ON Apr</t>
  </si>
  <si>
    <t>Yan, Shijun</t>
  </si>
  <si>
    <t>Lee, Chih-Kuan</t>
  </si>
  <si>
    <t>Tsai, Hsing-Jung</t>
  </si>
  <si>
    <t>Su, Wei</t>
  </si>
  <si>
    <t>Lu, Yi</t>
  </si>
  <si>
    <t>Gu, Zhenwei</t>
  </si>
  <si>
    <t>Liang, Xiaoqiong</t>
  </si>
  <si>
    <t>Zhang, Yiming</t>
  </si>
  <si>
    <t>Chen, Mulin</t>
  </si>
  <si>
    <t>先按酒店，酒店少收</t>
  </si>
  <si>
    <t>Wu, Jing</t>
  </si>
  <si>
    <t>Jiang, Nan</t>
  </si>
  <si>
    <t>Wei, Bo</t>
  </si>
  <si>
    <t>Zhang, Jiahao</t>
  </si>
  <si>
    <t>Li, Xue</t>
  </si>
  <si>
    <t>Yang, Xi</t>
  </si>
  <si>
    <t>Li, Renjie</t>
  </si>
  <si>
    <t>Qing, Qian</t>
  </si>
  <si>
    <t>Song, Yu</t>
  </si>
  <si>
    <t>Fang, Yunlei</t>
  </si>
  <si>
    <t>Lin, Biyun</t>
  </si>
  <si>
    <t>Zhang, Yifeng</t>
  </si>
  <si>
    <t>Li, Honglin</t>
  </si>
  <si>
    <t>Jiao, Jian</t>
  </si>
  <si>
    <t>Sun, Qixiang</t>
  </si>
  <si>
    <t>Shi, Jingzi</t>
  </si>
  <si>
    <t>Li, Huan</t>
  </si>
  <si>
    <t>Wang, Xirui</t>
  </si>
  <si>
    <t>Liu, Lok Ki</t>
  </si>
  <si>
    <t>Jiang, Wenhao</t>
  </si>
  <si>
    <t>Lu, Ying</t>
  </si>
  <si>
    <t>Yang, Peiqiang</t>
  </si>
  <si>
    <t>Zeng, Zhuo</t>
  </si>
  <si>
    <t>Chen, Xiaohan</t>
  </si>
  <si>
    <t>Hu, Xiaotian</t>
  </si>
  <si>
    <t>Gu, Simin</t>
  </si>
  <si>
    <t>Li, Menglu</t>
  </si>
  <si>
    <t>Feng, Huan</t>
  </si>
  <si>
    <t>Yao, Xiaoman</t>
  </si>
  <si>
    <t>Ge, Meiqing</t>
  </si>
  <si>
    <t>Wang, Ying</t>
  </si>
  <si>
    <t>Zhang, Yewei</t>
  </si>
  <si>
    <t>Wei, Wei</t>
  </si>
  <si>
    <t>P190412201824489</t>
  </si>
  <si>
    <t xml:space="preserve">booking on hand on 09 April – 09 May 19 </t>
  </si>
  <si>
    <t xml:space="preserve">follow up floating deposit 153,167.10 net.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</si>
</sst>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_ "/>
    <numFmt numFmtId="177" formatCode="_(* #,##0.00_);_(* \(#,##0.00\);_(* &quot;-&quot;??_);_(@_)"/>
    <numFmt numFmtId="44" formatCode="_ &quot;￥&quot;* #,##0.00_ ;_ &quot;￥&quot;* \-#,##0.00_ ;_ &quot;￥&quot;* &quot;-&quot;??_ ;_ @_ "/>
  </numFmts>
  <fonts count="59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10.5"/>
      <color rgb="FF0000FF"/>
      <name val="Helvetica"/>
      <charset val="134"/>
    </font>
    <font>
      <sz val="9"/>
      <color rgb="FFFF0000"/>
      <name val="等线"/>
      <charset val="222"/>
      <scheme val="minor"/>
    </font>
    <font>
      <sz val="10.5"/>
      <color rgb="FF333333"/>
      <name val="Helvetica"/>
      <charset val="134"/>
    </font>
    <font>
      <sz val="10"/>
      <name val="宋体"/>
      <charset val="0"/>
    </font>
    <font>
      <sz val="11"/>
      <color theme="1"/>
      <name val="等线"/>
      <charset val="222"/>
      <scheme val="minor"/>
    </font>
    <font>
      <b/>
      <sz val="11"/>
      <color rgb="FF0000FF"/>
      <name val="等线"/>
      <charset val="134"/>
      <scheme val="minor"/>
    </font>
    <font>
      <sz val="8"/>
      <color rgb="FF0000FF"/>
      <name val="等线"/>
      <charset val="134"/>
      <scheme val="minor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8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.6"/>
      <color rgb="FF0000FF"/>
      <name val="Helvetica"/>
      <charset val="134"/>
    </font>
    <font>
      <sz val="10"/>
      <color rgb="FFFF000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10.6"/>
      <color rgb="FF333333"/>
      <name val="Helvetica"/>
      <charset val="134"/>
    </font>
    <font>
      <b/>
      <sz val="10"/>
      <color theme="1"/>
      <name val="Arial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51" fillId="2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177" fontId="1" fillId="0" borderId="0" applyFont="0" applyFill="0" applyBorder="0" applyAlignment="0" applyProtection="0"/>
    <xf numFmtId="0" fontId="41" fillId="2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0" borderId="7" applyNumberFormat="0" applyAlignment="0" applyProtection="0">
      <alignment vertical="center"/>
    </xf>
    <xf numFmtId="0" fontId="54" fillId="10" borderId="12" applyNumberFormat="0" applyAlignment="0" applyProtection="0">
      <alignment vertical="center"/>
    </xf>
    <xf numFmtId="0" fontId="44" fillId="13" borderId="8" applyNumberForma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" fillId="0" borderId="0"/>
    <xf numFmtId="0" fontId="40" fillId="2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</cellStyleXfs>
  <cellXfs count="129">
    <xf numFmtId="0" fontId="0" fillId="0" borderId="0" xfId="0"/>
    <xf numFmtId="0" fontId="1" fillId="0" borderId="0" xfId="43"/>
    <xf numFmtId="0" fontId="1" fillId="0" borderId="0" xfId="43" applyFont="1" applyFill="1" applyAlignment="1"/>
    <xf numFmtId="0" fontId="1" fillId="0" borderId="0" xfId="43" applyAlignment="1">
      <alignment horizontal="center"/>
    </xf>
    <xf numFmtId="0" fontId="2" fillId="0" borderId="0" xfId="0" applyFont="1" applyFill="1" applyBorder="1" applyAlignment="1"/>
    <xf numFmtId="0" fontId="3" fillId="2" borderId="1" xfId="43" applyNumberFormat="1" applyFont="1" applyFill="1" applyBorder="1" applyAlignment="1">
      <alignment horizontal="center" vertical="center"/>
    </xf>
    <xf numFmtId="0" fontId="4" fillId="0" borderId="1" xfId="43" applyFont="1" applyBorder="1" applyAlignment="1">
      <alignment horizontal="right" vertical="center"/>
    </xf>
    <xf numFmtId="0" fontId="5" fillId="0" borderId="1" xfId="43" applyNumberFormat="1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0" fontId="7" fillId="0" borderId="1" xfId="43" applyNumberFormat="1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/>
    </xf>
    <xf numFmtId="15" fontId="9" fillId="0" borderId="1" xfId="43" applyNumberFormat="1" applyFont="1" applyBorder="1" applyAlignment="1">
      <alignment horizontal="center"/>
    </xf>
    <xf numFmtId="15" fontId="7" fillId="0" borderId="1" xfId="43" applyNumberFormat="1" applyFont="1" applyBorder="1" applyAlignment="1">
      <alignment horizontal="center"/>
    </xf>
    <xf numFmtId="0" fontId="10" fillId="0" borderId="1" xfId="43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center"/>
    </xf>
    <xf numFmtId="0" fontId="7" fillId="0" borderId="1" xfId="43" applyFont="1" applyBorder="1"/>
    <xf numFmtId="4" fontId="7" fillId="0" borderId="1" xfId="43" applyNumberFormat="1" applyFont="1" applyBorder="1"/>
    <xf numFmtId="0" fontId="8" fillId="0" borderId="1" xfId="43" applyFont="1" applyFill="1" applyBorder="1" applyAlignment="1">
      <alignment horizontal="center" vertical="center"/>
    </xf>
    <xf numFmtId="0" fontId="11" fillId="0" borderId="2" xfId="43" applyNumberFormat="1" applyFont="1" applyBorder="1" applyAlignment="1">
      <alignment horizontal="right" vertical="center"/>
    </xf>
    <xf numFmtId="0" fontId="12" fillId="0" borderId="3" xfId="43" applyFont="1" applyBorder="1" applyAlignment="1">
      <alignment horizontal="right" vertical="center"/>
    </xf>
    <xf numFmtId="0" fontId="12" fillId="0" borderId="4" xfId="43" applyFont="1" applyBorder="1" applyAlignment="1">
      <alignment horizontal="right" vertical="center"/>
    </xf>
    <xf numFmtId="0" fontId="1" fillId="0" borderId="1" xfId="43" applyBorder="1"/>
    <xf numFmtId="4" fontId="13" fillId="0" borderId="1" xfId="43" applyNumberFormat="1" applyFont="1" applyFill="1" applyBorder="1" applyAlignment="1">
      <alignment horizontal="right" vertical="center"/>
    </xf>
    <xf numFmtId="0" fontId="5" fillId="0" borderId="1" xfId="43" applyFont="1" applyBorder="1" applyAlignment="1">
      <alignment horizontal="center"/>
    </xf>
    <xf numFmtId="177" fontId="14" fillId="3" borderId="1" xfId="14" applyFont="1" applyFill="1" applyBorder="1" applyAlignment="1">
      <alignment vertical="center"/>
    </xf>
    <xf numFmtId="0" fontId="14" fillId="0" borderId="1" xfId="43" applyFont="1" applyBorder="1" applyAlignment="1">
      <alignment horizontal="center"/>
    </xf>
    <xf numFmtId="0" fontId="5" fillId="0" borderId="1" xfId="43" applyFont="1" applyFill="1" applyBorder="1" applyAlignment="1">
      <alignment horizontal="right" vertical="center"/>
    </xf>
    <xf numFmtId="177" fontId="15" fillId="4" borderId="1" xfId="14" applyFont="1" applyFill="1" applyBorder="1" applyAlignment="1">
      <alignment horizontal="center" vertical="center"/>
    </xf>
    <xf numFmtId="3" fontId="15" fillId="0" borderId="1" xfId="43" applyNumberFormat="1" applyFont="1" applyFill="1" applyBorder="1" applyAlignment="1">
      <alignment horizontal="center" vertical="center"/>
    </xf>
    <xf numFmtId="0" fontId="16" fillId="0" borderId="1" xfId="43" applyFont="1" applyBorder="1" applyAlignment="1">
      <alignment horizontal="center"/>
    </xf>
    <xf numFmtId="3" fontId="11" fillId="0" borderId="2" xfId="43" applyNumberFormat="1" applyFont="1" applyFill="1" applyBorder="1" applyAlignment="1">
      <alignment horizontal="center" vertical="center" wrapText="1"/>
    </xf>
    <xf numFmtId="3" fontId="11" fillId="0" borderId="2" xfId="43" applyNumberFormat="1" applyFont="1" applyFill="1" applyBorder="1" applyAlignment="1">
      <alignment horizontal="center" vertical="center"/>
    </xf>
    <xf numFmtId="0" fontId="11" fillId="0" borderId="2" xfId="43" applyFont="1" applyFill="1" applyBorder="1" applyAlignment="1">
      <alignment horizontal="center" vertical="center" wrapText="1"/>
    </xf>
    <xf numFmtId="0" fontId="12" fillId="0" borderId="5" xfId="43" applyFont="1" applyBorder="1" applyAlignment="1">
      <alignment horizontal="right" vertical="center"/>
    </xf>
    <xf numFmtId="3" fontId="12" fillId="0" borderId="1" xfId="43" applyNumberFormat="1" applyFont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3" fontId="17" fillId="3" borderId="1" xfId="43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12" fillId="0" borderId="3" xfId="43" applyFont="1" applyFill="1" applyBorder="1" applyAlignment="1">
      <alignment horizontal="right" vertical="center"/>
    </xf>
    <xf numFmtId="0" fontId="12" fillId="0" borderId="4" xfId="43" applyFont="1" applyFill="1" applyBorder="1" applyAlignment="1">
      <alignment horizontal="right" vertical="center"/>
    </xf>
    <xf numFmtId="15" fontId="9" fillId="0" borderId="1" xfId="43" applyNumberFormat="1" applyFont="1" applyFill="1" applyBorder="1" applyAlignment="1">
      <alignment horizontal="center"/>
    </xf>
    <xf numFmtId="15" fontId="7" fillId="0" borderId="1" xfId="43" applyNumberFormat="1" applyFont="1" applyFill="1" applyBorder="1" applyAlignment="1">
      <alignment horizontal="center"/>
    </xf>
    <xf numFmtId="0" fontId="7" fillId="0" borderId="1" xfId="43" applyFont="1" applyFill="1" applyBorder="1" applyAlignment="1">
      <alignment horizontal="center"/>
    </xf>
    <xf numFmtId="0" fontId="7" fillId="0" borderId="1" xfId="43" applyFont="1" applyFill="1" applyBorder="1" applyAlignment="1"/>
    <xf numFmtId="4" fontId="7" fillId="0" borderId="1" xfId="43" applyNumberFormat="1" applyFont="1" applyFill="1" applyBorder="1" applyAlignment="1"/>
    <xf numFmtId="0" fontId="11" fillId="0" borderId="2" xfId="43" applyNumberFormat="1" applyFont="1" applyFill="1" applyBorder="1" applyAlignment="1">
      <alignment horizontal="right" vertical="center"/>
    </xf>
    <xf numFmtId="3" fontId="15" fillId="3" borderId="1" xfId="43" applyNumberFormat="1" applyFont="1" applyFill="1" applyBorder="1" applyAlignment="1">
      <alignment horizontal="center" vertical="center"/>
    </xf>
    <xf numFmtId="0" fontId="12" fillId="0" borderId="5" xfId="43" applyFont="1" applyFill="1" applyBorder="1" applyAlignment="1">
      <alignment horizontal="right" vertical="center"/>
    </xf>
    <xf numFmtId="177" fontId="12" fillId="0" borderId="1" xfId="8" applyNumberFormat="1" applyFont="1" applyBorder="1" applyAlignment="1">
      <alignment horizontal="center" vertical="center"/>
    </xf>
    <xf numFmtId="0" fontId="12" fillId="0" borderId="1" xfId="43" applyFont="1" applyFill="1" applyBorder="1" applyAlignment="1">
      <alignment horizontal="center" vertical="center"/>
    </xf>
    <xf numFmtId="14" fontId="12" fillId="0" borderId="1" xfId="43" applyNumberFormat="1" applyFont="1" applyFill="1" applyBorder="1" applyAlignment="1">
      <alignment horizontal="center" vertical="center"/>
    </xf>
    <xf numFmtId="177" fontId="17" fillId="3" borderId="1" xfId="8" applyNumberFormat="1" applyFont="1" applyFill="1" applyBorder="1" applyAlignment="1">
      <alignment horizontal="center" vertical="center"/>
    </xf>
    <xf numFmtId="177" fontId="12" fillId="0" borderId="1" xfId="8" applyNumberFormat="1" applyFont="1" applyFill="1" applyBorder="1" applyAlignment="1">
      <alignment horizontal="center" vertical="center"/>
    </xf>
    <xf numFmtId="177" fontId="17" fillId="0" borderId="1" xfId="8" applyNumberFormat="1" applyFont="1" applyFill="1" applyBorder="1" applyAlignment="1">
      <alignment horizontal="center" vertical="center"/>
    </xf>
    <xf numFmtId="177" fontId="15" fillId="0" borderId="1" xfId="8" applyNumberFormat="1" applyFont="1" applyFill="1" applyBorder="1" applyAlignment="1">
      <alignment horizontal="center" vertical="center"/>
    </xf>
    <xf numFmtId="176" fontId="11" fillId="0" borderId="2" xfId="43" applyNumberFormat="1" applyFont="1" applyFill="1" applyBorder="1" applyAlignment="1">
      <alignment horizontal="center" vertical="center" wrapText="1"/>
    </xf>
    <xf numFmtId="0" fontId="12" fillId="0" borderId="1" xfId="43" applyFont="1" applyFill="1" applyBorder="1" applyAlignment="1">
      <alignment horizontal="right" vertical="center"/>
    </xf>
    <xf numFmtId="0" fontId="1" fillId="0" borderId="1" xfId="43" applyFont="1" applyFill="1" applyBorder="1" applyAlignment="1"/>
    <xf numFmtId="177" fontId="15" fillId="3" borderId="1" xfId="8" applyNumberFormat="1" applyFont="1" applyFill="1" applyBorder="1" applyAlignment="1">
      <alignment horizontal="center" vertical="center"/>
    </xf>
    <xf numFmtId="4" fontId="11" fillId="0" borderId="2" xfId="43" applyNumberFormat="1" applyFont="1" applyFill="1" applyBorder="1" applyAlignment="1">
      <alignment horizontal="center" vertical="center" wrapText="1"/>
    </xf>
    <xf numFmtId="0" fontId="20" fillId="0" borderId="0" xfId="0" applyFont="1"/>
    <xf numFmtId="0" fontId="1" fillId="0" borderId="0" xfId="43" applyFont="1" applyFill="1" applyAlignment="1">
      <alignment horizontal="center"/>
    </xf>
    <xf numFmtId="0" fontId="12" fillId="5" borderId="3" xfId="43" applyFont="1" applyFill="1" applyBorder="1" applyAlignment="1">
      <alignment horizontal="right" vertical="center"/>
    </xf>
    <xf numFmtId="0" fontId="12" fillId="5" borderId="4" xfId="43" applyFont="1" applyFill="1" applyBorder="1" applyAlignment="1">
      <alignment horizontal="right" vertical="center"/>
    </xf>
    <xf numFmtId="14" fontId="12" fillId="0" borderId="3" xfId="43" applyNumberFormat="1" applyFont="1" applyFill="1" applyBorder="1" applyAlignment="1">
      <alignment horizontal="center" vertical="center"/>
    </xf>
    <xf numFmtId="0" fontId="21" fillId="3" borderId="1" xfId="43" applyFont="1" applyFill="1" applyBorder="1" applyAlignment="1"/>
    <xf numFmtId="0" fontId="7" fillId="0" borderId="3" xfId="43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22" fillId="0" borderId="1" xfId="0" applyFont="1" applyBorder="1"/>
    <xf numFmtId="0" fontId="12" fillId="5" borderId="5" xfId="43" applyFont="1" applyFill="1" applyBorder="1" applyAlignment="1">
      <alignment horizontal="right" vertical="center"/>
    </xf>
    <xf numFmtId="177" fontId="12" fillId="5" borderId="1" xfId="8" applyNumberFormat="1" applyFont="1" applyFill="1" applyBorder="1" applyAlignment="1">
      <alignment horizontal="center" vertical="center"/>
    </xf>
    <xf numFmtId="14" fontId="12" fillId="5" borderId="1" xfId="43" applyNumberFormat="1" applyFont="1" applyFill="1" applyBorder="1" applyAlignment="1">
      <alignment horizontal="center" vertical="center"/>
    </xf>
    <xf numFmtId="0" fontId="1" fillId="5" borderId="1" xfId="43" applyFill="1" applyBorder="1"/>
    <xf numFmtId="0" fontId="22" fillId="0" borderId="1" xfId="0" applyFont="1" applyFill="1" applyBorder="1" applyAlignment="1"/>
    <xf numFmtId="0" fontId="23" fillId="0" borderId="0" xfId="0" applyNumberFormat="1" applyFont="1" applyFill="1" applyBorder="1" applyAlignment="1"/>
    <xf numFmtId="0" fontId="24" fillId="0" borderId="0" xfId="43" applyFont="1" applyFill="1" applyAlignment="1"/>
    <xf numFmtId="0" fontId="24" fillId="0" borderId="0" xfId="43" applyFont="1" applyFill="1" applyAlignment="1">
      <alignment horizontal="center"/>
    </xf>
    <xf numFmtId="0" fontId="25" fillId="2" borderId="1" xfId="43" applyNumberFormat="1" applyFont="1" applyFill="1" applyBorder="1" applyAlignment="1">
      <alignment horizontal="center" vertical="center"/>
    </xf>
    <xf numFmtId="0" fontId="26" fillId="0" borderId="3" xfId="43" applyFont="1" applyFill="1" applyBorder="1" applyAlignment="1">
      <alignment horizontal="right" vertical="center"/>
    </xf>
    <xf numFmtId="0" fontId="26" fillId="0" borderId="4" xfId="43" applyFont="1" applyFill="1" applyBorder="1" applyAlignment="1">
      <alignment horizontal="right" vertical="center"/>
    </xf>
    <xf numFmtId="0" fontId="27" fillId="0" borderId="1" xfId="43" applyNumberFormat="1" applyFont="1" applyFill="1" applyBorder="1" applyAlignment="1">
      <alignment horizontal="center" vertical="center"/>
    </xf>
    <xf numFmtId="0" fontId="28" fillId="0" borderId="1" xfId="43" applyFont="1" applyFill="1" applyBorder="1" applyAlignment="1">
      <alignment horizontal="center"/>
    </xf>
    <xf numFmtId="0" fontId="27" fillId="0" borderId="1" xfId="43" applyFont="1" applyFill="1" applyBorder="1" applyAlignment="1">
      <alignment horizontal="center" vertical="center"/>
    </xf>
    <xf numFmtId="0" fontId="27" fillId="0" borderId="1" xfId="43" applyFont="1" applyFill="1" applyBorder="1" applyAlignment="1">
      <alignment horizontal="center" vertical="center" wrapText="1"/>
    </xf>
    <xf numFmtId="0" fontId="29" fillId="0" borderId="1" xfId="43" applyNumberFormat="1" applyFont="1" applyFill="1" applyBorder="1" applyAlignment="1">
      <alignment horizontal="center" vertical="center"/>
    </xf>
    <xf numFmtId="15" fontId="30" fillId="0" borderId="1" xfId="43" applyNumberFormat="1" applyFont="1" applyFill="1" applyBorder="1" applyAlignment="1">
      <alignment horizontal="center"/>
    </xf>
    <xf numFmtId="15" fontId="31" fillId="0" borderId="1" xfId="43" applyNumberFormat="1" applyFont="1" applyFill="1" applyBorder="1" applyAlignment="1">
      <alignment horizontal="center"/>
    </xf>
    <xf numFmtId="0" fontId="32" fillId="0" borderId="1" xfId="43" applyFont="1" applyFill="1" applyBorder="1" applyAlignment="1">
      <alignment horizontal="center" vertical="center" wrapText="1"/>
    </xf>
    <xf numFmtId="0" fontId="31" fillId="0" borderId="1" xfId="43" applyFont="1" applyFill="1" applyBorder="1" applyAlignment="1">
      <alignment horizontal="center"/>
    </xf>
    <xf numFmtId="0" fontId="31" fillId="0" borderId="1" xfId="43" applyFont="1" applyFill="1" applyBorder="1" applyAlignment="1"/>
    <xf numFmtId="4" fontId="31" fillId="0" borderId="1" xfId="43" applyNumberFormat="1" applyFont="1" applyFill="1" applyBorder="1" applyAlignment="1"/>
    <xf numFmtId="0" fontId="29" fillId="0" borderId="1" xfId="43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Fill="1" applyAlignment="1"/>
    <xf numFmtId="0" fontId="22" fillId="0" borderId="1" xfId="0" applyFont="1" applyBorder="1"/>
    <xf numFmtId="0" fontId="26" fillId="0" borderId="5" xfId="43" applyFont="1" applyFill="1" applyBorder="1" applyAlignment="1">
      <alignment horizontal="right" vertical="center"/>
    </xf>
    <xf numFmtId="177" fontId="26" fillId="0" borderId="1" xfId="8" applyNumberFormat="1" applyFont="1" applyBorder="1" applyAlignment="1">
      <alignment horizontal="center" vertical="center"/>
    </xf>
    <xf numFmtId="0" fontId="26" fillId="0" borderId="1" xfId="43" applyFont="1" applyFill="1" applyBorder="1" applyAlignment="1">
      <alignment horizontal="center" vertical="center"/>
    </xf>
    <xf numFmtId="177" fontId="26" fillId="0" borderId="1" xfId="8" applyNumberFormat="1" applyFont="1" applyFill="1" applyBorder="1" applyAlignment="1">
      <alignment horizontal="center" vertical="center"/>
    </xf>
    <xf numFmtId="14" fontId="26" fillId="0" borderId="1" xfId="43" applyNumberFormat="1" applyFont="1" applyFill="1" applyBorder="1" applyAlignment="1">
      <alignment horizontal="center" vertical="center"/>
    </xf>
    <xf numFmtId="177" fontId="33" fillId="0" borderId="1" xfId="8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177" fontId="33" fillId="3" borderId="1" xfId="8" applyNumberFormat="1" applyFont="1" applyFill="1" applyBorder="1" applyAlignment="1">
      <alignment horizontal="center" vertical="center"/>
    </xf>
    <xf numFmtId="0" fontId="27" fillId="0" borderId="1" xfId="43" applyFont="1" applyFill="1" applyBorder="1" applyAlignment="1">
      <alignment horizontal="right" vertical="center"/>
    </xf>
    <xf numFmtId="177" fontId="34" fillId="0" borderId="1" xfId="8" applyNumberFormat="1" applyFont="1" applyFill="1" applyBorder="1" applyAlignment="1">
      <alignment horizontal="center" vertical="center"/>
    </xf>
    <xf numFmtId="0" fontId="35" fillId="0" borderId="0" xfId="0" applyFont="1"/>
    <xf numFmtId="0" fontId="23" fillId="0" borderId="0" xfId="0" applyFont="1" applyFill="1" applyBorder="1" applyAlignment="1"/>
    <xf numFmtId="0" fontId="32" fillId="3" borderId="3" xfId="43" applyFont="1" applyFill="1" applyBorder="1" applyAlignment="1">
      <alignment horizontal="center" vertical="center" wrapText="1"/>
    </xf>
    <xf numFmtId="0" fontId="32" fillId="3" borderId="4" xfId="43" applyFont="1" applyFill="1" applyBorder="1" applyAlignment="1">
      <alignment horizontal="center" vertical="center" wrapText="1"/>
    </xf>
    <xf numFmtId="0" fontId="32" fillId="3" borderId="5" xfId="43" applyFont="1" applyFill="1" applyBorder="1" applyAlignment="1">
      <alignment horizontal="center" vertical="center" wrapText="1"/>
    </xf>
    <xf numFmtId="4" fontId="36" fillId="0" borderId="0" xfId="0" applyNumberFormat="1" applyFont="1" applyFill="1" applyAlignment="1"/>
    <xf numFmtId="0" fontId="37" fillId="0" borderId="2" xfId="43" applyNumberFormat="1" applyFont="1" applyFill="1" applyBorder="1" applyAlignment="1">
      <alignment horizontal="right" vertical="center"/>
    </xf>
    <xf numFmtId="0" fontId="31" fillId="3" borderId="1" xfId="43" applyFont="1" applyFill="1" applyBorder="1" applyAlignment="1">
      <alignment horizontal="center"/>
    </xf>
    <xf numFmtId="0" fontId="20" fillId="6" borderId="6" xfId="0" applyFont="1" applyFill="1" applyBorder="1" applyAlignment="1">
      <alignment horizontal="center" vertical="top" wrapText="1"/>
    </xf>
    <xf numFmtId="0" fontId="38" fillId="0" borderId="0" xfId="0" applyFont="1"/>
    <xf numFmtId="4" fontId="36" fillId="0" borderId="1" xfId="43" applyNumberFormat="1" applyFont="1" applyFill="1" applyBorder="1" applyAlignment="1"/>
    <xf numFmtId="0" fontId="39" fillId="3" borderId="0" xfId="0" applyFont="1" applyFill="1" applyAlignment="1"/>
    <xf numFmtId="3" fontId="37" fillId="0" borderId="2" xfId="43" applyNumberFormat="1" applyFont="1" applyFill="1" applyBorder="1" applyAlignment="1">
      <alignment horizontal="center" vertical="center" wrapText="1"/>
    </xf>
    <xf numFmtId="3" fontId="37" fillId="0" borderId="2" xfId="43" applyNumberFormat="1" applyFont="1" applyFill="1" applyBorder="1" applyAlignment="1">
      <alignment horizontal="center" vertical="center"/>
    </xf>
    <xf numFmtId="0" fontId="37" fillId="0" borderId="2" xfId="43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3" fontId="2" fillId="0" borderId="0" xfId="0" applyNumberFormat="1" applyFont="1" applyFill="1" applyBorder="1" applyAlignment="1"/>
    <xf numFmtId="4" fontId="2" fillId="0" borderId="0" xfId="0" applyNumberFormat="1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43"/>
  <sheetViews>
    <sheetView tabSelected="1" topLeftCell="A534" workbookViewId="0">
      <selection activeCell="J550" sqref="J550"/>
    </sheetView>
  </sheetViews>
  <sheetFormatPr defaultColWidth="9" defaultRowHeight="13.5"/>
  <cols>
    <col min="1" max="1" width="9.14166666666667" style="1"/>
    <col min="2" max="2" width="10.2833333333333" style="3" customWidth="1"/>
    <col min="3" max="3" width="10.1416666666667" style="3" customWidth="1"/>
    <col min="4" max="5" width="9.14166666666667" style="1"/>
    <col min="6" max="6" width="17.875" style="1" customWidth="1"/>
    <col min="7" max="7" width="11.1416666666667" style="1" customWidth="1"/>
    <col min="8" max="8" width="9.14166666666667" style="1"/>
    <col min="9" max="9" width="13.75" style="1"/>
    <col min="10" max="10" width="18.375" style="1" customWidth="1"/>
    <col min="11" max="11" width="19.125" style="3" customWidth="1"/>
    <col min="12" max="12" width="9.14166666666667" style="1"/>
    <col min="13" max="14" width="9.375" style="1"/>
    <col min="15" max="15" width="17.25" style="1"/>
    <col min="16" max="16" width="11.875" style="1" customWidth="1"/>
    <col min="17" max="17" width="17.25" style="4"/>
    <col min="18" max="19" width="8.375" style="4"/>
    <col min="20" max="16373" width="9.14166666666667" style="1"/>
    <col min="16374" max="16384" width="9" style="1"/>
  </cols>
  <sheetData>
    <row r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4"/>
      <c r="Q1" s="41"/>
      <c r="R1" s="41"/>
      <c r="S1" s="41"/>
    </row>
    <row r="2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25">
        <v>1000000</v>
      </c>
      <c r="K2" s="26"/>
      <c r="L2" s="24"/>
      <c r="Q2" s="42"/>
      <c r="R2" s="42"/>
      <c r="S2" s="42"/>
    </row>
    <row r="3" spans="1:19">
      <c r="A3" s="6" t="s">
        <v>2</v>
      </c>
      <c r="B3" s="6"/>
      <c r="C3" s="6"/>
      <c r="D3" s="6"/>
      <c r="E3" s="6"/>
      <c r="F3" s="6"/>
      <c r="G3" s="6"/>
      <c r="H3" s="6"/>
      <c r="I3" s="6"/>
      <c r="J3" s="27">
        <f>SUM(J2:J2)</f>
        <v>1000000</v>
      </c>
      <c r="K3" s="28"/>
      <c r="L3" s="24"/>
      <c r="Q3" s="42"/>
      <c r="R3" s="42"/>
      <c r="S3" s="42"/>
    </row>
    <row r="4" spans="1:19">
      <c r="A4" s="7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29" t="s">
        <v>11</v>
      </c>
      <c r="J4" s="29" t="s">
        <v>12</v>
      </c>
      <c r="K4" s="9" t="s">
        <v>13</v>
      </c>
      <c r="L4" s="24" t="s">
        <v>14</v>
      </c>
      <c r="Q4" s="42"/>
      <c r="R4" s="42"/>
      <c r="S4" s="42"/>
    </row>
    <row r="5" spans="1:19">
      <c r="A5" s="11"/>
      <c r="B5" s="12"/>
      <c r="C5" s="12"/>
      <c r="D5" s="12"/>
      <c r="E5" s="12"/>
      <c r="F5" s="12"/>
      <c r="G5" s="12"/>
      <c r="H5" s="12"/>
      <c r="I5" s="12"/>
      <c r="J5" s="30">
        <v>1000000</v>
      </c>
      <c r="K5" s="12"/>
      <c r="L5" s="24"/>
      <c r="Q5" s="42"/>
      <c r="R5" s="42"/>
      <c r="S5" s="42"/>
    </row>
    <row r="6" spans="1:19">
      <c r="A6" s="13">
        <v>1</v>
      </c>
      <c r="B6" s="14">
        <v>43216</v>
      </c>
      <c r="C6" s="15">
        <v>43218</v>
      </c>
      <c r="D6" s="16" t="s">
        <v>15</v>
      </c>
      <c r="E6" s="17">
        <f>C6-B6</f>
        <v>2</v>
      </c>
      <c r="F6" s="18" t="s">
        <v>16</v>
      </c>
      <c r="G6" s="19">
        <v>14490</v>
      </c>
      <c r="H6" s="20">
        <v>0</v>
      </c>
      <c r="I6" s="19">
        <f>+G6+H6</f>
        <v>14490</v>
      </c>
      <c r="J6" s="31">
        <f>J5-I6</f>
        <v>985510</v>
      </c>
      <c r="K6" s="32">
        <v>27661</v>
      </c>
      <c r="L6" s="24">
        <v>1294701</v>
      </c>
      <c r="Q6" s="42"/>
      <c r="R6" s="42"/>
      <c r="S6" s="42"/>
    </row>
    <row r="7" spans="1:19">
      <c r="A7" s="13">
        <v>2</v>
      </c>
      <c r="B7" s="14">
        <v>43217</v>
      </c>
      <c r="C7" s="15">
        <v>43219</v>
      </c>
      <c r="D7" s="16" t="s">
        <v>15</v>
      </c>
      <c r="E7" s="17">
        <f t="shared" ref="E7" si="0">C7-B7</f>
        <v>2</v>
      </c>
      <c r="F7" s="18" t="s">
        <v>17</v>
      </c>
      <c r="G7" s="19">
        <v>14490</v>
      </c>
      <c r="H7" s="20">
        <v>0</v>
      </c>
      <c r="I7" s="19">
        <f t="shared" ref="I7" si="1">+G7+H7</f>
        <v>14490</v>
      </c>
      <c r="J7" s="31">
        <f>J6-I7</f>
        <v>971020</v>
      </c>
      <c r="K7" s="32">
        <v>28031</v>
      </c>
      <c r="L7" s="24">
        <v>1296719</v>
      </c>
      <c r="Q7" s="42"/>
      <c r="R7" s="42"/>
      <c r="S7" s="42"/>
    </row>
    <row r="8" ht="14.25" spans="1:19">
      <c r="A8" s="21" t="s">
        <v>18</v>
      </c>
      <c r="B8" s="21"/>
      <c r="C8" s="21"/>
      <c r="D8" s="21"/>
      <c r="E8" s="21"/>
      <c r="F8" s="21"/>
      <c r="G8" s="21"/>
      <c r="H8" s="21"/>
      <c r="I8" s="33">
        <f>SUM(I6:I7)</f>
        <v>28980</v>
      </c>
      <c r="J8" s="34"/>
      <c r="K8" s="35"/>
      <c r="L8" s="24"/>
      <c r="Q8" s="42"/>
      <c r="R8" s="42"/>
      <c r="S8" s="42"/>
    </row>
    <row r="9" spans="17:19">
      <c r="Q9" s="42"/>
      <c r="R9" s="42"/>
      <c r="S9" s="42"/>
    </row>
    <row r="10" spans="17:19">
      <c r="Q10" s="42"/>
      <c r="R10" s="42"/>
      <c r="S10" s="42"/>
    </row>
    <row r="11" spans="1:19">
      <c r="A11" s="22" t="s">
        <v>19</v>
      </c>
      <c r="B11" s="23"/>
      <c r="C11" s="23"/>
      <c r="D11" s="23"/>
      <c r="E11" s="23"/>
      <c r="F11" s="23"/>
      <c r="G11" s="23"/>
      <c r="H11" s="23"/>
      <c r="I11" s="36"/>
      <c r="J11" s="37">
        <f>+J7</f>
        <v>971020</v>
      </c>
      <c r="K11" s="38"/>
      <c r="L11" s="24"/>
      <c r="Q11" s="42"/>
      <c r="R11" s="42"/>
      <c r="S11" s="42"/>
    </row>
    <row r="12" spans="1:19">
      <c r="A12" s="22" t="s">
        <v>20</v>
      </c>
      <c r="B12" s="23"/>
      <c r="C12" s="23"/>
      <c r="D12" s="23"/>
      <c r="E12" s="23"/>
      <c r="F12" s="23"/>
      <c r="G12" s="23"/>
      <c r="H12" s="23"/>
      <c r="I12" s="36"/>
      <c r="J12" s="37">
        <v>0</v>
      </c>
      <c r="K12" s="38"/>
      <c r="L12" s="24"/>
      <c r="Q12" s="42"/>
      <c r="R12" s="42"/>
      <c r="S12" s="42"/>
    </row>
    <row r="13" spans="1:19">
      <c r="A13" s="22" t="s">
        <v>21</v>
      </c>
      <c r="B13" s="23"/>
      <c r="C13" s="23"/>
      <c r="D13" s="23"/>
      <c r="E13" s="23"/>
      <c r="F13" s="23"/>
      <c r="G13" s="23"/>
      <c r="H13" s="23"/>
      <c r="I13" s="36"/>
      <c r="J13" s="39">
        <f>SUM(J11:J12)</f>
        <v>971020</v>
      </c>
      <c r="K13" s="38"/>
      <c r="L13" s="24"/>
      <c r="Q13" s="42"/>
      <c r="R13" s="42"/>
      <c r="S13" s="42"/>
    </row>
    <row r="14" spans="1:19">
      <c r="A14" s="7" t="s">
        <v>3</v>
      </c>
      <c r="B14" s="8" t="s">
        <v>4</v>
      </c>
      <c r="C14" s="8" t="s">
        <v>5</v>
      </c>
      <c r="D14" s="9" t="s">
        <v>6</v>
      </c>
      <c r="E14" s="9" t="s">
        <v>7</v>
      </c>
      <c r="F14" s="9" t="s">
        <v>8</v>
      </c>
      <c r="G14" s="9" t="s">
        <v>9</v>
      </c>
      <c r="H14" s="10" t="s">
        <v>10</v>
      </c>
      <c r="I14" s="29" t="s">
        <v>11</v>
      </c>
      <c r="J14" s="29" t="s">
        <v>12</v>
      </c>
      <c r="K14" s="9" t="s">
        <v>13</v>
      </c>
      <c r="L14" s="24"/>
      <c r="Q14" s="42"/>
      <c r="R14" s="42"/>
      <c r="S14" s="42"/>
    </row>
    <row r="15" spans="1:19">
      <c r="A15" s="13">
        <v>1</v>
      </c>
      <c r="B15" s="14">
        <v>43219</v>
      </c>
      <c r="C15" s="15">
        <v>43221</v>
      </c>
      <c r="D15" s="16" t="s">
        <v>15</v>
      </c>
      <c r="E15" s="17">
        <f>C15-B15</f>
        <v>2</v>
      </c>
      <c r="F15" s="18" t="s">
        <v>22</v>
      </c>
      <c r="G15" s="19">
        <v>17795</v>
      </c>
      <c r="H15" s="20">
        <v>0</v>
      </c>
      <c r="I15" s="19">
        <f>+G15+H15</f>
        <v>17795</v>
      </c>
      <c r="J15" s="31">
        <f>J13-I15</f>
        <v>953225</v>
      </c>
      <c r="K15" s="17">
        <v>27686</v>
      </c>
      <c r="L15" s="24">
        <v>1294766</v>
      </c>
      <c r="Q15" s="42"/>
      <c r="R15" s="42"/>
      <c r="S15" s="42"/>
    </row>
    <row r="16" spans="1:19">
      <c r="A16" s="13">
        <v>2</v>
      </c>
      <c r="B16" s="14">
        <v>43226</v>
      </c>
      <c r="C16" s="15">
        <v>43228</v>
      </c>
      <c r="D16" s="16" t="s">
        <v>15</v>
      </c>
      <c r="E16" s="17">
        <f>C16-B16</f>
        <v>2</v>
      </c>
      <c r="F16" s="18" t="s">
        <v>23</v>
      </c>
      <c r="G16" s="19">
        <v>13140</v>
      </c>
      <c r="H16" s="20">
        <v>0</v>
      </c>
      <c r="I16" s="19">
        <f>+G16+H16</f>
        <v>13140</v>
      </c>
      <c r="J16" s="31">
        <f>J15-I16</f>
        <v>940085</v>
      </c>
      <c r="K16" s="17">
        <v>28156</v>
      </c>
      <c r="L16" s="24">
        <v>1296672</v>
      </c>
      <c r="R16" s="42"/>
      <c r="S16" s="42"/>
    </row>
    <row r="17" spans="1:19">
      <c r="A17" s="13">
        <v>3</v>
      </c>
      <c r="B17" s="14">
        <v>43228</v>
      </c>
      <c r="C17" s="15">
        <v>43230</v>
      </c>
      <c r="D17" s="16" t="s">
        <v>15</v>
      </c>
      <c r="E17" s="17">
        <f t="shared" ref="E17:E57" si="2">C17-B17</f>
        <v>2</v>
      </c>
      <c r="F17" s="18" t="s">
        <v>24</v>
      </c>
      <c r="G17" s="19">
        <v>14490</v>
      </c>
      <c r="H17" s="20">
        <v>0</v>
      </c>
      <c r="I17" s="19">
        <f t="shared" ref="I17:I57" si="3">+G17+H17</f>
        <v>14490</v>
      </c>
      <c r="J17" s="31">
        <f t="shared" ref="J17:J57" si="4">J16-I17</f>
        <v>925595</v>
      </c>
      <c r="K17" s="17">
        <v>28002</v>
      </c>
      <c r="L17" s="24">
        <v>1296295</v>
      </c>
      <c r="R17" s="42"/>
      <c r="S17" s="42"/>
    </row>
    <row r="18" spans="1:19">
      <c r="A18" s="13">
        <v>4</v>
      </c>
      <c r="B18" s="14">
        <v>43228</v>
      </c>
      <c r="C18" s="15">
        <v>43230</v>
      </c>
      <c r="D18" s="16" t="s">
        <v>15</v>
      </c>
      <c r="E18" s="17">
        <f t="shared" si="2"/>
        <v>2</v>
      </c>
      <c r="F18" s="18" t="s">
        <v>25</v>
      </c>
      <c r="G18" s="19">
        <v>14490</v>
      </c>
      <c r="H18" s="20">
        <v>0</v>
      </c>
      <c r="I18" s="19">
        <f t="shared" si="3"/>
        <v>14490</v>
      </c>
      <c r="J18" s="31">
        <f t="shared" si="4"/>
        <v>911105</v>
      </c>
      <c r="K18" s="17">
        <v>30655</v>
      </c>
      <c r="L18" s="24"/>
      <c r="R18" s="42"/>
      <c r="S18" s="42"/>
    </row>
    <row r="19" spans="1:19">
      <c r="A19" s="13">
        <v>5</v>
      </c>
      <c r="B19" s="14">
        <v>43229</v>
      </c>
      <c r="C19" s="15">
        <v>43231</v>
      </c>
      <c r="D19" s="16" t="s">
        <v>15</v>
      </c>
      <c r="E19" s="17">
        <f t="shared" si="2"/>
        <v>2</v>
      </c>
      <c r="F19" s="18" t="s">
        <v>26</v>
      </c>
      <c r="G19" s="19">
        <v>14490</v>
      </c>
      <c r="H19" s="20">
        <v>0</v>
      </c>
      <c r="I19" s="19">
        <f t="shared" si="3"/>
        <v>14490</v>
      </c>
      <c r="J19" s="31">
        <f t="shared" si="4"/>
        <v>896615</v>
      </c>
      <c r="K19" s="17">
        <v>30203</v>
      </c>
      <c r="L19" s="24">
        <v>1302084</v>
      </c>
      <c r="Q19" s="42"/>
      <c r="R19" s="42"/>
      <c r="S19" s="42"/>
    </row>
    <row r="20" spans="1:19">
      <c r="A20" s="13">
        <v>6</v>
      </c>
      <c r="B20" s="14">
        <v>43229</v>
      </c>
      <c r="C20" s="15">
        <v>43231</v>
      </c>
      <c r="D20" s="16" t="s">
        <v>15</v>
      </c>
      <c r="E20" s="17">
        <f t="shared" si="2"/>
        <v>2</v>
      </c>
      <c r="F20" s="18" t="s">
        <v>27</v>
      </c>
      <c r="G20" s="19">
        <v>14490</v>
      </c>
      <c r="H20" s="20">
        <v>0</v>
      </c>
      <c r="I20" s="19">
        <f t="shared" si="3"/>
        <v>14490</v>
      </c>
      <c r="J20" s="31">
        <f t="shared" si="4"/>
        <v>882125</v>
      </c>
      <c r="K20" s="17">
        <v>30226</v>
      </c>
      <c r="L20" s="24">
        <v>1302267</v>
      </c>
      <c r="Q20" s="42"/>
      <c r="R20" s="42"/>
      <c r="S20" s="42"/>
    </row>
    <row r="21" spans="1:19">
      <c r="A21" s="13">
        <v>7</v>
      </c>
      <c r="B21" s="14">
        <v>43228</v>
      </c>
      <c r="C21" s="15">
        <v>43232</v>
      </c>
      <c r="D21" s="16" t="s">
        <v>15</v>
      </c>
      <c r="E21" s="17">
        <f t="shared" si="2"/>
        <v>4</v>
      </c>
      <c r="F21" s="18" t="s">
        <v>28</v>
      </c>
      <c r="G21" s="19">
        <v>28980</v>
      </c>
      <c r="H21" s="20">
        <v>0</v>
      </c>
      <c r="I21" s="19">
        <f t="shared" si="3"/>
        <v>28980</v>
      </c>
      <c r="J21" s="31">
        <f t="shared" si="4"/>
        <v>853145</v>
      </c>
      <c r="K21" s="17">
        <v>30509</v>
      </c>
      <c r="L21" s="24">
        <v>1303550</v>
      </c>
      <c r="Q21" s="42"/>
      <c r="R21" s="42"/>
      <c r="S21" s="42"/>
    </row>
    <row r="22" spans="1:19">
      <c r="A22" s="13">
        <v>8</v>
      </c>
      <c r="B22" s="14">
        <v>43231</v>
      </c>
      <c r="C22" s="15">
        <v>43233</v>
      </c>
      <c r="D22" s="16" t="s">
        <v>15</v>
      </c>
      <c r="E22" s="17">
        <f t="shared" si="2"/>
        <v>2</v>
      </c>
      <c r="F22" s="18" t="s">
        <v>29</v>
      </c>
      <c r="G22" s="19">
        <v>13140</v>
      </c>
      <c r="H22" s="20">
        <v>0</v>
      </c>
      <c r="I22" s="19">
        <f t="shared" si="3"/>
        <v>13140</v>
      </c>
      <c r="J22" s="31">
        <f t="shared" si="4"/>
        <v>840005</v>
      </c>
      <c r="K22" s="17">
        <v>29939</v>
      </c>
      <c r="L22" s="24">
        <v>1301156</v>
      </c>
      <c r="Q22" s="42"/>
      <c r="R22" s="42"/>
      <c r="S22" s="42"/>
    </row>
    <row r="23" spans="1:19">
      <c r="A23" s="13">
        <v>9</v>
      </c>
      <c r="B23" s="14">
        <v>43230</v>
      </c>
      <c r="C23" s="15">
        <v>43233</v>
      </c>
      <c r="D23" s="16" t="s">
        <v>15</v>
      </c>
      <c r="E23" s="17">
        <f t="shared" si="2"/>
        <v>3</v>
      </c>
      <c r="F23" s="18" t="s">
        <v>30</v>
      </c>
      <c r="G23" s="19">
        <v>21735</v>
      </c>
      <c r="H23" s="20">
        <v>0</v>
      </c>
      <c r="I23" s="19">
        <f t="shared" si="3"/>
        <v>21735</v>
      </c>
      <c r="J23" s="31">
        <f t="shared" si="4"/>
        <v>818270</v>
      </c>
      <c r="K23" s="17">
        <v>28902</v>
      </c>
      <c r="L23" s="24">
        <v>1298852</v>
      </c>
      <c r="R23" s="42"/>
      <c r="S23" s="42"/>
    </row>
    <row r="24" spans="1:19">
      <c r="A24" s="13">
        <v>10</v>
      </c>
      <c r="B24" s="14">
        <v>43228</v>
      </c>
      <c r="C24" s="15">
        <v>43233</v>
      </c>
      <c r="D24" s="16" t="s">
        <v>15</v>
      </c>
      <c r="E24" s="17">
        <f t="shared" si="2"/>
        <v>5</v>
      </c>
      <c r="F24" s="18" t="s">
        <v>31</v>
      </c>
      <c r="G24" s="19">
        <v>36225</v>
      </c>
      <c r="H24" s="20">
        <v>0</v>
      </c>
      <c r="I24" s="19">
        <f t="shared" si="3"/>
        <v>36225</v>
      </c>
      <c r="J24" s="31">
        <f t="shared" si="4"/>
        <v>782045</v>
      </c>
      <c r="K24" s="17">
        <v>30198</v>
      </c>
      <c r="L24" s="24">
        <v>1302066</v>
      </c>
      <c r="Q24" s="43"/>
      <c r="R24" s="42"/>
      <c r="S24" s="42"/>
    </row>
    <row r="25" spans="1:19">
      <c r="A25" s="13">
        <v>11</v>
      </c>
      <c r="B25" s="14">
        <v>43231</v>
      </c>
      <c r="C25" s="15">
        <v>43234</v>
      </c>
      <c r="D25" s="16" t="s">
        <v>15</v>
      </c>
      <c r="E25" s="17">
        <f t="shared" si="2"/>
        <v>3</v>
      </c>
      <c r="F25" s="18" t="s">
        <v>32</v>
      </c>
      <c r="G25" s="19">
        <v>21735</v>
      </c>
      <c r="H25" s="20">
        <v>0</v>
      </c>
      <c r="I25" s="19">
        <f t="shared" si="3"/>
        <v>21735</v>
      </c>
      <c r="J25" s="31">
        <f t="shared" si="4"/>
        <v>760310</v>
      </c>
      <c r="K25" s="17">
        <v>29435</v>
      </c>
      <c r="L25" s="24">
        <v>1299741</v>
      </c>
      <c r="R25" s="42"/>
      <c r="S25" s="42"/>
    </row>
    <row r="26" spans="1:19">
      <c r="A26" s="13">
        <v>12</v>
      </c>
      <c r="B26" s="14">
        <v>43232</v>
      </c>
      <c r="C26" s="15">
        <v>43234</v>
      </c>
      <c r="D26" s="16" t="s">
        <v>15</v>
      </c>
      <c r="E26" s="17">
        <f t="shared" si="2"/>
        <v>2</v>
      </c>
      <c r="F26" s="18" t="s">
        <v>33</v>
      </c>
      <c r="G26" s="19">
        <v>19890</v>
      </c>
      <c r="H26" s="20">
        <v>0</v>
      </c>
      <c r="I26" s="19">
        <f t="shared" si="3"/>
        <v>19890</v>
      </c>
      <c r="J26" s="31">
        <f t="shared" si="4"/>
        <v>740420</v>
      </c>
      <c r="K26" s="17">
        <v>30215</v>
      </c>
      <c r="L26" s="24">
        <v>1302145</v>
      </c>
      <c r="Q26" s="42"/>
      <c r="R26" s="42"/>
      <c r="S26" s="42"/>
    </row>
    <row r="27" spans="1:19">
      <c r="A27" s="13">
        <v>13</v>
      </c>
      <c r="B27" s="14">
        <v>43232</v>
      </c>
      <c r="C27" s="15">
        <v>43235</v>
      </c>
      <c r="D27" s="16" t="s">
        <v>15</v>
      </c>
      <c r="E27" s="17">
        <f t="shared" si="2"/>
        <v>3</v>
      </c>
      <c r="F27" s="18" t="s">
        <v>34</v>
      </c>
      <c r="G27" s="19">
        <v>21735</v>
      </c>
      <c r="H27" s="20">
        <v>0</v>
      </c>
      <c r="I27" s="19">
        <f t="shared" si="3"/>
        <v>21735</v>
      </c>
      <c r="J27" s="31">
        <f t="shared" si="4"/>
        <v>718685</v>
      </c>
      <c r="K27" s="17">
        <v>30530</v>
      </c>
      <c r="L27" s="24">
        <v>1303634</v>
      </c>
      <c r="R27" s="42"/>
      <c r="S27" s="42"/>
    </row>
    <row r="28" spans="1:19">
      <c r="A28" s="13">
        <v>14</v>
      </c>
      <c r="B28" s="14">
        <v>43233</v>
      </c>
      <c r="C28" s="15">
        <v>43236</v>
      </c>
      <c r="D28" s="16" t="s">
        <v>15</v>
      </c>
      <c r="E28" s="17">
        <f t="shared" si="2"/>
        <v>3</v>
      </c>
      <c r="F28" s="18" t="s">
        <v>35</v>
      </c>
      <c r="G28" s="19">
        <v>19710</v>
      </c>
      <c r="H28" s="20">
        <v>0</v>
      </c>
      <c r="I28" s="19">
        <f t="shared" si="3"/>
        <v>19710</v>
      </c>
      <c r="J28" s="31">
        <f t="shared" si="4"/>
        <v>698975</v>
      </c>
      <c r="K28" s="17">
        <v>29436</v>
      </c>
      <c r="L28" s="24">
        <v>1299787</v>
      </c>
      <c r="R28" s="42"/>
      <c r="S28" s="42"/>
    </row>
    <row r="29" spans="1:19">
      <c r="A29" s="13">
        <v>15</v>
      </c>
      <c r="B29" s="14">
        <v>43234</v>
      </c>
      <c r="C29" s="15">
        <v>43236</v>
      </c>
      <c r="D29" s="16" t="s">
        <v>15</v>
      </c>
      <c r="E29" s="17">
        <f t="shared" si="2"/>
        <v>2</v>
      </c>
      <c r="F29" s="18" t="s">
        <v>36</v>
      </c>
      <c r="G29" s="19">
        <v>13140</v>
      </c>
      <c r="H29" s="20">
        <v>0</v>
      </c>
      <c r="I29" s="19">
        <f t="shared" si="3"/>
        <v>13140</v>
      </c>
      <c r="J29" s="31">
        <f t="shared" si="4"/>
        <v>685835</v>
      </c>
      <c r="K29" s="17">
        <v>29657</v>
      </c>
      <c r="L29" s="24">
        <v>1299865</v>
      </c>
      <c r="R29" s="42"/>
      <c r="S29" s="42"/>
    </row>
    <row r="30" spans="1:19">
      <c r="A30" s="13">
        <v>16</v>
      </c>
      <c r="B30" s="14">
        <v>43233</v>
      </c>
      <c r="C30" s="15">
        <v>43237</v>
      </c>
      <c r="D30" s="16" t="s">
        <v>15</v>
      </c>
      <c r="E30" s="17">
        <f t="shared" si="2"/>
        <v>4</v>
      </c>
      <c r="F30" s="18" t="s">
        <v>37</v>
      </c>
      <c r="G30" s="19">
        <v>28980</v>
      </c>
      <c r="H30" s="20">
        <v>0</v>
      </c>
      <c r="I30" s="19">
        <f t="shared" si="3"/>
        <v>28980</v>
      </c>
      <c r="J30" s="31">
        <f t="shared" si="4"/>
        <v>656855</v>
      </c>
      <c r="K30" s="17">
        <v>28518</v>
      </c>
      <c r="L30" s="24">
        <v>1298267</v>
      </c>
      <c r="Q30" s="42"/>
      <c r="R30" s="42"/>
      <c r="S30" s="42"/>
    </row>
    <row r="31" spans="1:19">
      <c r="A31" s="13">
        <v>17</v>
      </c>
      <c r="B31" s="14">
        <v>43234</v>
      </c>
      <c r="C31" s="15">
        <v>43237</v>
      </c>
      <c r="D31" s="16" t="s">
        <v>15</v>
      </c>
      <c r="E31" s="17">
        <f t="shared" si="2"/>
        <v>3</v>
      </c>
      <c r="F31" s="18" t="s">
        <v>38</v>
      </c>
      <c r="G31" s="19">
        <v>21735</v>
      </c>
      <c r="H31" s="20">
        <v>0</v>
      </c>
      <c r="I31" s="19">
        <f t="shared" si="3"/>
        <v>21735</v>
      </c>
      <c r="J31" s="31">
        <f t="shared" si="4"/>
        <v>635120</v>
      </c>
      <c r="K31" s="17">
        <v>27670</v>
      </c>
      <c r="L31" s="24">
        <v>1295039</v>
      </c>
      <c r="Q31" s="42"/>
      <c r="R31" s="42"/>
      <c r="S31" s="42"/>
    </row>
    <row r="32" spans="1:19">
      <c r="A32" s="13">
        <v>18</v>
      </c>
      <c r="B32" s="14">
        <v>43235</v>
      </c>
      <c r="C32" s="15">
        <v>43238</v>
      </c>
      <c r="D32" s="16" t="s">
        <v>15</v>
      </c>
      <c r="E32" s="17">
        <f t="shared" si="2"/>
        <v>3</v>
      </c>
      <c r="F32" s="18" t="s">
        <v>39</v>
      </c>
      <c r="G32" s="19">
        <v>21735</v>
      </c>
      <c r="H32" s="20">
        <v>0</v>
      </c>
      <c r="I32" s="19">
        <f t="shared" si="3"/>
        <v>21735</v>
      </c>
      <c r="J32" s="31">
        <f t="shared" si="4"/>
        <v>613385</v>
      </c>
      <c r="K32" s="17">
        <v>27509</v>
      </c>
      <c r="L32" s="24">
        <v>1294649</v>
      </c>
      <c r="R32" s="42"/>
      <c r="S32" s="42"/>
    </row>
    <row r="33" spans="1:19">
      <c r="A33" s="13">
        <v>19</v>
      </c>
      <c r="B33" s="14">
        <v>43236</v>
      </c>
      <c r="C33" s="15">
        <v>43238</v>
      </c>
      <c r="D33" s="16" t="s">
        <v>15</v>
      </c>
      <c r="E33" s="17">
        <f t="shared" si="2"/>
        <v>2</v>
      </c>
      <c r="F33" s="18" t="s">
        <v>40</v>
      </c>
      <c r="G33" s="19">
        <v>14490</v>
      </c>
      <c r="H33" s="20">
        <v>0</v>
      </c>
      <c r="I33" s="19">
        <f t="shared" si="3"/>
        <v>14490</v>
      </c>
      <c r="J33" s="31">
        <f t="shared" si="4"/>
        <v>598895</v>
      </c>
      <c r="K33" s="17">
        <v>28685</v>
      </c>
      <c r="L33" s="24">
        <v>1298721</v>
      </c>
      <c r="R33" s="42"/>
      <c r="S33" s="42"/>
    </row>
    <row r="34" spans="1:19">
      <c r="A34" s="13">
        <v>20</v>
      </c>
      <c r="B34" s="14">
        <v>43235</v>
      </c>
      <c r="C34" s="15">
        <v>43238</v>
      </c>
      <c r="D34" s="16" t="s">
        <v>15</v>
      </c>
      <c r="E34" s="17">
        <f t="shared" si="2"/>
        <v>3</v>
      </c>
      <c r="F34" s="18" t="s">
        <v>41</v>
      </c>
      <c r="G34" s="19">
        <v>19710</v>
      </c>
      <c r="H34" s="20">
        <v>0</v>
      </c>
      <c r="I34" s="19">
        <f t="shared" si="3"/>
        <v>19710</v>
      </c>
      <c r="J34" s="31">
        <f t="shared" si="4"/>
        <v>579185</v>
      </c>
      <c r="K34" s="17">
        <v>29721</v>
      </c>
      <c r="L34" s="24">
        <v>1300809</v>
      </c>
      <c r="Q34" s="42"/>
      <c r="R34" s="42"/>
      <c r="S34" s="42"/>
    </row>
    <row r="35" spans="1:19">
      <c r="A35" s="13">
        <v>21</v>
      </c>
      <c r="B35" s="14">
        <v>43239</v>
      </c>
      <c r="C35" s="15">
        <v>43241</v>
      </c>
      <c r="D35" s="16" t="s">
        <v>15</v>
      </c>
      <c r="E35" s="17">
        <f t="shared" si="2"/>
        <v>2</v>
      </c>
      <c r="F35" s="18" t="s">
        <v>42</v>
      </c>
      <c r="G35" s="19">
        <v>18540</v>
      </c>
      <c r="H35" s="20">
        <v>0</v>
      </c>
      <c r="I35" s="19">
        <f t="shared" si="3"/>
        <v>18540</v>
      </c>
      <c r="J35" s="31">
        <f t="shared" si="4"/>
        <v>560645</v>
      </c>
      <c r="K35" s="17">
        <v>30543</v>
      </c>
      <c r="L35" s="24">
        <v>1303767</v>
      </c>
      <c r="Q35" s="42"/>
      <c r="R35" s="42"/>
      <c r="S35" s="42"/>
    </row>
    <row r="36" spans="1:19">
      <c r="A36" s="13">
        <v>22</v>
      </c>
      <c r="B36" s="14">
        <v>43239</v>
      </c>
      <c r="C36" s="15">
        <v>43241</v>
      </c>
      <c r="D36" s="16" t="s">
        <v>15</v>
      </c>
      <c r="E36" s="17">
        <f t="shared" si="2"/>
        <v>2</v>
      </c>
      <c r="F36" s="18" t="s">
        <v>43</v>
      </c>
      <c r="G36" s="19">
        <v>14490</v>
      </c>
      <c r="H36" s="20">
        <v>0</v>
      </c>
      <c r="I36" s="19">
        <f t="shared" si="3"/>
        <v>14490</v>
      </c>
      <c r="J36" s="31">
        <f t="shared" si="4"/>
        <v>546155</v>
      </c>
      <c r="K36" s="17">
        <v>28668</v>
      </c>
      <c r="L36" s="24">
        <v>1298633</v>
      </c>
      <c r="Q36" s="42"/>
      <c r="R36" s="42"/>
      <c r="S36" s="42"/>
    </row>
    <row r="37" spans="1:19">
      <c r="A37" s="13">
        <v>23</v>
      </c>
      <c r="B37" s="14">
        <v>43239</v>
      </c>
      <c r="C37" s="15">
        <v>43241</v>
      </c>
      <c r="D37" s="16" t="s">
        <v>15</v>
      </c>
      <c r="E37" s="17">
        <f t="shared" si="2"/>
        <v>2</v>
      </c>
      <c r="F37" s="18" t="s">
        <v>44</v>
      </c>
      <c r="G37" s="19">
        <v>14490</v>
      </c>
      <c r="H37" s="20">
        <v>0</v>
      </c>
      <c r="I37" s="19">
        <f t="shared" si="3"/>
        <v>14490</v>
      </c>
      <c r="J37" s="31">
        <f t="shared" si="4"/>
        <v>531665</v>
      </c>
      <c r="K37" s="17">
        <v>28167</v>
      </c>
      <c r="L37" s="24">
        <v>1297128</v>
      </c>
      <c r="Q37" s="42"/>
      <c r="R37" s="42"/>
      <c r="S37" s="42"/>
    </row>
    <row r="38" spans="1:19">
      <c r="A38" s="13">
        <v>24</v>
      </c>
      <c r="B38" s="14">
        <v>43240</v>
      </c>
      <c r="C38" s="15">
        <v>43242</v>
      </c>
      <c r="D38" s="16" t="s">
        <v>15</v>
      </c>
      <c r="E38" s="17">
        <f t="shared" si="2"/>
        <v>2</v>
      </c>
      <c r="F38" s="18" t="s">
        <v>45</v>
      </c>
      <c r="G38" s="19">
        <v>13140</v>
      </c>
      <c r="H38" s="20">
        <v>0</v>
      </c>
      <c r="I38" s="19">
        <f t="shared" si="3"/>
        <v>13140</v>
      </c>
      <c r="J38" s="31">
        <f t="shared" si="4"/>
        <v>518525</v>
      </c>
      <c r="K38" s="17">
        <v>30468</v>
      </c>
      <c r="L38" s="24">
        <v>1303245</v>
      </c>
      <c r="R38" s="42"/>
      <c r="S38" s="42"/>
    </row>
    <row r="39" spans="1:19">
      <c r="A39" s="13">
        <v>25</v>
      </c>
      <c r="B39" s="14">
        <v>43241</v>
      </c>
      <c r="C39" s="15">
        <v>43243</v>
      </c>
      <c r="D39" s="16" t="s">
        <v>15</v>
      </c>
      <c r="E39" s="17">
        <f t="shared" si="2"/>
        <v>2</v>
      </c>
      <c r="F39" s="18" t="s">
        <v>46</v>
      </c>
      <c r="G39" s="19">
        <v>14490</v>
      </c>
      <c r="H39" s="20">
        <v>0</v>
      </c>
      <c r="I39" s="19">
        <f t="shared" si="3"/>
        <v>14490</v>
      </c>
      <c r="J39" s="31">
        <f t="shared" si="4"/>
        <v>504035</v>
      </c>
      <c r="K39" s="17">
        <v>28437</v>
      </c>
      <c r="L39" s="24">
        <v>1297446</v>
      </c>
      <c r="Q39" s="42"/>
      <c r="R39" s="42"/>
      <c r="S39" s="42"/>
    </row>
    <row r="40" spans="1:19">
      <c r="A40" s="13">
        <v>26</v>
      </c>
      <c r="B40" s="14">
        <v>43240</v>
      </c>
      <c r="C40" s="15">
        <v>43244</v>
      </c>
      <c r="D40" s="16" t="s">
        <v>15</v>
      </c>
      <c r="E40" s="17">
        <f t="shared" si="2"/>
        <v>4</v>
      </c>
      <c r="F40" s="18" t="s">
        <v>47</v>
      </c>
      <c r="G40" s="19">
        <v>28980</v>
      </c>
      <c r="H40" s="20">
        <v>0</v>
      </c>
      <c r="I40" s="19">
        <f t="shared" si="3"/>
        <v>28980</v>
      </c>
      <c r="J40" s="31">
        <f t="shared" si="4"/>
        <v>475055</v>
      </c>
      <c r="K40" s="17">
        <v>29720</v>
      </c>
      <c r="L40" s="24">
        <v>1300607</v>
      </c>
      <c r="Q40" s="42"/>
      <c r="R40" s="42"/>
      <c r="S40" s="42"/>
    </row>
    <row r="41" spans="1:19">
      <c r="A41" s="13">
        <v>27</v>
      </c>
      <c r="B41" s="14">
        <v>43242</v>
      </c>
      <c r="C41" s="15">
        <v>43244</v>
      </c>
      <c r="D41" s="16" t="s">
        <v>15</v>
      </c>
      <c r="E41" s="17">
        <f t="shared" si="2"/>
        <v>2</v>
      </c>
      <c r="F41" s="18" t="s">
        <v>48</v>
      </c>
      <c r="G41" s="19">
        <v>13140</v>
      </c>
      <c r="H41" s="20">
        <v>0</v>
      </c>
      <c r="I41" s="19">
        <f t="shared" si="3"/>
        <v>13140</v>
      </c>
      <c r="J41" s="31">
        <f t="shared" si="4"/>
        <v>461915</v>
      </c>
      <c r="K41" s="17">
        <v>29973</v>
      </c>
      <c r="L41" s="24">
        <v>1301327</v>
      </c>
      <c r="Q41" s="42"/>
      <c r="R41" s="42"/>
      <c r="S41" s="42"/>
    </row>
    <row r="42" spans="1:19">
      <c r="A42" s="13">
        <v>28</v>
      </c>
      <c r="B42" s="14">
        <v>43243</v>
      </c>
      <c r="C42" s="15">
        <v>43245</v>
      </c>
      <c r="D42" s="16" t="s">
        <v>15</v>
      </c>
      <c r="E42" s="17">
        <f t="shared" si="2"/>
        <v>2</v>
      </c>
      <c r="F42" s="18" t="s">
        <v>49</v>
      </c>
      <c r="G42" s="19">
        <v>14490</v>
      </c>
      <c r="H42" s="20">
        <v>0</v>
      </c>
      <c r="I42" s="19">
        <f t="shared" si="3"/>
        <v>14490</v>
      </c>
      <c r="J42" s="31">
        <f t="shared" si="4"/>
        <v>447425</v>
      </c>
      <c r="K42" s="17">
        <v>29158</v>
      </c>
      <c r="L42" s="24">
        <v>1299300</v>
      </c>
      <c r="Q42" s="42"/>
      <c r="R42" s="42"/>
      <c r="S42" s="42"/>
    </row>
    <row r="43" spans="1:19">
      <c r="A43" s="13">
        <v>29</v>
      </c>
      <c r="B43" s="14">
        <v>43243</v>
      </c>
      <c r="C43" s="15">
        <v>43246</v>
      </c>
      <c r="D43" s="16" t="s">
        <v>15</v>
      </c>
      <c r="E43" s="17">
        <f t="shared" si="2"/>
        <v>3</v>
      </c>
      <c r="F43" s="18" t="s">
        <v>50</v>
      </c>
      <c r="G43" s="19">
        <v>19710</v>
      </c>
      <c r="H43" s="20">
        <v>0</v>
      </c>
      <c r="I43" s="19">
        <f t="shared" si="3"/>
        <v>19710</v>
      </c>
      <c r="J43" s="31">
        <f t="shared" si="4"/>
        <v>427715</v>
      </c>
      <c r="K43" s="17">
        <v>29729</v>
      </c>
      <c r="L43" s="24">
        <v>1300830</v>
      </c>
      <c r="Q43" s="42"/>
      <c r="R43" s="42"/>
      <c r="S43" s="42"/>
    </row>
    <row r="44" spans="1:19">
      <c r="A44" s="13">
        <v>30</v>
      </c>
      <c r="B44" s="14">
        <v>43244</v>
      </c>
      <c r="C44" s="15">
        <v>43246</v>
      </c>
      <c r="D44" s="16" t="s">
        <v>15</v>
      </c>
      <c r="E44" s="17">
        <f t="shared" si="2"/>
        <v>2</v>
      </c>
      <c r="F44" s="18" t="s">
        <v>51</v>
      </c>
      <c r="G44" s="19">
        <v>16020</v>
      </c>
      <c r="H44" s="20">
        <v>0</v>
      </c>
      <c r="I44" s="19">
        <f t="shared" si="3"/>
        <v>16020</v>
      </c>
      <c r="J44" s="31">
        <f t="shared" si="4"/>
        <v>411695</v>
      </c>
      <c r="K44" s="17">
        <v>31588</v>
      </c>
      <c r="L44" s="24">
        <v>1308723</v>
      </c>
      <c r="Q44" s="42"/>
      <c r="R44" s="42"/>
      <c r="S44" s="42"/>
    </row>
    <row r="45" spans="1:19">
      <c r="A45" s="13">
        <v>31</v>
      </c>
      <c r="B45" s="14">
        <v>43244</v>
      </c>
      <c r="C45" s="15">
        <v>43246</v>
      </c>
      <c r="D45" s="16" t="s">
        <v>15</v>
      </c>
      <c r="E45" s="17">
        <f t="shared" si="2"/>
        <v>2</v>
      </c>
      <c r="F45" s="18" t="s">
        <v>52</v>
      </c>
      <c r="G45" s="19">
        <v>14490</v>
      </c>
      <c r="H45" s="20">
        <v>0</v>
      </c>
      <c r="I45" s="19">
        <f t="shared" si="3"/>
        <v>14490</v>
      </c>
      <c r="J45" s="31">
        <f t="shared" si="4"/>
        <v>397205</v>
      </c>
      <c r="K45" s="17">
        <v>27503</v>
      </c>
      <c r="L45" s="24">
        <v>1294063</v>
      </c>
      <c r="Q45" s="42"/>
      <c r="R45" s="42"/>
      <c r="S45" s="42"/>
    </row>
    <row r="46" spans="1:19">
      <c r="A46" s="13">
        <v>32</v>
      </c>
      <c r="B46" s="14">
        <v>43242</v>
      </c>
      <c r="C46" s="15">
        <v>43246</v>
      </c>
      <c r="D46" s="16" t="s">
        <v>15</v>
      </c>
      <c r="E46" s="17">
        <f t="shared" si="2"/>
        <v>4</v>
      </c>
      <c r="F46" s="18" t="s">
        <v>53</v>
      </c>
      <c r="G46" s="19">
        <v>28980</v>
      </c>
      <c r="H46" s="20">
        <v>0</v>
      </c>
      <c r="I46" s="19">
        <f t="shared" si="3"/>
        <v>28980</v>
      </c>
      <c r="J46" s="31">
        <f t="shared" si="4"/>
        <v>368225</v>
      </c>
      <c r="K46" s="17">
        <v>27505</v>
      </c>
      <c r="L46" s="24">
        <v>1294262</v>
      </c>
      <c r="Q46" s="42"/>
      <c r="R46" s="42"/>
      <c r="S46" s="42"/>
    </row>
    <row r="47" spans="1:19">
      <c r="A47" s="13">
        <v>33</v>
      </c>
      <c r="B47" s="14">
        <v>43245</v>
      </c>
      <c r="C47" s="15">
        <v>43247</v>
      </c>
      <c r="D47" s="16" t="s">
        <v>15</v>
      </c>
      <c r="E47" s="17">
        <f t="shared" si="2"/>
        <v>2</v>
      </c>
      <c r="F47" s="18" t="s">
        <v>54</v>
      </c>
      <c r="G47" s="19">
        <v>14490</v>
      </c>
      <c r="H47" s="20">
        <v>0</v>
      </c>
      <c r="I47" s="19">
        <f t="shared" si="3"/>
        <v>14490</v>
      </c>
      <c r="J47" s="31">
        <f t="shared" si="4"/>
        <v>353735</v>
      </c>
      <c r="K47" s="17">
        <v>32427</v>
      </c>
      <c r="L47" s="24">
        <v>1294830</v>
      </c>
      <c r="Q47" s="42"/>
      <c r="R47" s="42"/>
      <c r="S47" s="42"/>
    </row>
    <row r="48" spans="1:19">
      <c r="A48" s="13">
        <v>34</v>
      </c>
      <c r="B48" s="14">
        <v>43245</v>
      </c>
      <c r="C48" s="15">
        <v>43247</v>
      </c>
      <c r="D48" s="16" t="s">
        <v>15</v>
      </c>
      <c r="E48" s="17">
        <f t="shared" si="2"/>
        <v>2</v>
      </c>
      <c r="F48" s="18" t="s">
        <v>55</v>
      </c>
      <c r="G48" s="19">
        <v>14490</v>
      </c>
      <c r="H48" s="20">
        <v>0</v>
      </c>
      <c r="I48" s="19">
        <f t="shared" si="3"/>
        <v>14490</v>
      </c>
      <c r="J48" s="31">
        <f t="shared" si="4"/>
        <v>339245</v>
      </c>
      <c r="K48" s="17">
        <v>27664</v>
      </c>
      <c r="L48" s="24"/>
      <c r="Q48" s="42"/>
      <c r="R48" s="42"/>
      <c r="S48" s="42"/>
    </row>
    <row r="49" spans="1:19">
      <c r="A49" s="13">
        <v>35</v>
      </c>
      <c r="B49" s="14">
        <v>43245</v>
      </c>
      <c r="C49" s="15">
        <v>43247</v>
      </c>
      <c r="D49" s="16" t="s">
        <v>15</v>
      </c>
      <c r="E49" s="17">
        <f t="shared" si="2"/>
        <v>2</v>
      </c>
      <c r="F49" s="18" t="s">
        <v>56</v>
      </c>
      <c r="G49" s="19">
        <v>14490</v>
      </c>
      <c r="H49" s="20">
        <v>0</v>
      </c>
      <c r="I49" s="19">
        <f t="shared" si="3"/>
        <v>14490</v>
      </c>
      <c r="J49" s="31">
        <f t="shared" si="4"/>
        <v>324755</v>
      </c>
      <c r="K49" s="17">
        <v>30474</v>
      </c>
      <c r="L49" s="24">
        <v>1303139</v>
      </c>
      <c r="Q49" s="42"/>
      <c r="R49" s="42"/>
      <c r="S49" s="42"/>
    </row>
    <row r="50" spans="1:19">
      <c r="A50" s="13">
        <v>36</v>
      </c>
      <c r="B50" s="14">
        <v>43246</v>
      </c>
      <c r="C50" s="15">
        <v>43248</v>
      </c>
      <c r="D50" s="16" t="s">
        <v>15</v>
      </c>
      <c r="E50" s="17">
        <f t="shared" si="2"/>
        <v>2</v>
      </c>
      <c r="F50" s="18" t="s">
        <v>57</v>
      </c>
      <c r="G50" s="19">
        <v>14490</v>
      </c>
      <c r="H50" s="20">
        <v>0</v>
      </c>
      <c r="I50" s="19">
        <f t="shared" si="3"/>
        <v>14490</v>
      </c>
      <c r="J50" s="31">
        <f t="shared" si="4"/>
        <v>310265</v>
      </c>
      <c r="K50" s="17">
        <v>27683</v>
      </c>
      <c r="L50" s="24">
        <v>1295341</v>
      </c>
      <c r="Q50" s="42"/>
      <c r="R50" s="42"/>
      <c r="S50" s="42"/>
    </row>
    <row r="51" spans="1:19">
      <c r="A51" s="13">
        <v>37</v>
      </c>
      <c r="B51" s="14">
        <v>43246</v>
      </c>
      <c r="C51" s="15">
        <v>43249</v>
      </c>
      <c r="D51" s="16" t="s">
        <v>15</v>
      </c>
      <c r="E51" s="17">
        <f t="shared" si="2"/>
        <v>3</v>
      </c>
      <c r="F51" s="18" t="s">
        <v>58</v>
      </c>
      <c r="G51" s="19">
        <v>21735</v>
      </c>
      <c r="H51" s="20">
        <v>0</v>
      </c>
      <c r="I51" s="19">
        <f t="shared" si="3"/>
        <v>21735</v>
      </c>
      <c r="J51" s="31">
        <f t="shared" si="4"/>
        <v>288530</v>
      </c>
      <c r="K51" s="17">
        <v>30405</v>
      </c>
      <c r="L51" s="24">
        <v>1302486</v>
      </c>
      <c r="Q51" s="42"/>
      <c r="R51" s="42"/>
      <c r="S51" s="42"/>
    </row>
    <row r="52" spans="1:19">
      <c r="A52" s="13">
        <v>38</v>
      </c>
      <c r="B52" s="14">
        <v>43247</v>
      </c>
      <c r="C52" s="15">
        <v>43249</v>
      </c>
      <c r="D52" s="16" t="s">
        <v>15</v>
      </c>
      <c r="E52" s="17">
        <f t="shared" si="2"/>
        <v>2</v>
      </c>
      <c r="F52" s="18" t="s">
        <v>59</v>
      </c>
      <c r="G52" s="19">
        <v>14600</v>
      </c>
      <c r="H52" s="20">
        <v>0</v>
      </c>
      <c r="I52" s="19">
        <f t="shared" si="3"/>
        <v>14600</v>
      </c>
      <c r="J52" s="31">
        <f t="shared" si="4"/>
        <v>273930</v>
      </c>
      <c r="K52" s="17">
        <v>30651</v>
      </c>
      <c r="L52" s="24">
        <v>1302800</v>
      </c>
      <c r="Q52" s="42"/>
      <c r="R52" s="42"/>
      <c r="S52" s="42"/>
    </row>
    <row r="53" ht="14.25" spans="1:19">
      <c r="A53" s="13">
        <v>39</v>
      </c>
      <c r="B53" s="14">
        <v>43247</v>
      </c>
      <c r="C53" s="15">
        <v>43250</v>
      </c>
      <c r="D53" s="16" t="s">
        <v>15</v>
      </c>
      <c r="E53" s="17">
        <f t="shared" si="2"/>
        <v>3</v>
      </c>
      <c r="F53" s="18" t="s">
        <v>60</v>
      </c>
      <c r="G53" s="19">
        <v>21735</v>
      </c>
      <c r="H53" s="20">
        <v>0</v>
      </c>
      <c r="I53" s="19">
        <f t="shared" si="3"/>
        <v>21735</v>
      </c>
      <c r="J53" s="31">
        <f t="shared" si="4"/>
        <v>252195</v>
      </c>
      <c r="K53" s="17">
        <v>30221</v>
      </c>
      <c r="L53" s="40">
        <v>1302218</v>
      </c>
      <c r="Q53" s="42"/>
      <c r="R53" s="42"/>
      <c r="S53" s="42"/>
    </row>
    <row r="54" spans="1:19">
      <c r="A54" s="13">
        <v>40</v>
      </c>
      <c r="B54" s="14">
        <v>43247</v>
      </c>
      <c r="C54" s="15">
        <v>43250</v>
      </c>
      <c r="D54" s="16" t="s">
        <v>15</v>
      </c>
      <c r="E54" s="17">
        <f t="shared" si="2"/>
        <v>3</v>
      </c>
      <c r="F54" s="18" t="s">
        <v>61</v>
      </c>
      <c r="G54" s="19">
        <v>21735</v>
      </c>
      <c r="H54" s="20">
        <v>0</v>
      </c>
      <c r="I54" s="19">
        <f t="shared" si="3"/>
        <v>21735</v>
      </c>
      <c r="J54" s="31">
        <f t="shared" si="4"/>
        <v>230460</v>
      </c>
      <c r="K54" s="17">
        <v>30222</v>
      </c>
      <c r="L54" s="24"/>
      <c r="Q54" s="43"/>
      <c r="R54" s="42"/>
      <c r="S54" s="42"/>
    </row>
    <row r="55" spans="1:19">
      <c r="A55" s="13">
        <v>41</v>
      </c>
      <c r="B55" s="14">
        <v>43249</v>
      </c>
      <c r="C55" s="15">
        <v>43251</v>
      </c>
      <c r="D55" s="16" t="s">
        <v>15</v>
      </c>
      <c r="E55" s="17">
        <f t="shared" si="2"/>
        <v>2</v>
      </c>
      <c r="F55" s="18" t="s">
        <v>62</v>
      </c>
      <c r="G55" s="19">
        <v>13140</v>
      </c>
      <c r="H55" s="20">
        <v>0</v>
      </c>
      <c r="I55" s="19">
        <f t="shared" si="3"/>
        <v>13140</v>
      </c>
      <c r="J55" s="31">
        <f t="shared" si="4"/>
        <v>217320</v>
      </c>
      <c r="K55" s="17">
        <v>29691</v>
      </c>
      <c r="L55" s="24">
        <v>1300321</v>
      </c>
      <c r="Q55" s="42"/>
      <c r="R55" s="42"/>
      <c r="S55" s="42"/>
    </row>
    <row r="56" spans="1:19">
      <c r="A56" s="13">
        <v>42</v>
      </c>
      <c r="B56" s="14">
        <v>43249</v>
      </c>
      <c r="C56" s="15">
        <v>43251</v>
      </c>
      <c r="D56" s="16" t="s">
        <v>15</v>
      </c>
      <c r="E56" s="17">
        <f t="shared" si="2"/>
        <v>2</v>
      </c>
      <c r="F56" s="18" t="s">
        <v>63</v>
      </c>
      <c r="G56" s="19">
        <v>13140</v>
      </c>
      <c r="H56" s="20">
        <v>0</v>
      </c>
      <c r="I56" s="19">
        <f t="shared" si="3"/>
        <v>13140</v>
      </c>
      <c r="J56" s="31">
        <f t="shared" si="4"/>
        <v>204180</v>
      </c>
      <c r="K56" s="17">
        <v>29714</v>
      </c>
      <c r="L56" s="24">
        <v>1300370</v>
      </c>
      <c r="Q56" s="42"/>
      <c r="R56" s="42"/>
      <c r="S56" s="42"/>
    </row>
    <row r="57" spans="1:19">
      <c r="A57" s="13">
        <v>43</v>
      </c>
      <c r="B57" s="14">
        <v>43249</v>
      </c>
      <c r="C57" s="15">
        <v>43251</v>
      </c>
      <c r="D57" s="16" t="s">
        <v>15</v>
      </c>
      <c r="E57" s="17">
        <f t="shared" si="2"/>
        <v>2</v>
      </c>
      <c r="F57" s="18" t="s">
        <v>64</v>
      </c>
      <c r="G57" s="19">
        <v>13140</v>
      </c>
      <c r="H57" s="20">
        <v>0</v>
      </c>
      <c r="I57" s="19">
        <f t="shared" si="3"/>
        <v>13140</v>
      </c>
      <c r="J57" s="31">
        <f t="shared" si="4"/>
        <v>191040</v>
      </c>
      <c r="K57" s="17">
        <v>30527</v>
      </c>
      <c r="L57" s="24">
        <v>1303583</v>
      </c>
      <c r="Q57" s="42"/>
      <c r="R57" s="42"/>
      <c r="S57" s="42"/>
    </row>
    <row r="58" ht="14.25" spans="1:19">
      <c r="A58" s="21" t="s">
        <v>18</v>
      </c>
      <c r="B58" s="21"/>
      <c r="C58" s="21"/>
      <c r="D58" s="21"/>
      <c r="E58" s="21"/>
      <c r="F58" s="21"/>
      <c r="G58" s="21"/>
      <c r="H58" s="21"/>
      <c r="I58" s="33">
        <f>SUM(I15:I57)</f>
        <v>779980</v>
      </c>
      <c r="J58" s="34"/>
      <c r="K58" s="35"/>
      <c r="L58" s="24"/>
      <c r="Q58" s="42"/>
      <c r="R58" s="42"/>
      <c r="S58" s="42"/>
    </row>
    <row r="59" spans="17:19">
      <c r="Q59" s="42"/>
      <c r="R59" s="42"/>
      <c r="S59" s="42"/>
    </row>
    <row r="60" spans="17:19">
      <c r="Q60" s="42"/>
      <c r="R60" s="42"/>
      <c r="S60" s="42"/>
    </row>
    <row r="61" spans="17:19">
      <c r="Q61" s="42"/>
      <c r="R61" s="42"/>
      <c r="S61" s="42"/>
    </row>
    <row r="62" spans="17:19">
      <c r="Q62" s="43"/>
      <c r="R62" s="42"/>
      <c r="S62" s="42"/>
    </row>
    <row r="63" spans="17:19">
      <c r="Q63" s="42"/>
      <c r="R63" s="42"/>
      <c r="S63" s="42"/>
    </row>
    <row r="64" spans="1:19">
      <c r="A64" s="22" t="s">
        <v>65</v>
      </c>
      <c r="B64" s="23"/>
      <c r="C64" s="23"/>
      <c r="D64" s="23"/>
      <c r="E64" s="23"/>
      <c r="F64" s="23"/>
      <c r="G64" s="23"/>
      <c r="H64" s="23"/>
      <c r="I64" s="36"/>
      <c r="J64" s="37">
        <f>+J57</f>
        <v>191040</v>
      </c>
      <c r="K64" s="38"/>
      <c r="L64" s="24"/>
      <c r="Q64" s="42"/>
      <c r="R64" s="42"/>
      <c r="S64" s="42"/>
    </row>
    <row r="65" spans="1:19">
      <c r="A65" s="22" t="s">
        <v>66</v>
      </c>
      <c r="B65" s="23"/>
      <c r="C65" s="23"/>
      <c r="D65" s="23"/>
      <c r="E65" s="23"/>
      <c r="F65" s="23"/>
      <c r="G65" s="23"/>
      <c r="H65" s="23"/>
      <c r="I65" s="36"/>
      <c r="J65" s="37">
        <v>0</v>
      </c>
      <c r="K65" s="38"/>
      <c r="L65" s="24"/>
      <c r="Q65" s="42"/>
      <c r="R65" s="42"/>
      <c r="S65" s="42"/>
    </row>
    <row r="66" spans="1:19">
      <c r="A66" s="22" t="s">
        <v>21</v>
      </c>
      <c r="B66" s="23"/>
      <c r="C66" s="23"/>
      <c r="D66" s="23"/>
      <c r="E66" s="23"/>
      <c r="F66" s="23"/>
      <c r="G66" s="23"/>
      <c r="H66" s="23"/>
      <c r="I66" s="36"/>
      <c r="J66" s="39">
        <f>SUM(J64:J65)</f>
        <v>191040</v>
      </c>
      <c r="K66" s="38"/>
      <c r="L66" s="24"/>
      <c r="Q66" s="42"/>
      <c r="R66" s="42"/>
      <c r="S66" s="42"/>
    </row>
    <row r="67" spans="1:19">
      <c r="A67" s="7" t="s">
        <v>3</v>
      </c>
      <c r="B67" s="8" t="s">
        <v>4</v>
      </c>
      <c r="C67" s="8" t="s">
        <v>5</v>
      </c>
      <c r="D67" s="9" t="s">
        <v>6</v>
      </c>
      <c r="E67" s="9" t="s">
        <v>7</v>
      </c>
      <c r="F67" s="9" t="s">
        <v>8</v>
      </c>
      <c r="G67" s="9" t="s">
        <v>9</v>
      </c>
      <c r="H67" s="10" t="s">
        <v>10</v>
      </c>
      <c r="I67" s="29" t="s">
        <v>11</v>
      </c>
      <c r="J67" s="29" t="s">
        <v>12</v>
      </c>
      <c r="K67" s="9" t="s">
        <v>13</v>
      </c>
      <c r="L67" s="24"/>
      <c r="Q67" s="42"/>
      <c r="R67" s="42"/>
      <c r="S67" s="42"/>
    </row>
    <row r="68" spans="1:19">
      <c r="A68" s="13">
        <v>1</v>
      </c>
      <c r="B68" s="14">
        <v>43250</v>
      </c>
      <c r="C68" s="15">
        <v>43252</v>
      </c>
      <c r="D68" s="16" t="s">
        <v>15</v>
      </c>
      <c r="E68" s="17">
        <f>C68-B68</f>
        <v>2</v>
      </c>
      <c r="F68" s="18" t="s">
        <v>67</v>
      </c>
      <c r="G68" s="19">
        <v>14490</v>
      </c>
      <c r="H68" s="20">
        <v>0</v>
      </c>
      <c r="I68" s="19">
        <f>+G68+H68</f>
        <v>14490</v>
      </c>
      <c r="J68" s="31">
        <f>J66-I68</f>
        <v>176550</v>
      </c>
      <c r="K68" s="17">
        <v>30926</v>
      </c>
      <c r="L68" s="24">
        <v>1305075</v>
      </c>
      <c r="Q68" s="42"/>
      <c r="R68" s="42"/>
      <c r="S68" s="42"/>
    </row>
    <row r="69" spans="1:19">
      <c r="A69" s="13">
        <v>2</v>
      </c>
      <c r="B69" s="14">
        <v>43248</v>
      </c>
      <c r="C69" s="15">
        <v>43252</v>
      </c>
      <c r="D69" s="16" t="s">
        <v>15</v>
      </c>
      <c r="E69" s="17">
        <f>C69-B69</f>
        <v>4</v>
      </c>
      <c r="F69" s="18" t="s">
        <v>68</v>
      </c>
      <c r="G69" s="19">
        <v>26280</v>
      </c>
      <c r="H69" s="20">
        <v>0</v>
      </c>
      <c r="I69" s="19">
        <f t="shared" ref="I69:I94" si="5">+G69+H69</f>
        <v>26280</v>
      </c>
      <c r="J69" s="31">
        <f>J68-I69</f>
        <v>150270</v>
      </c>
      <c r="K69" s="17">
        <v>30532</v>
      </c>
      <c r="L69" s="24">
        <v>1303699</v>
      </c>
      <c r="Q69" s="42"/>
      <c r="R69" s="42"/>
      <c r="S69" s="42"/>
    </row>
    <row r="70" spans="1:19">
      <c r="A70" s="13">
        <v>3</v>
      </c>
      <c r="B70" s="14">
        <v>43250</v>
      </c>
      <c r="C70" s="15">
        <v>43252</v>
      </c>
      <c r="D70" s="16" t="s">
        <v>15</v>
      </c>
      <c r="E70" s="17">
        <f>C70-B70</f>
        <v>2</v>
      </c>
      <c r="F70" s="18" t="s">
        <v>69</v>
      </c>
      <c r="G70" s="19">
        <v>13140</v>
      </c>
      <c r="H70" s="20">
        <v>0</v>
      </c>
      <c r="I70" s="19">
        <f t="shared" si="5"/>
        <v>13140</v>
      </c>
      <c r="J70" s="31">
        <f>J69-I70</f>
        <v>137130</v>
      </c>
      <c r="K70" s="17">
        <v>27517</v>
      </c>
      <c r="L70" s="24">
        <v>1294003</v>
      </c>
      <c r="Q70" s="42"/>
      <c r="R70" s="42"/>
      <c r="S70" s="42"/>
    </row>
    <row r="71" spans="1:19">
      <c r="A71" s="13">
        <v>4</v>
      </c>
      <c r="B71" s="14">
        <v>43249</v>
      </c>
      <c r="C71" s="15">
        <v>43253</v>
      </c>
      <c r="D71" s="16" t="s">
        <v>15</v>
      </c>
      <c r="E71" s="17">
        <f t="shared" ref="E71:E94" si="6">C71-B71</f>
        <v>4</v>
      </c>
      <c r="F71" s="18" t="s">
        <v>70</v>
      </c>
      <c r="G71" s="19">
        <v>26280</v>
      </c>
      <c r="H71" s="20">
        <v>0</v>
      </c>
      <c r="I71" s="19">
        <f t="shared" si="5"/>
        <v>26280</v>
      </c>
      <c r="J71" s="31">
        <f t="shared" ref="J71:J94" si="7">J70-I71</f>
        <v>110850</v>
      </c>
      <c r="K71" s="17">
        <v>27671</v>
      </c>
      <c r="L71" s="24">
        <v>1294997</v>
      </c>
      <c r="Q71" s="42"/>
      <c r="R71" s="42"/>
      <c r="S71" s="42"/>
    </row>
    <row r="72" spans="1:19">
      <c r="A72" s="13">
        <v>5</v>
      </c>
      <c r="B72" s="14">
        <v>43250</v>
      </c>
      <c r="C72" s="15">
        <v>43253</v>
      </c>
      <c r="D72" s="16" t="s">
        <v>15</v>
      </c>
      <c r="E72" s="17">
        <f t="shared" si="6"/>
        <v>3</v>
      </c>
      <c r="F72" s="18" t="s">
        <v>71</v>
      </c>
      <c r="G72" s="19">
        <v>19710</v>
      </c>
      <c r="H72" s="20">
        <v>0</v>
      </c>
      <c r="I72" s="19">
        <f t="shared" si="5"/>
        <v>19710</v>
      </c>
      <c r="J72" s="31">
        <f t="shared" si="7"/>
        <v>91140</v>
      </c>
      <c r="K72" s="17">
        <v>29929</v>
      </c>
      <c r="L72" s="24">
        <v>1301126</v>
      </c>
      <c r="Q72" s="42"/>
      <c r="R72" s="42"/>
      <c r="S72" s="42"/>
    </row>
    <row r="73" spans="1:19">
      <c r="A73" s="13">
        <v>6</v>
      </c>
      <c r="B73" s="14">
        <v>43250</v>
      </c>
      <c r="C73" s="15">
        <v>43253</v>
      </c>
      <c r="D73" s="16" t="s">
        <v>15</v>
      </c>
      <c r="E73" s="17">
        <f t="shared" si="6"/>
        <v>3</v>
      </c>
      <c r="F73" s="18" t="s">
        <v>72</v>
      </c>
      <c r="G73" s="19">
        <v>21735</v>
      </c>
      <c r="H73" s="20">
        <v>0</v>
      </c>
      <c r="I73" s="19">
        <f t="shared" si="5"/>
        <v>21735</v>
      </c>
      <c r="J73" s="31">
        <f t="shared" si="7"/>
        <v>69405</v>
      </c>
      <c r="K73" s="17">
        <v>30562</v>
      </c>
      <c r="L73" s="24">
        <v>1303824</v>
      </c>
      <c r="Q73" s="42"/>
      <c r="R73" s="42"/>
      <c r="S73" s="42"/>
    </row>
    <row r="74" spans="1:19">
      <c r="A74" s="13">
        <v>7</v>
      </c>
      <c r="B74" s="14">
        <v>43250</v>
      </c>
      <c r="C74" s="15">
        <v>43254</v>
      </c>
      <c r="D74" s="16" t="s">
        <v>15</v>
      </c>
      <c r="E74" s="17">
        <f t="shared" si="6"/>
        <v>4</v>
      </c>
      <c r="F74" s="18" t="s">
        <v>73</v>
      </c>
      <c r="G74" s="19">
        <v>28980</v>
      </c>
      <c r="H74" s="20">
        <v>0</v>
      </c>
      <c r="I74" s="19">
        <f t="shared" si="5"/>
        <v>28980</v>
      </c>
      <c r="J74" s="31">
        <f t="shared" si="7"/>
        <v>40425</v>
      </c>
      <c r="K74" s="17">
        <v>29157</v>
      </c>
      <c r="L74" s="24">
        <v>1299255</v>
      </c>
      <c r="Q74" s="42"/>
      <c r="R74" s="42"/>
      <c r="S74" s="42"/>
    </row>
    <row r="75" spans="1:19">
      <c r="A75" s="13">
        <v>8</v>
      </c>
      <c r="B75" s="14">
        <v>43252</v>
      </c>
      <c r="C75" s="15">
        <v>43254</v>
      </c>
      <c r="D75" s="16" t="s">
        <v>15</v>
      </c>
      <c r="E75" s="17">
        <f t="shared" si="6"/>
        <v>2</v>
      </c>
      <c r="F75" s="18" t="s">
        <v>74</v>
      </c>
      <c r="G75" s="19">
        <v>14490</v>
      </c>
      <c r="H75" s="20">
        <v>0</v>
      </c>
      <c r="I75" s="19">
        <f t="shared" si="5"/>
        <v>14490</v>
      </c>
      <c r="J75" s="31">
        <f t="shared" si="7"/>
        <v>25935</v>
      </c>
      <c r="K75" s="17">
        <v>31077</v>
      </c>
      <c r="L75" s="24">
        <v>1306052</v>
      </c>
      <c r="Q75" s="42"/>
      <c r="R75" s="42"/>
      <c r="S75" s="42"/>
    </row>
    <row r="76" spans="1:19">
      <c r="A76" s="13">
        <v>9</v>
      </c>
      <c r="B76" s="14">
        <v>43253</v>
      </c>
      <c r="C76" s="15">
        <v>43255</v>
      </c>
      <c r="D76" s="16" t="s">
        <v>15</v>
      </c>
      <c r="E76" s="17">
        <f t="shared" si="6"/>
        <v>2</v>
      </c>
      <c r="F76" s="18" t="s">
        <v>75</v>
      </c>
      <c r="G76" s="19">
        <v>14490</v>
      </c>
      <c r="H76" s="20">
        <v>0</v>
      </c>
      <c r="I76" s="19">
        <f t="shared" si="5"/>
        <v>14490</v>
      </c>
      <c r="J76" s="52">
        <f t="shared" si="7"/>
        <v>11445</v>
      </c>
      <c r="K76" s="17">
        <v>14490</v>
      </c>
      <c r="L76" s="24">
        <v>1309651</v>
      </c>
      <c r="Q76" s="42"/>
      <c r="R76" s="42"/>
      <c r="S76" s="42"/>
    </row>
    <row r="77" ht="24.75" spans="1:19">
      <c r="A77" s="21" t="s">
        <v>18</v>
      </c>
      <c r="B77" s="21"/>
      <c r="C77" s="21"/>
      <c r="D77" s="21"/>
      <c r="E77" s="21"/>
      <c r="F77" s="21"/>
      <c r="G77" s="21"/>
      <c r="H77" s="21"/>
      <c r="I77" s="33">
        <f>SUM(I68:I76)</f>
        <v>179595</v>
      </c>
      <c r="J77" s="34"/>
      <c r="K77" s="35" t="s">
        <v>76</v>
      </c>
      <c r="L77" s="24"/>
      <c r="Q77" s="42"/>
      <c r="R77" s="42"/>
      <c r="S77" s="42"/>
    </row>
    <row r="78" spans="17:19">
      <c r="Q78" s="42"/>
      <c r="R78" s="42"/>
      <c r="S78" s="42"/>
    </row>
    <row r="79" spans="17:19">
      <c r="Q79" s="42"/>
      <c r="R79" s="42"/>
      <c r="S79" s="42"/>
    </row>
    <row r="80" spans="1:19">
      <c r="A80" s="44" t="s">
        <v>65</v>
      </c>
      <c r="B80" s="45"/>
      <c r="C80" s="45"/>
      <c r="D80" s="45"/>
      <c r="E80" s="45"/>
      <c r="F80" s="45"/>
      <c r="G80" s="45"/>
      <c r="H80" s="45"/>
      <c r="I80" s="53"/>
      <c r="J80" s="54">
        <f>J76</f>
        <v>11445</v>
      </c>
      <c r="K80" s="55"/>
      <c r="L80" s="24"/>
      <c r="Q80" s="42"/>
      <c r="R80" s="42"/>
      <c r="S80" s="42"/>
    </row>
    <row r="81" spans="1:19">
      <c r="A81" s="44" t="s">
        <v>66</v>
      </c>
      <c r="B81" s="45"/>
      <c r="C81" s="45"/>
      <c r="D81" s="45"/>
      <c r="E81" s="45"/>
      <c r="F81" s="45"/>
      <c r="G81" s="45"/>
      <c r="H81" s="45"/>
      <c r="I81" s="53"/>
      <c r="J81" s="54">
        <f>500000+500000</f>
        <v>1000000</v>
      </c>
      <c r="K81" s="56">
        <v>43259</v>
      </c>
      <c r="L81" s="24"/>
      <c r="Q81" s="42"/>
      <c r="R81" s="42"/>
      <c r="S81" s="42"/>
    </row>
    <row r="82" spans="1:19">
      <c r="A82" s="44" t="s">
        <v>21</v>
      </c>
      <c r="B82" s="45"/>
      <c r="C82" s="45"/>
      <c r="D82" s="45"/>
      <c r="E82" s="45"/>
      <c r="F82" s="45"/>
      <c r="G82" s="45"/>
      <c r="H82" s="45"/>
      <c r="I82" s="53"/>
      <c r="J82" s="57">
        <f>SUM(J80:J81)</f>
        <v>1011445</v>
      </c>
      <c r="K82" s="55"/>
      <c r="L82" s="24"/>
      <c r="Q82" s="42"/>
      <c r="R82" s="42"/>
      <c r="S82" s="42"/>
    </row>
    <row r="83" spans="1:19">
      <c r="A83" s="7" t="s">
        <v>3</v>
      </c>
      <c r="B83" s="8" t="s">
        <v>4</v>
      </c>
      <c r="C83" s="8" t="s">
        <v>5</v>
      </c>
      <c r="D83" s="9" t="s">
        <v>6</v>
      </c>
      <c r="E83" s="9" t="s">
        <v>7</v>
      </c>
      <c r="F83" s="9" t="s">
        <v>8</v>
      </c>
      <c r="G83" s="9" t="s">
        <v>9</v>
      </c>
      <c r="H83" s="10" t="s">
        <v>10</v>
      </c>
      <c r="I83" s="29" t="s">
        <v>11</v>
      </c>
      <c r="J83" s="29" t="s">
        <v>12</v>
      </c>
      <c r="K83" s="9" t="s">
        <v>13</v>
      </c>
      <c r="L83" s="24"/>
      <c r="Q83" s="42"/>
      <c r="R83" s="42"/>
      <c r="S83" s="42"/>
    </row>
    <row r="84" spans="1:19">
      <c r="A84" s="13">
        <v>10</v>
      </c>
      <c r="B84" s="46">
        <v>43255</v>
      </c>
      <c r="C84" s="47">
        <v>43257</v>
      </c>
      <c r="D84" s="16" t="s">
        <v>15</v>
      </c>
      <c r="E84" s="48">
        <f t="shared" ref="E84:E100" si="8">C84-B84</f>
        <v>2</v>
      </c>
      <c r="F84" s="49" t="s">
        <v>77</v>
      </c>
      <c r="G84" s="50">
        <v>14490</v>
      </c>
      <c r="H84" s="20">
        <v>0</v>
      </c>
      <c r="I84" s="50">
        <f t="shared" ref="I84:I100" si="9">+G84+H84</f>
        <v>14490</v>
      </c>
      <c r="J84" s="31">
        <f>J82-I84</f>
        <v>996955</v>
      </c>
      <c r="K84" s="48">
        <v>32722</v>
      </c>
      <c r="L84" s="24">
        <v>1312293</v>
      </c>
      <c r="Q84" s="42"/>
      <c r="R84" s="42"/>
      <c r="S84" s="42"/>
    </row>
    <row r="85" spans="1:19">
      <c r="A85" s="13">
        <v>11</v>
      </c>
      <c r="B85" s="46">
        <v>43256</v>
      </c>
      <c r="C85" s="47">
        <v>43258</v>
      </c>
      <c r="D85" s="16" t="s">
        <v>15</v>
      </c>
      <c r="E85" s="48">
        <f t="shared" si="8"/>
        <v>2</v>
      </c>
      <c r="F85" s="49" t="s">
        <v>78</v>
      </c>
      <c r="G85" s="50">
        <v>13140</v>
      </c>
      <c r="H85" s="20">
        <v>0</v>
      </c>
      <c r="I85" s="50">
        <f t="shared" si="9"/>
        <v>13140</v>
      </c>
      <c r="J85" s="31">
        <f t="shared" ref="J85:J100" si="10">J84-I85</f>
        <v>983815</v>
      </c>
      <c r="K85" s="48">
        <v>30710</v>
      </c>
      <c r="L85" s="24">
        <v>1304903</v>
      </c>
      <c r="Q85" s="42"/>
      <c r="R85" s="42"/>
      <c r="S85" s="42"/>
    </row>
    <row r="86" spans="1:19">
      <c r="A86" s="13">
        <v>12</v>
      </c>
      <c r="B86" s="46">
        <v>43255</v>
      </c>
      <c r="C86" s="47">
        <v>43258</v>
      </c>
      <c r="D86" s="16" t="s">
        <v>15</v>
      </c>
      <c r="E86" s="48">
        <f t="shared" si="8"/>
        <v>3</v>
      </c>
      <c r="F86" s="49" t="s">
        <v>79</v>
      </c>
      <c r="G86" s="50">
        <v>19710</v>
      </c>
      <c r="H86" s="20">
        <v>0</v>
      </c>
      <c r="I86" s="50">
        <f t="shared" si="9"/>
        <v>19710</v>
      </c>
      <c r="J86" s="31">
        <f t="shared" si="10"/>
        <v>964105</v>
      </c>
      <c r="K86" s="48">
        <v>30469</v>
      </c>
      <c r="L86" s="24">
        <v>1303210</v>
      </c>
      <c r="Q86" s="42"/>
      <c r="R86" s="42"/>
      <c r="S86" s="42"/>
    </row>
    <row r="87" spans="1:19">
      <c r="A87" s="13">
        <v>13</v>
      </c>
      <c r="B87" s="46">
        <v>43258</v>
      </c>
      <c r="C87" s="47">
        <v>43259</v>
      </c>
      <c r="D87" s="16" t="s">
        <v>15</v>
      </c>
      <c r="E87" s="48">
        <f t="shared" si="8"/>
        <v>1</v>
      </c>
      <c r="F87" s="49" t="s">
        <v>80</v>
      </c>
      <c r="G87" s="50">
        <v>8050</v>
      </c>
      <c r="H87" s="20">
        <v>0</v>
      </c>
      <c r="I87" s="50">
        <f t="shared" si="9"/>
        <v>8050</v>
      </c>
      <c r="J87" s="31">
        <f t="shared" si="10"/>
        <v>956055</v>
      </c>
      <c r="K87" s="48">
        <v>30471</v>
      </c>
      <c r="L87" s="24">
        <v>1302982</v>
      </c>
      <c r="Q87" s="42"/>
      <c r="R87" s="42"/>
      <c r="S87" s="42"/>
    </row>
    <row r="88" spans="1:19">
      <c r="A88" s="13">
        <v>14</v>
      </c>
      <c r="B88" s="46">
        <v>43258</v>
      </c>
      <c r="C88" s="47">
        <v>43259</v>
      </c>
      <c r="D88" s="16" t="s">
        <v>15</v>
      </c>
      <c r="E88" s="48">
        <f t="shared" si="8"/>
        <v>1</v>
      </c>
      <c r="F88" s="49" t="s">
        <v>81</v>
      </c>
      <c r="G88" s="50">
        <v>8050</v>
      </c>
      <c r="H88" s="20">
        <v>0</v>
      </c>
      <c r="I88" s="50">
        <f t="shared" si="9"/>
        <v>8050</v>
      </c>
      <c r="J88" s="31">
        <f t="shared" si="10"/>
        <v>948005</v>
      </c>
      <c r="K88" s="48">
        <v>30473</v>
      </c>
      <c r="L88" s="24">
        <v>1302984</v>
      </c>
      <c r="Q88" s="42"/>
      <c r="R88" s="42"/>
      <c r="S88" s="42"/>
    </row>
    <row r="89" spans="1:19">
      <c r="A89" s="13">
        <v>15</v>
      </c>
      <c r="B89" s="46">
        <v>43258</v>
      </c>
      <c r="C89" s="47">
        <v>43259</v>
      </c>
      <c r="D89" s="16" t="s">
        <v>15</v>
      </c>
      <c r="E89" s="48">
        <f t="shared" si="8"/>
        <v>1</v>
      </c>
      <c r="F89" s="49" t="s">
        <v>82</v>
      </c>
      <c r="G89" s="50">
        <v>8050</v>
      </c>
      <c r="H89" s="20">
        <v>0</v>
      </c>
      <c r="I89" s="50">
        <f t="shared" si="9"/>
        <v>8050</v>
      </c>
      <c r="J89" s="31">
        <f t="shared" si="10"/>
        <v>939955</v>
      </c>
      <c r="K89" s="48">
        <v>30472</v>
      </c>
      <c r="L89" s="24">
        <v>1302983</v>
      </c>
      <c r="Q89" s="42"/>
      <c r="R89" s="42"/>
      <c r="S89" s="42"/>
    </row>
    <row r="90" spans="1:19">
      <c r="A90" s="13">
        <v>16</v>
      </c>
      <c r="B90" s="46">
        <v>43258</v>
      </c>
      <c r="C90" s="47">
        <v>43260</v>
      </c>
      <c r="D90" s="16" t="s">
        <v>15</v>
      </c>
      <c r="E90" s="48">
        <f t="shared" si="8"/>
        <v>2</v>
      </c>
      <c r="F90" s="49" t="s">
        <v>83</v>
      </c>
      <c r="G90" s="50">
        <v>13140</v>
      </c>
      <c r="H90" s="20">
        <v>0</v>
      </c>
      <c r="I90" s="50">
        <f t="shared" si="9"/>
        <v>13140</v>
      </c>
      <c r="J90" s="31">
        <f t="shared" si="10"/>
        <v>926815</v>
      </c>
      <c r="K90" s="48">
        <v>31169</v>
      </c>
      <c r="L90" s="24">
        <v>1306564</v>
      </c>
      <c r="Q90" s="42"/>
      <c r="R90" s="42"/>
      <c r="S90" s="42"/>
    </row>
    <row r="91" spans="1:19">
      <c r="A91" s="13">
        <v>17</v>
      </c>
      <c r="B91" s="46">
        <v>43258</v>
      </c>
      <c r="C91" s="47">
        <v>43260</v>
      </c>
      <c r="D91" s="16" t="s">
        <v>15</v>
      </c>
      <c r="E91" s="48">
        <f t="shared" si="8"/>
        <v>2</v>
      </c>
      <c r="F91" s="49" t="s">
        <v>84</v>
      </c>
      <c r="G91" s="50">
        <v>13140</v>
      </c>
      <c r="H91" s="20">
        <v>0</v>
      </c>
      <c r="I91" s="50">
        <f t="shared" si="9"/>
        <v>13140</v>
      </c>
      <c r="J91" s="31">
        <f t="shared" si="10"/>
        <v>913675</v>
      </c>
      <c r="K91" s="48">
        <v>30409</v>
      </c>
      <c r="L91" s="24">
        <v>1302496</v>
      </c>
      <c r="R91" s="42"/>
      <c r="S91" s="42"/>
    </row>
    <row r="92" spans="1:19">
      <c r="A92" s="13">
        <v>18</v>
      </c>
      <c r="B92" s="46">
        <v>43260</v>
      </c>
      <c r="C92" s="47">
        <v>43262</v>
      </c>
      <c r="D92" s="16" t="s">
        <v>15</v>
      </c>
      <c r="E92" s="48">
        <f t="shared" si="8"/>
        <v>2</v>
      </c>
      <c r="F92" s="49" t="s">
        <v>85</v>
      </c>
      <c r="G92" s="50">
        <v>14490</v>
      </c>
      <c r="H92" s="20">
        <v>0</v>
      </c>
      <c r="I92" s="50">
        <f t="shared" si="9"/>
        <v>14490</v>
      </c>
      <c r="J92" s="31">
        <f t="shared" si="10"/>
        <v>899185</v>
      </c>
      <c r="K92" s="48">
        <v>28919</v>
      </c>
      <c r="L92" s="24">
        <v>1299173</v>
      </c>
      <c r="Q92" s="43"/>
      <c r="R92" s="42"/>
      <c r="S92" s="42"/>
    </row>
    <row r="93" spans="1:19">
      <c r="A93" s="13">
        <v>19</v>
      </c>
      <c r="B93" s="46">
        <v>43260</v>
      </c>
      <c r="C93" s="47">
        <v>43262</v>
      </c>
      <c r="D93" s="16" t="s">
        <v>15</v>
      </c>
      <c r="E93" s="48">
        <f t="shared" si="8"/>
        <v>2</v>
      </c>
      <c r="F93" s="49" t="s">
        <v>86</v>
      </c>
      <c r="G93" s="50">
        <v>14490</v>
      </c>
      <c r="H93" s="20">
        <v>0</v>
      </c>
      <c r="I93" s="50">
        <f t="shared" si="9"/>
        <v>14490</v>
      </c>
      <c r="J93" s="31">
        <f t="shared" si="10"/>
        <v>884695</v>
      </c>
      <c r="K93" s="48">
        <v>29937</v>
      </c>
      <c r="L93" s="24">
        <v>1300984</v>
      </c>
      <c r="Q93" s="42"/>
      <c r="R93" s="42"/>
      <c r="S93" s="42"/>
    </row>
    <row r="94" spans="1:19">
      <c r="A94" s="13">
        <v>20</v>
      </c>
      <c r="B94" s="46">
        <v>43260</v>
      </c>
      <c r="C94" s="47">
        <v>43262</v>
      </c>
      <c r="D94" s="16" t="s">
        <v>15</v>
      </c>
      <c r="E94" s="48">
        <f t="shared" si="8"/>
        <v>2</v>
      </c>
      <c r="F94" s="49" t="s">
        <v>87</v>
      </c>
      <c r="G94" s="50">
        <v>14490</v>
      </c>
      <c r="H94" s="20">
        <v>0</v>
      </c>
      <c r="I94" s="50">
        <f t="shared" si="9"/>
        <v>14490</v>
      </c>
      <c r="J94" s="31">
        <f t="shared" si="10"/>
        <v>870205</v>
      </c>
      <c r="K94" s="48">
        <v>30403</v>
      </c>
      <c r="L94" s="24">
        <v>1302424</v>
      </c>
      <c r="Q94" s="42"/>
      <c r="R94" s="42"/>
      <c r="S94" s="42"/>
    </row>
    <row r="95" spans="1:19">
      <c r="A95" s="13">
        <v>21</v>
      </c>
      <c r="B95" s="46">
        <v>43260</v>
      </c>
      <c r="C95" s="47">
        <v>43262</v>
      </c>
      <c r="D95" s="16" t="s">
        <v>15</v>
      </c>
      <c r="E95" s="48">
        <f t="shared" si="8"/>
        <v>2</v>
      </c>
      <c r="F95" s="49" t="s">
        <v>88</v>
      </c>
      <c r="G95" s="50">
        <v>14490</v>
      </c>
      <c r="H95" s="20">
        <v>0</v>
      </c>
      <c r="I95" s="50">
        <f t="shared" si="9"/>
        <v>14490</v>
      </c>
      <c r="J95" s="31">
        <f t="shared" si="10"/>
        <v>855715</v>
      </c>
      <c r="K95" s="48">
        <v>29936</v>
      </c>
      <c r="L95" s="24">
        <v>1300984</v>
      </c>
      <c r="Q95" s="42"/>
      <c r="R95" s="42"/>
      <c r="S95" s="42"/>
    </row>
    <row r="96" spans="1:19">
      <c r="A96" s="13">
        <v>22</v>
      </c>
      <c r="B96" s="46">
        <v>43261</v>
      </c>
      <c r="C96" s="47">
        <v>43263</v>
      </c>
      <c r="D96" s="16" t="s">
        <v>15</v>
      </c>
      <c r="E96" s="48">
        <f t="shared" si="8"/>
        <v>2</v>
      </c>
      <c r="F96" s="49" t="s">
        <v>89</v>
      </c>
      <c r="G96" s="50">
        <v>14490</v>
      </c>
      <c r="H96" s="20">
        <v>0</v>
      </c>
      <c r="I96" s="50">
        <f t="shared" si="9"/>
        <v>14490</v>
      </c>
      <c r="J96" s="31">
        <f t="shared" si="10"/>
        <v>841225</v>
      </c>
      <c r="K96" s="48">
        <v>30470</v>
      </c>
      <c r="L96" s="24">
        <v>1302715</v>
      </c>
      <c r="Q96" s="42"/>
      <c r="R96" s="42"/>
      <c r="S96" s="42"/>
    </row>
    <row r="97" spans="1:19">
      <c r="A97" s="13">
        <v>23</v>
      </c>
      <c r="B97" s="46">
        <v>43261</v>
      </c>
      <c r="C97" s="47">
        <v>43264</v>
      </c>
      <c r="D97" s="16" t="s">
        <v>15</v>
      </c>
      <c r="E97" s="48">
        <f t="shared" si="8"/>
        <v>3</v>
      </c>
      <c r="F97" s="49" t="s">
        <v>90</v>
      </c>
      <c r="G97" s="50">
        <v>21735</v>
      </c>
      <c r="H97" s="20">
        <v>0</v>
      </c>
      <c r="I97" s="50">
        <f t="shared" si="9"/>
        <v>21735</v>
      </c>
      <c r="J97" s="31">
        <f t="shared" si="10"/>
        <v>819490</v>
      </c>
      <c r="K97" s="48">
        <v>30686</v>
      </c>
      <c r="L97" s="24">
        <v>1304624</v>
      </c>
      <c r="Q97" s="42"/>
      <c r="R97" s="42"/>
      <c r="S97" s="42"/>
    </row>
    <row r="98" spans="1:19">
      <c r="A98" s="13">
        <v>24</v>
      </c>
      <c r="B98" s="46">
        <v>43262</v>
      </c>
      <c r="C98" s="47">
        <v>43264</v>
      </c>
      <c r="D98" s="16" t="s">
        <v>15</v>
      </c>
      <c r="E98" s="48">
        <f t="shared" si="8"/>
        <v>2</v>
      </c>
      <c r="F98" s="49" t="s">
        <v>91</v>
      </c>
      <c r="G98" s="50">
        <v>14490</v>
      </c>
      <c r="H98" s="20">
        <v>0</v>
      </c>
      <c r="I98" s="50">
        <f t="shared" si="9"/>
        <v>14490</v>
      </c>
      <c r="J98" s="31">
        <f t="shared" si="10"/>
        <v>805000</v>
      </c>
      <c r="K98" s="48">
        <v>30681</v>
      </c>
      <c r="L98" s="24">
        <v>1304338</v>
      </c>
      <c r="Q98" s="42"/>
      <c r="R98" s="42"/>
      <c r="S98" s="42"/>
    </row>
    <row r="99" spans="1:19">
      <c r="A99" s="13">
        <v>25</v>
      </c>
      <c r="B99" s="46">
        <v>43266</v>
      </c>
      <c r="C99" s="47">
        <v>43268</v>
      </c>
      <c r="D99" s="16" t="s">
        <v>15</v>
      </c>
      <c r="E99" s="48">
        <f t="shared" si="8"/>
        <v>2</v>
      </c>
      <c r="F99" s="49" t="s">
        <v>92</v>
      </c>
      <c r="G99" s="50">
        <v>13140</v>
      </c>
      <c r="H99" s="20">
        <v>0</v>
      </c>
      <c r="I99" s="50">
        <f t="shared" si="9"/>
        <v>13140</v>
      </c>
      <c r="J99" s="31">
        <f t="shared" si="10"/>
        <v>791860</v>
      </c>
      <c r="K99" s="48">
        <v>30928</v>
      </c>
      <c r="L99" s="24">
        <v>1305111</v>
      </c>
      <c r="Q99" s="42"/>
      <c r="R99" s="42"/>
      <c r="S99" s="42"/>
    </row>
    <row r="100" spans="1:19">
      <c r="A100" s="13">
        <v>26</v>
      </c>
      <c r="B100" s="46">
        <v>43266</v>
      </c>
      <c r="C100" s="47">
        <v>43268</v>
      </c>
      <c r="D100" s="16" t="s">
        <v>15</v>
      </c>
      <c r="E100" s="48">
        <f t="shared" si="8"/>
        <v>2</v>
      </c>
      <c r="F100" s="49" t="s">
        <v>93</v>
      </c>
      <c r="G100" s="50">
        <v>13140</v>
      </c>
      <c r="H100" s="20">
        <v>0</v>
      </c>
      <c r="I100" s="50">
        <f t="shared" si="9"/>
        <v>13140</v>
      </c>
      <c r="J100" s="31">
        <f t="shared" si="10"/>
        <v>778720</v>
      </c>
      <c r="K100" s="48">
        <v>30927</v>
      </c>
      <c r="L100" s="24">
        <v>1305111</v>
      </c>
      <c r="Q100" s="42"/>
      <c r="R100" s="42"/>
      <c r="S100" s="42"/>
    </row>
    <row r="101" ht="24.75" spans="1:19">
      <c r="A101" s="51" t="s">
        <v>18</v>
      </c>
      <c r="B101" s="51"/>
      <c r="C101" s="51"/>
      <c r="D101" s="51"/>
      <c r="E101" s="51"/>
      <c r="F101" s="51"/>
      <c r="G101" s="51"/>
      <c r="H101" s="51"/>
      <c r="I101" s="33">
        <f>SUM(I84:I100)</f>
        <v>232725</v>
      </c>
      <c r="J101" s="34"/>
      <c r="K101" s="35" t="s">
        <v>94</v>
      </c>
      <c r="L101" s="24"/>
      <c r="Q101" s="42"/>
      <c r="R101" s="42"/>
      <c r="S101" s="42"/>
    </row>
    <row r="102" spans="17:19">
      <c r="Q102" s="42"/>
      <c r="R102" s="42"/>
      <c r="S102" s="42"/>
    </row>
    <row r="103" spans="1:19">
      <c r="A103" s="44" t="s">
        <v>95</v>
      </c>
      <c r="B103" s="45"/>
      <c r="C103" s="45"/>
      <c r="D103" s="45"/>
      <c r="E103" s="45"/>
      <c r="F103" s="45"/>
      <c r="G103" s="45"/>
      <c r="H103" s="45"/>
      <c r="I103" s="53"/>
      <c r="J103" s="54">
        <f>J100</f>
        <v>778720</v>
      </c>
      <c r="K103" s="55"/>
      <c r="L103" s="24"/>
      <c r="Q103" s="42"/>
      <c r="R103" s="42"/>
      <c r="S103" s="42"/>
    </row>
    <row r="104" spans="1:12">
      <c r="A104" s="44" t="s">
        <v>96</v>
      </c>
      <c r="B104" s="45"/>
      <c r="C104" s="45"/>
      <c r="D104" s="45"/>
      <c r="E104" s="45"/>
      <c r="F104" s="45"/>
      <c r="G104" s="45"/>
      <c r="H104" s="45"/>
      <c r="I104" s="53"/>
      <c r="J104" s="54">
        <v>1000000</v>
      </c>
      <c r="K104" s="56"/>
      <c r="L104" s="24"/>
    </row>
    <row r="105" spans="1:12">
      <c r="A105" s="44" t="s">
        <v>21</v>
      </c>
      <c r="B105" s="45"/>
      <c r="C105" s="45"/>
      <c r="D105" s="45"/>
      <c r="E105" s="45"/>
      <c r="F105" s="45"/>
      <c r="G105" s="45"/>
      <c r="H105" s="45"/>
      <c r="I105" s="53"/>
      <c r="J105" s="57">
        <f>SUM(J103:J104)</f>
        <v>1778720</v>
      </c>
      <c r="K105" s="55"/>
      <c r="L105" s="24"/>
    </row>
    <row r="106" spans="1:14">
      <c r="A106" s="7" t="s">
        <v>3</v>
      </c>
      <c r="B106" s="8" t="s">
        <v>4</v>
      </c>
      <c r="C106" s="8" t="s">
        <v>5</v>
      </c>
      <c r="D106" s="9" t="s">
        <v>6</v>
      </c>
      <c r="E106" s="9" t="s">
        <v>7</v>
      </c>
      <c r="F106" s="9" t="s">
        <v>8</v>
      </c>
      <c r="G106" s="9" t="s">
        <v>9</v>
      </c>
      <c r="H106" s="10" t="s">
        <v>10</v>
      </c>
      <c r="I106" s="29" t="s">
        <v>11</v>
      </c>
      <c r="J106" s="29" t="s">
        <v>12</v>
      </c>
      <c r="K106" s="9" t="s">
        <v>13</v>
      </c>
      <c r="L106" s="24"/>
      <c r="M106" s="4"/>
      <c r="N106" s="4"/>
    </row>
    <row r="107" spans="1:14">
      <c r="A107" s="13">
        <v>27</v>
      </c>
      <c r="B107" s="46">
        <v>43268</v>
      </c>
      <c r="C107" s="47">
        <v>43270</v>
      </c>
      <c r="D107" s="16" t="s">
        <v>15</v>
      </c>
      <c r="E107" s="48">
        <f t="shared" ref="E107:E124" si="11">C107-B107</f>
        <v>2</v>
      </c>
      <c r="F107" s="49" t="s">
        <v>97</v>
      </c>
      <c r="G107" s="50">
        <v>14490</v>
      </c>
      <c r="H107" s="20">
        <v>0</v>
      </c>
      <c r="I107" s="50">
        <f t="shared" ref="I107:I124" si="12">+G107+H107</f>
        <v>14490</v>
      </c>
      <c r="J107" s="31">
        <f>J105-I107</f>
        <v>1764230</v>
      </c>
      <c r="K107" s="48">
        <v>33219</v>
      </c>
      <c r="L107" s="24">
        <v>1315103</v>
      </c>
      <c r="M107" s="4"/>
      <c r="N107" s="4"/>
    </row>
    <row r="108" spans="1:14">
      <c r="A108" s="13">
        <v>28</v>
      </c>
      <c r="B108" s="46">
        <v>43268</v>
      </c>
      <c r="C108" s="47">
        <v>43271</v>
      </c>
      <c r="D108" s="16" t="s">
        <v>15</v>
      </c>
      <c r="E108" s="48">
        <f t="shared" si="11"/>
        <v>3</v>
      </c>
      <c r="F108" s="49" t="s">
        <v>98</v>
      </c>
      <c r="G108" s="50">
        <v>21735</v>
      </c>
      <c r="H108" s="20">
        <v>0</v>
      </c>
      <c r="I108" s="50">
        <f t="shared" si="12"/>
        <v>21735</v>
      </c>
      <c r="J108" s="31">
        <f t="shared" ref="J107:J124" si="13">J107-I108</f>
        <v>1742495</v>
      </c>
      <c r="K108" s="48">
        <v>30404</v>
      </c>
      <c r="L108" s="24">
        <v>1302461</v>
      </c>
      <c r="M108" s="4"/>
      <c r="N108" s="4"/>
    </row>
    <row r="109" spans="1:14">
      <c r="A109" s="13">
        <v>29</v>
      </c>
      <c r="B109" s="46">
        <v>43272</v>
      </c>
      <c r="C109" s="47">
        <v>43274</v>
      </c>
      <c r="D109" s="16" t="s">
        <v>15</v>
      </c>
      <c r="E109" s="48">
        <f t="shared" si="11"/>
        <v>2</v>
      </c>
      <c r="F109" s="49" t="s">
        <v>99</v>
      </c>
      <c r="G109" s="50">
        <v>13140</v>
      </c>
      <c r="H109" s="20">
        <v>0</v>
      </c>
      <c r="I109" s="50">
        <f t="shared" si="12"/>
        <v>13140</v>
      </c>
      <c r="J109" s="31">
        <f t="shared" si="13"/>
        <v>1729355</v>
      </c>
      <c r="K109" s="48">
        <v>29666</v>
      </c>
      <c r="L109" s="24">
        <v>1299960</v>
      </c>
      <c r="M109" s="4"/>
      <c r="N109" s="4"/>
    </row>
    <row r="110" spans="1:14">
      <c r="A110" s="13">
        <v>30</v>
      </c>
      <c r="B110" s="46">
        <v>43272</v>
      </c>
      <c r="C110" s="47">
        <v>43274</v>
      </c>
      <c r="D110" s="16" t="s">
        <v>15</v>
      </c>
      <c r="E110" s="48">
        <f t="shared" si="11"/>
        <v>2</v>
      </c>
      <c r="F110" s="49" t="s">
        <v>100</v>
      </c>
      <c r="G110" s="50">
        <v>13140</v>
      </c>
      <c r="H110" s="20">
        <v>0</v>
      </c>
      <c r="I110" s="50">
        <f t="shared" si="12"/>
        <v>13140</v>
      </c>
      <c r="J110" s="31">
        <f t="shared" si="13"/>
        <v>1716215</v>
      </c>
      <c r="K110" s="48">
        <v>29664</v>
      </c>
      <c r="L110" s="24">
        <v>1299960</v>
      </c>
      <c r="M110" s="4"/>
      <c r="N110" s="4"/>
    </row>
    <row r="111" spans="1:14">
      <c r="A111" s="13">
        <v>31</v>
      </c>
      <c r="B111" s="46">
        <v>43272</v>
      </c>
      <c r="C111" s="47">
        <v>43274</v>
      </c>
      <c r="D111" s="16" t="s">
        <v>15</v>
      </c>
      <c r="E111" s="48">
        <f t="shared" si="11"/>
        <v>2</v>
      </c>
      <c r="F111" s="49" t="s">
        <v>101</v>
      </c>
      <c r="G111" s="50">
        <v>13140</v>
      </c>
      <c r="H111" s="20">
        <v>0</v>
      </c>
      <c r="I111" s="50">
        <f t="shared" si="12"/>
        <v>13140</v>
      </c>
      <c r="J111" s="31">
        <f t="shared" si="13"/>
        <v>1703075</v>
      </c>
      <c r="K111" s="48">
        <v>29665</v>
      </c>
      <c r="L111" s="24">
        <v>1299960</v>
      </c>
      <c r="M111" s="4"/>
      <c r="N111" s="4"/>
    </row>
    <row r="112" spans="1:14">
      <c r="A112" s="13">
        <v>32</v>
      </c>
      <c r="B112" s="46">
        <v>43269</v>
      </c>
      <c r="C112" s="47">
        <v>43274</v>
      </c>
      <c r="D112" s="16" t="s">
        <v>15</v>
      </c>
      <c r="E112" s="48">
        <f t="shared" si="11"/>
        <v>5</v>
      </c>
      <c r="F112" s="49" t="s">
        <v>102</v>
      </c>
      <c r="G112" s="50">
        <v>36225</v>
      </c>
      <c r="H112" s="20">
        <v>0</v>
      </c>
      <c r="I112" s="50">
        <f t="shared" si="12"/>
        <v>36225</v>
      </c>
      <c r="J112" s="31">
        <f t="shared" si="13"/>
        <v>1666850</v>
      </c>
      <c r="K112" s="48">
        <v>30534</v>
      </c>
      <c r="L112" s="24">
        <v>1303736</v>
      </c>
      <c r="M112" s="4"/>
      <c r="N112" s="4"/>
    </row>
    <row r="113" spans="1:14">
      <c r="A113" s="13">
        <v>33</v>
      </c>
      <c r="B113" s="46">
        <v>43270</v>
      </c>
      <c r="C113" s="47">
        <v>43274</v>
      </c>
      <c r="D113" s="16" t="s">
        <v>15</v>
      </c>
      <c r="E113" s="48">
        <f t="shared" si="11"/>
        <v>4</v>
      </c>
      <c r="F113" s="49" t="s">
        <v>103</v>
      </c>
      <c r="G113" s="50">
        <v>28980</v>
      </c>
      <c r="H113" s="20">
        <v>0</v>
      </c>
      <c r="I113" s="50">
        <f t="shared" si="12"/>
        <v>28980</v>
      </c>
      <c r="J113" s="31">
        <f t="shared" si="13"/>
        <v>1637870</v>
      </c>
      <c r="K113" s="48">
        <v>27663</v>
      </c>
      <c r="L113" s="24">
        <v>1294754</v>
      </c>
      <c r="M113" s="4"/>
      <c r="N113" s="4"/>
    </row>
    <row r="114" spans="1:14">
      <c r="A114" s="13">
        <v>34</v>
      </c>
      <c r="B114" s="46">
        <v>43271</v>
      </c>
      <c r="C114" s="47">
        <v>43275</v>
      </c>
      <c r="D114" s="16" t="s">
        <v>15</v>
      </c>
      <c r="E114" s="48">
        <f t="shared" si="11"/>
        <v>4</v>
      </c>
      <c r="F114" s="49" t="s">
        <v>104</v>
      </c>
      <c r="G114" s="50">
        <v>26280</v>
      </c>
      <c r="H114" s="20">
        <v>0</v>
      </c>
      <c r="I114" s="50">
        <f t="shared" si="12"/>
        <v>26280</v>
      </c>
      <c r="J114" s="31">
        <f t="shared" si="13"/>
        <v>1611590</v>
      </c>
      <c r="K114" s="48">
        <v>30477</v>
      </c>
      <c r="L114" s="24">
        <v>1303113</v>
      </c>
      <c r="M114" s="4"/>
      <c r="N114" s="4"/>
    </row>
    <row r="115" spans="1:14">
      <c r="A115" s="13">
        <v>35</v>
      </c>
      <c r="B115" s="46">
        <v>43274</v>
      </c>
      <c r="C115" s="47">
        <v>43276</v>
      </c>
      <c r="D115" s="16" t="s">
        <v>15</v>
      </c>
      <c r="E115" s="48">
        <f t="shared" si="11"/>
        <v>2</v>
      </c>
      <c r="F115" s="49" t="s">
        <v>105</v>
      </c>
      <c r="G115" s="50">
        <v>14490</v>
      </c>
      <c r="H115" s="20">
        <v>0</v>
      </c>
      <c r="I115" s="50">
        <f t="shared" si="12"/>
        <v>14490</v>
      </c>
      <c r="J115" s="31">
        <f t="shared" si="13"/>
        <v>1597100</v>
      </c>
      <c r="K115" s="48">
        <v>34496</v>
      </c>
      <c r="L115" s="24">
        <v>1319500</v>
      </c>
      <c r="M115" s="4"/>
      <c r="N115" s="4"/>
    </row>
    <row r="116" spans="1:14">
      <c r="A116" s="13">
        <v>36</v>
      </c>
      <c r="B116" s="46">
        <v>43275</v>
      </c>
      <c r="C116" s="47">
        <v>43277</v>
      </c>
      <c r="D116" s="16" t="s">
        <v>15</v>
      </c>
      <c r="E116" s="48">
        <f t="shared" si="11"/>
        <v>2</v>
      </c>
      <c r="F116" s="49" t="s">
        <v>106</v>
      </c>
      <c r="G116" s="50">
        <v>14490</v>
      </c>
      <c r="H116" s="20">
        <v>0</v>
      </c>
      <c r="I116" s="50">
        <f t="shared" si="12"/>
        <v>14490</v>
      </c>
      <c r="J116" s="31">
        <f t="shared" si="13"/>
        <v>1582610</v>
      </c>
      <c r="K116" s="48">
        <v>31670</v>
      </c>
      <c r="L116" s="24">
        <v>1309051</v>
      </c>
      <c r="M116" s="4"/>
      <c r="N116" s="4"/>
    </row>
    <row r="117" spans="1:14">
      <c r="A117" s="13">
        <v>37</v>
      </c>
      <c r="B117" s="46">
        <v>43271</v>
      </c>
      <c r="C117" s="47">
        <v>43277</v>
      </c>
      <c r="D117" s="16" t="s">
        <v>15</v>
      </c>
      <c r="E117" s="48">
        <f t="shared" si="11"/>
        <v>6</v>
      </c>
      <c r="F117" s="49" t="s">
        <v>107</v>
      </c>
      <c r="G117" s="50">
        <v>43470</v>
      </c>
      <c r="H117" s="20">
        <v>0</v>
      </c>
      <c r="I117" s="50">
        <f t="shared" si="12"/>
        <v>43470</v>
      </c>
      <c r="J117" s="31">
        <f t="shared" si="13"/>
        <v>1539140</v>
      </c>
      <c r="K117" s="48">
        <v>31027</v>
      </c>
      <c r="L117" s="24">
        <v>1305825</v>
      </c>
      <c r="M117" s="4"/>
      <c r="N117" s="4"/>
    </row>
    <row r="118" spans="1:14">
      <c r="A118" s="13">
        <v>38</v>
      </c>
      <c r="B118" s="46">
        <v>43275</v>
      </c>
      <c r="C118" s="47">
        <v>43277</v>
      </c>
      <c r="D118" s="16" t="s">
        <v>15</v>
      </c>
      <c r="E118" s="48">
        <f t="shared" si="11"/>
        <v>2</v>
      </c>
      <c r="F118" s="49" t="s">
        <v>108</v>
      </c>
      <c r="G118" s="50">
        <v>13140</v>
      </c>
      <c r="H118" s="20">
        <v>0</v>
      </c>
      <c r="I118" s="50">
        <f t="shared" si="12"/>
        <v>13140</v>
      </c>
      <c r="J118" s="31">
        <f t="shared" si="13"/>
        <v>1526000</v>
      </c>
      <c r="K118" s="48">
        <v>31421</v>
      </c>
      <c r="L118" s="24">
        <v>1306700</v>
      </c>
      <c r="M118" s="4"/>
      <c r="N118" s="4"/>
    </row>
    <row r="119" spans="1:14">
      <c r="A119" s="13">
        <v>39</v>
      </c>
      <c r="B119" s="46">
        <v>43275</v>
      </c>
      <c r="C119" s="47">
        <v>43278</v>
      </c>
      <c r="D119" s="16" t="s">
        <v>15</v>
      </c>
      <c r="E119" s="48">
        <f t="shared" si="11"/>
        <v>3</v>
      </c>
      <c r="F119" s="49" t="s">
        <v>109</v>
      </c>
      <c r="G119" s="50">
        <v>19710</v>
      </c>
      <c r="H119" s="20">
        <v>0</v>
      </c>
      <c r="I119" s="50">
        <f t="shared" si="12"/>
        <v>19710</v>
      </c>
      <c r="J119" s="31">
        <f t="shared" si="13"/>
        <v>1506290</v>
      </c>
      <c r="K119" s="48">
        <v>29938</v>
      </c>
      <c r="L119" s="24">
        <v>1301088</v>
      </c>
      <c r="M119" s="4"/>
      <c r="N119" s="4"/>
    </row>
    <row r="120" spans="1:14">
      <c r="A120" s="13">
        <v>40</v>
      </c>
      <c r="B120" s="46">
        <v>43277</v>
      </c>
      <c r="C120" s="47">
        <v>43280</v>
      </c>
      <c r="D120" s="16" t="s">
        <v>15</v>
      </c>
      <c r="E120" s="48">
        <f t="shared" si="11"/>
        <v>3</v>
      </c>
      <c r="F120" s="49" t="s">
        <v>110</v>
      </c>
      <c r="G120" s="50">
        <v>19710</v>
      </c>
      <c r="H120" s="20">
        <v>0</v>
      </c>
      <c r="I120" s="50">
        <f t="shared" si="12"/>
        <v>19710</v>
      </c>
      <c r="J120" s="31">
        <f t="shared" si="13"/>
        <v>1486580</v>
      </c>
      <c r="K120" s="48">
        <v>32217</v>
      </c>
      <c r="L120" s="24">
        <v>1310338</v>
      </c>
      <c r="M120" s="4"/>
      <c r="N120" s="4"/>
    </row>
    <row r="121" spans="1:14">
      <c r="A121" s="13">
        <v>41</v>
      </c>
      <c r="B121" s="46">
        <v>43278</v>
      </c>
      <c r="C121" s="47">
        <v>43281</v>
      </c>
      <c r="D121" s="16" t="s">
        <v>15</v>
      </c>
      <c r="E121" s="48">
        <f t="shared" si="11"/>
        <v>3</v>
      </c>
      <c r="F121" s="49" t="s">
        <v>111</v>
      </c>
      <c r="G121" s="50">
        <v>21735</v>
      </c>
      <c r="H121" s="20">
        <v>0</v>
      </c>
      <c r="I121" s="50">
        <f t="shared" si="12"/>
        <v>21735</v>
      </c>
      <c r="J121" s="31">
        <f t="shared" si="13"/>
        <v>1464845</v>
      </c>
      <c r="K121" s="48">
        <v>31030</v>
      </c>
      <c r="L121" s="24">
        <v>1305911</v>
      </c>
      <c r="M121" s="4"/>
      <c r="N121" s="4"/>
    </row>
    <row r="122" spans="1:14">
      <c r="A122" s="13">
        <v>42</v>
      </c>
      <c r="B122" s="46">
        <v>43278</v>
      </c>
      <c r="C122" s="47">
        <v>43281</v>
      </c>
      <c r="D122" s="16" t="s">
        <v>15</v>
      </c>
      <c r="E122" s="48">
        <f t="shared" si="11"/>
        <v>3</v>
      </c>
      <c r="F122" s="49" t="s">
        <v>112</v>
      </c>
      <c r="G122" s="50">
        <v>21735</v>
      </c>
      <c r="H122" s="20">
        <v>0</v>
      </c>
      <c r="I122" s="50">
        <f t="shared" si="12"/>
        <v>21735</v>
      </c>
      <c r="J122" s="31">
        <f t="shared" si="13"/>
        <v>1443110</v>
      </c>
      <c r="K122" s="48">
        <v>31031</v>
      </c>
      <c r="L122" s="24">
        <v>1305911</v>
      </c>
      <c r="M122" s="4"/>
      <c r="N122" s="4"/>
    </row>
    <row r="123" spans="1:14">
      <c r="A123" s="13">
        <v>43</v>
      </c>
      <c r="B123" s="46">
        <v>43278</v>
      </c>
      <c r="C123" s="47">
        <v>43281</v>
      </c>
      <c r="D123" s="16" t="s">
        <v>15</v>
      </c>
      <c r="E123" s="48">
        <f t="shared" si="11"/>
        <v>3</v>
      </c>
      <c r="F123" s="49" t="s">
        <v>113</v>
      </c>
      <c r="G123" s="50">
        <v>21735</v>
      </c>
      <c r="H123" s="20">
        <v>0</v>
      </c>
      <c r="I123" s="50">
        <f t="shared" si="12"/>
        <v>21735</v>
      </c>
      <c r="J123" s="31">
        <f t="shared" si="13"/>
        <v>1421375</v>
      </c>
      <c r="K123" s="48">
        <v>31029</v>
      </c>
      <c r="L123" s="24">
        <v>1305911</v>
      </c>
      <c r="M123" s="4"/>
      <c r="N123" s="4"/>
    </row>
    <row r="124" spans="1:14">
      <c r="A124" s="13">
        <v>44</v>
      </c>
      <c r="B124" s="46">
        <v>43280</v>
      </c>
      <c r="C124" s="47">
        <v>43282</v>
      </c>
      <c r="D124" s="16" t="s">
        <v>15</v>
      </c>
      <c r="E124" s="48">
        <f t="shared" si="11"/>
        <v>2</v>
      </c>
      <c r="F124" s="49" t="s">
        <v>114</v>
      </c>
      <c r="G124" s="50">
        <v>13140</v>
      </c>
      <c r="H124" s="20">
        <v>0</v>
      </c>
      <c r="I124" s="50">
        <f t="shared" si="12"/>
        <v>13140</v>
      </c>
      <c r="J124" s="52">
        <f t="shared" si="13"/>
        <v>1408235</v>
      </c>
      <c r="K124" s="48">
        <v>31651</v>
      </c>
      <c r="L124" s="24">
        <v>1309014</v>
      </c>
      <c r="M124" s="4"/>
      <c r="N124" s="4"/>
    </row>
    <row r="125" ht="24.75" spans="1:14">
      <c r="A125" s="51" t="s">
        <v>18</v>
      </c>
      <c r="B125" s="51"/>
      <c r="C125" s="51"/>
      <c r="D125" s="51"/>
      <c r="E125" s="51"/>
      <c r="F125" s="51"/>
      <c r="G125" s="51"/>
      <c r="H125" s="51"/>
      <c r="I125" s="33">
        <f>SUM(I107:I124)</f>
        <v>370485</v>
      </c>
      <c r="J125" s="34"/>
      <c r="K125" s="35" t="s">
        <v>115</v>
      </c>
      <c r="L125" s="24"/>
      <c r="M125" s="4"/>
      <c r="N125" s="4"/>
    </row>
    <row r="127" spans="1:12">
      <c r="A127" s="5" t="s">
        <v>116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24"/>
    </row>
    <row r="128" spans="1:12">
      <c r="A128" s="44" t="s">
        <v>95</v>
      </c>
      <c r="B128" s="45"/>
      <c r="C128" s="45"/>
      <c r="D128" s="45"/>
      <c r="E128" s="45"/>
      <c r="F128" s="45"/>
      <c r="G128" s="45"/>
      <c r="H128" s="45"/>
      <c r="I128" s="53"/>
      <c r="J128" s="54">
        <f>J124</f>
        <v>1408235</v>
      </c>
      <c r="K128" s="55"/>
      <c r="L128" s="24"/>
    </row>
    <row r="129" spans="1:12">
      <c r="A129" s="44" t="s">
        <v>117</v>
      </c>
      <c r="B129" s="45"/>
      <c r="C129" s="45"/>
      <c r="D129" s="45"/>
      <c r="E129" s="45"/>
      <c r="F129" s="45"/>
      <c r="G129" s="45"/>
      <c r="H129" s="45"/>
      <c r="I129" s="53"/>
      <c r="J129" s="54"/>
      <c r="K129" s="56"/>
      <c r="L129" s="24"/>
    </row>
    <row r="130" spans="1:12">
      <c r="A130" s="44" t="s">
        <v>21</v>
      </c>
      <c r="B130" s="45"/>
      <c r="C130" s="45"/>
      <c r="D130" s="45"/>
      <c r="E130" s="45"/>
      <c r="F130" s="45"/>
      <c r="G130" s="45"/>
      <c r="H130" s="45"/>
      <c r="I130" s="53"/>
      <c r="J130" s="57">
        <f>SUM(J128:J129)</f>
        <v>1408235</v>
      </c>
      <c r="K130" s="55"/>
      <c r="L130" s="24"/>
    </row>
    <row r="131" spans="1:12">
      <c r="A131" s="7" t="s">
        <v>3</v>
      </c>
      <c r="B131" s="8" t="s">
        <v>4</v>
      </c>
      <c r="C131" s="8" t="s">
        <v>5</v>
      </c>
      <c r="D131" s="9" t="s">
        <v>6</v>
      </c>
      <c r="E131" s="9" t="s">
        <v>7</v>
      </c>
      <c r="F131" s="9" t="s">
        <v>8</v>
      </c>
      <c r="G131" s="9" t="s">
        <v>9</v>
      </c>
      <c r="H131" s="10" t="s">
        <v>10</v>
      </c>
      <c r="I131" s="29" t="s">
        <v>11</v>
      </c>
      <c r="J131" s="29" t="s">
        <v>12</v>
      </c>
      <c r="K131" s="9" t="s">
        <v>13</v>
      </c>
      <c r="L131" s="24"/>
    </row>
    <row r="132" spans="1:16">
      <c r="A132" s="13">
        <v>2</v>
      </c>
      <c r="B132" s="46">
        <v>43281</v>
      </c>
      <c r="C132" s="47">
        <v>43286</v>
      </c>
      <c r="D132" s="16" t="s">
        <v>15</v>
      </c>
      <c r="E132" s="48">
        <f t="shared" ref="E132:E162" si="14">C132-B132</f>
        <v>5</v>
      </c>
      <c r="F132" s="49" t="s">
        <v>118</v>
      </c>
      <c r="G132" s="50">
        <v>36225</v>
      </c>
      <c r="H132" s="20">
        <v>0</v>
      </c>
      <c r="I132" s="50">
        <f t="shared" ref="I132:I162" si="15">+G132+H132</f>
        <v>36225</v>
      </c>
      <c r="J132" s="31">
        <f>J130-I132</f>
        <v>1372010</v>
      </c>
      <c r="K132" s="48">
        <v>27673</v>
      </c>
      <c r="L132" s="24">
        <v>1294991</v>
      </c>
      <c r="P132" s="4"/>
    </row>
    <row r="133" spans="1:16">
      <c r="A133" s="13">
        <v>3</v>
      </c>
      <c r="B133" s="46">
        <v>43281</v>
      </c>
      <c r="C133" s="47">
        <v>43286</v>
      </c>
      <c r="D133" s="16" t="s">
        <v>15</v>
      </c>
      <c r="E133" s="48">
        <f t="shared" si="14"/>
        <v>5</v>
      </c>
      <c r="F133" s="49" t="s">
        <v>119</v>
      </c>
      <c r="G133" s="50">
        <v>36225</v>
      </c>
      <c r="H133" s="20">
        <v>0</v>
      </c>
      <c r="I133" s="50">
        <f t="shared" si="15"/>
        <v>36225</v>
      </c>
      <c r="J133" s="31">
        <f t="shared" ref="J132:J163" si="16">J132-I133</f>
        <v>1335785</v>
      </c>
      <c r="K133" s="48">
        <v>27672</v>
      </c>
      <c r="L133" s="24">
        <v>1294991</v>
      </c>
      <c r="P133" s="4"/>
    </row>
    <row r="134" spans="1:16">
      <c r="A134" s="13">
        <v>4</v>
      </c>
      <c r="B134" s="46">
        <v>43282</v>
      </c>
      <c r="C134" s="47">
        <v>43287</v>
      </c>
      <c r="D134" s="16" t="s">
        <v>15</v>
      </c>
      <c r="E134" s="48">
        <f t="shared" si="14"/>
        <v>5</v>
      </c>
      <c r="F134" s="49" t="s">
        <v>120</v>
      </c>
      <c r="G134" s="50">
        <v>32850</v>
      </c>
      <c r="H134" s="20">
        <v>0</v>
      </c>
      <c r="I134" s="50">
        <f t="shared" si="15"/>
        <v>32850</v>
      </c>
      <c r="J134" s="31">
        <f t="shared" si="16"/>
        <v>1302935</v>
      </c>
      <c r="K134" s="48">
        <v>30520</v>
      </c>
      <c r="L134" s="24">
        <v>1303426</v>
      </c>
      <c r="P134" s="4"/>
    </row>
    <row r="135" spans="1:16">
      <c r="A135" s="13">
        <v>5</v>
      </c>
      <c r="B135" s="46">
        <v>43285</v>
      </c>
      <c r="C135" s="47">
        <v>43287</v>
      </c>
      <c r="D135" s="16" t="s">
        <v>15</v>
      </c>
      <c r="E135" s="48">
        <f t="shared" si="14"/>
        <v>2</v>
      </c>
      <c r="F135" s="49" t="s">
        <v>121</v>
      </c>
      <c r="G135" s="50">
        <v>13140</v>
      </c>
      <c r="H135" s="20">
        <v>0</v>
      </c>
      <c r="I135" s="50">
        <f t="shared" si="15"/>
        <v>13140</v>
      </c>
      <c r="J135" s="31">
        <f t="shared" si="16"/>
        <v>1289795</v>
      </c>
      <c r="K135" s="48">
        <v>30580</v>
      </c>
      <c r="L135" s="24">
        <v>1303992</v>
      </c>
      <c r="P135" s="4"/>
    </row>
    <row r="136" spans="1:16">
      <c r="A136" s="13">
        <v>6</v>
      </c>
      <c r="B136" s="46">
        <v>43287</v>
      </c>
      <c r="C136" s="47">
        <v>43289</v>
      </c>
      <c r="D136" s="16" t="s">
        <v>15</v>
      </c>
      <c r="E136" s="48">
        <f t="shared" si="14"/>
        <v>2</v>
      </c>
      <c r="F136" s="49" t="s">
        <v>122</v>
      </c>
      <c r="G136" s="50">
        <v>24170</v>
      </c>
      <c r="H136" s="20">
        <v>0</v>
      </c>
      <c r="I136" s="50">
        <f t="shared" si="15"/>
        <v>24170</v>
      </c>
      <c r="J136" s="31">
        <f t="shared" si="16"/>
        <v>1265625</v>
      </c>
      <c r="K136" s="48">
        <v>33176</v>
      </c>
      <c r="L136" s="24">
        <v>1312599</v>
      </c>
      <c r="P136" s="4"/>
    </row>
    <row r="137" spans="1:16">
      <c r="A137" s="13">
        <v>7</v>
      </c>
      <c r="B137" s="46">
        <v>43289</v>
      </c>
      <c r="C137" s="47">
        <v>43291</v>
      </c>
      <c r="D137" s="16" t="s">
        <v>15</v>
      </c>
      <c r="E137" s="48">
        <f t="shared" si="14"/>
        <v>2</v>
      </c>
      <c r="F137" s="49" t="s">
        <v>123</v>
      </c>
      <c r="G137" s="50">
        <v>14490</v>
      </c>
      <c r="H137" s="20">
        <v>0</v>
      </c>
      <c r="I137" s="50">
        <f t="shared" si="15"/>
        <v>14490</v>
      </c>
      <c r="J137" s="31">
        <f t="shared" si="16"/>
        <v>1251135</v>
      </c>
      <c r="K137" s="48">
        <v>32755</v>
      </c>
      <c r="L137" s="24">
        <v>1312573</v>
      </c>
      <c r="P137" s="4"/>
    </row>
    <row r="138" spans="1:16">
      <c r="A138" s="13">
        <v>8</v>
      </c>
      <c r="B138" s="46">
        <v>43289</v>
      </c>
      <c r="C138" s="47">
        <v>43291</v>
      </c>
      <c r="D138" s="16" t="s">
        <v>15</v>
      </c>
      <c r="E138" s="48">
        <f t="shared" si="14"/>
        <v>2</v>
      </c>
      <c r="F138" s="49" t="s">
        <v>124</v>
      </c>
      <c r="G138" s="50">
        <v>14490</v>
      </c>
      <c r="H138" s="20">
        <v>0</v>
      </c>
      <c r="I138" s="50">
        <f t="shared" si="15"/>
        <v>14490</v>
      </c>
      <c r="J138" s="31">
        <f t="shared" si="16"/>
        <v>1236645</v>
      </c>
      <c r="K138" s="48">
        <v>30210</v>
      </c>
      <c r="L138" s="24">
        <v>1302119</v>
      </c>
      <c r="P138" s="4"/>
    </row>
    <row r="139" spans="1:16">
      <c r="A139" s="13">
        <v>9</v>
      </c>
      <c r="B139" s="46">
        <v>43292</v>
      </c>
      <c r="C139" s="47">
        <v>43294</v>
      </c>
      <c r="D139" s="16" t="s">
        <v>15</v>
      </c>
      <c r="E139" s="48">
        <f t="shared" si="14"/>
        <v>2</v>
      </c>
      <c r="F139" s="49" t="s">
        <v>125</v>
      </c>
      <c r="G139" s="50">
        <v>14490</v>
      </c>
      <c r="H139" s="20">
        <v>0</v>
      </c>
      <c r="I139" s="50">
        <f t="shared" si="15"/>
        <v>14490</v>
      </c>
      <c r="J139" s="31">
        <f t="shared" si="16"/>
        <v>1222155</v>
      </c>
      <c r="K139" s="48">
        <v>33903</v>
      </c>
      <c r="L139" s="24">
        <v>1316817</v>
      </c>
      <c r="P139" s="4"/>
    </row>
    <row r="140" spans="1:16">
      <c r="A140" s="13">
        <v>10</v>
      </c>
      <c r="B140" s="46">
        <v>43293</v>
      </c>
      <c r="C140" s="47">
        <v>43296</v>
      </c>
      <c r="D140" s="16" t="s">
        <v>15</v>
      </c>
      <c r="E140" s="48">
        <f t="shared" si="14"/>
        <v>3</v>
      </c>
      <c r="F140" s="49" t="s">
        <v>126</v>
      </c>
      <c r="G140" s="50">
        <v>21735</v>
      </c>
      <c r="H140" s="20">
        <v>0</v>
      </c>
      <c r="I140" s="50">
        <f t="shared" si="15"/>
        <v>21735</v>
      </c>
      <c r="J140" s="31">
        <f t="shared" si="16"/>
        <v>1200420</v>
      </c>
      <c r="K140" s="48">
        <v>30523</v>
      </c>
      <c r="L140" s="24">
        <v>1303536</v>
      </c>
      <c r="P140" s="4"/>
    </row>
    <row r="141" spans="1:16">
      <c r="A141" s="13">
        <v>11</v>
      </c>
      <c r="B141" s="46">
        <v>43294</v>
      </c>
      <c r="C141" s="47">
        <v>43296</v>
      </c>
      <c r="D141" s="16" t="s">
        <v>15</v>
      </c>
      <c r="E141" s="48">
        <f t="shared" si="14"/>
        <v>2</v>
      </c>
      <c r="F141" s="49" t="s">
        <v>127</v>
      </c>
      <c r="G141" s="50">
        <v>13140</v>
      </c>
      <c r="H141" s="20">
        <v>0</v>
      </c>
      <c r="I141" s="50">
        <f t="shared" si="15"/>
        <v>13140</v>
      </c>
      <c r="J141" s="31">
        <f t="shared" si="16"/>
        <v>1187280</v>
      </c>
      <c r="K141" s="48">
        <v>31590</v>
      </c>
      <c r="L141" s="24">
        <v>1308554</v>
      </c>
      <c r="P141" s="4"/>
    </row>
    <row r="142" spans="1:16">
      <c r="A142" s="13">
        <v>12</v>
      </c>
      <c r="B142" s="46">
        <v>43294</v>
      </c>
      <c r="C142" s="47">
        <v>43296</v>
      </c>
      <c r="D142" s="16" t="s">
        <v>15</v>
      </c>
      <c r="E142" s="48">
        <f t="shared" si="14"/>
        <v>2</v>
      </c>
      <c r="F142" s="49" t="s">
        <v>128</v>
      </c>
      <c r="G142" s="50">
        <v>13140</v>
      </c>
      <c r="H142" s="20">
        <v>0</v>
      </c>
      <c r="I142" s="50">
        <f t="shared" si="15"/>
        <v>13140</v>
      </c>
      <c r="J142" s="31">
        <f t="shared" si="16"/>
        <v>1174140</v>
      </c>
      <c r="K142" s="48">
        <v>34472</v>
      </c>
      <c r="L142" s="24">
        <v>1319325</v>
      </c>
      <c r="P142" s="4"/>
    </row>
    <row r="143" spans="1:16">
      <c r="A143" s="13">
        <v>13</v>
      </c>
      <c r="B143" s="46">
        <v>43294</v>
      </c>
      <c r="C143" s="47">
        <v>43297</v>
      </c>
      <c r="D143" s="16" t="s">
        <v>15</v>
      </c>
      <c r="E143" s="48">
        <f t="shared" si="14"/>
        <v>3</v>
      </c>
      <c r="F143" s="49" t="s">
        <v>129</v>
      </c>
      <c r="G143" s="50">
        <v>21735</v>
      </c>
      <c r="H143" s="20">
        <v>0</v>
      </c>
      <c r="I143" s="50">
        <f t="shared" si="15"/>
        <v>21735</v>
      </c>
      <c r="J143" s="31">
        <f t="shared" si="16"/>
        <v>1152405</v>
      </c>
      <c r="K143" s="48">
        <v>34223</v>
      </c>
      <c r="L143" s="24">
        <v>1318142</v>
      </c>
      <c r="P143" s="4"/>
    </row>
    <row r="144" spans="1:16">
      <c r="A144" s="13">
        <v>14</v>
      </c>
      <c r="B144" s="46">
        <v>43295</v>
      </c>
      <c r="C144" s="47">
        <v>43297</v>
      </c>
      <c r="D144" s="16" t="s">
        <v>15</v>
      </c>
      <c r="E144" s="48">
        <f t="shared" si="14"/>
        <v>2</v>
      </c>
      <c r="F144" s="49" t="s">
        <v>130</v>
      </c>
      <c r="G144" s="50">
        <v>14490</v>
      </c>
      <c r="H144" s="20">
        <v>0</v>
      </c>
      <c r="I144" s="50">
        <f t="shared" si="15"/>
        <v>14490</v>
      </c>
      <c r="J144" s="31">
        <f t="shared" si="16"/>
        <v>1137915</v>
      </c>
      <c r="K144" s="48">
        <v>30162</v>
      </c>
      <c r="L144" s="24">
        <v>1301916</v>
      </c>
      <c r="P144" s="4"/>
    </row>
    <row r="145" spans="1:16">
      <c r="A145" s="13">
        <v>15</v>
      </c>
      <c r="B145" s="46">
        <v>43296</v>
      </c>
      <c r="C145" s="47">
        <v>43298</v>
      </c>
      <c r="D145" s="16" t="s">
        <v>15</v>
      </c>
      <c r="E145" s="48">
        <f t="shared" si="14"/>
        <v>2</v>
      </c>
      <c r="F145" s="49" t="s">
        <v>131</v>
      </c>
      <c r="G145" s="50">
        <v>20385</v>
      </c>
      <c r="H145" s="20">
        <v>0</v>
      </c>
      <c r="I145" s="50">
        <f t="shared" si="15"/>
        <v>20385</v>
      </c>
      <c r="J145" s="31">
        <f t="shared" si="16"/>
        <v>1117530</v>
      </c>
      <c r="K145" s="48">
        <v>34912</v>
      </c>
      <c r="L145" s="24">
        <v>1321511</v>
      </c>
      <c r="P145" s="4"/>
    </row>
    <row r="146" spans="1:16">
      <c r="A146" s="13">
        <v>16</v>
      </c>
      <c r="B146" s="46">
        <v>43297</v>
      </c>
      <c r="C146" s="47">
        <v>43300</v>
      </c>
      <c r="D146" s="16" t="s">
        <v>15</v>
      </c>
      <c r="E146" s="48">
        <f t="shared" si="14"/>
        <v>3</v>
      </c>
      <c r="F146" s="49" t="s">
        <v>132</v>
      </c>
      <c r="G146" s="50">
        <v>39420</v>
      </c>
      <c r="H146" s="20">
        <v>0</v>
      </c>
      <c r="I146" s="50">
        <f t="shared" si="15"/>
        <v>39420</v>
      </c>
      <c r="J146" s="31">
        <f t="shared" si="16"/>
        <v>1078110</v>
      </c>
      <c r="K146" s="48">
        <v>34416</v>
      </c>
      <c r="L146" s="24">
        <v>1318856</v>
      </c>
      <c r="P146" s="4"/>
    </row>
    <row r="147" spans="1:16">
      <c r="A147" s="13">
        <v>17</v>
      </c>
      <c r="B147" s="46">
        <v>43296</v>
      </c>
      <c r="C147" s="47">
        <v>43300</v>
      </c>
      <c r="D147" s="16" t="s">
        <v>15</v>
      </c>
      <c r="E147" s="48">
        <f t="shared" si="14"/>
        <v>4</v>
      </c>
      <c r="F147" s="49" t="s">
        <v>133</v>
      </c>
      <c r="G147" s="50">
        <v>51346</v>
      </c>
      <c r="H147" s="20">
        <v>0</v>
      </c>
      <c r="I147" s="50">
        <f t="shared" si="15"/>
        <v>51346</v>
      </c>
      <c r="J147" s="31">
        <f t="shared" si="16"/>
        <v>1026764</v>
      </c>
      <c r="K147" s="48">
        <v>35419</v>
      </c>
      <c r="L147" s="24">
        <v>1322603</v>
      </c>
      <c r="P147" s="4"/>
    </row>
    <row r="148" spans="1:16">
      <c r="A148" s="13">
        <v>18</v>
      </c>
      <c r="B148" s="46">
        <v>43299</v>
      </c>
      <c r="C148" s="47">
        <v>43301</v>
      </c>
      <c r="D148" s="16" t="s">
        <v>15</v>
      </c>
      <c r="E148" s="48">
        <f t="shared" si="14"/>
        <v>2</v>
      </c>
      <c r="F148" s="49" t="s">
        <v>134</v>
      </c>
      <c r="G148" s="50">
        <v>26280</v>
      </c>
      <c r="H148" s="20">
        <v>0</v>
      </c>
      <c r="I148" s="50">
        <f t="shared" si="15"/>
        <v>26280</v>
      </c>
      <c r="J148" s="31">
        <f t="shared" si="16"/>
        <v>1000484</v>
      </c>
      <c r="K148" s="48">
        <v>36658</v>
      </c>
      <c r="L148" s="24">
        <v>1325676</v>
      </c>
      <c r="P148" s="4"/>
    </row>
    <row r="149" spans="1:16">
      <c r="A149" s="13">
        <v>19</v>
      </c>
      <c r="B149" s="46">
        <v>43300</v>
      </c>
      <c r="C149" s="47">
        <v>43302</v>
      </c>
      <c r="D149" s="16" t="s">
        <v>15</v>
      </c>
      <c r="E149" s="48">
        <f t="shared" si="14"/>
        <v>2</v>
      </c>
      <c r="F149" s="49" t="s">
        <v>135</v>
      </c>
      <c r="G149" s="50">
        <v>26280</v>
      </c>
      <c r="H149" s="20">
        <v>0</v>
      </c>
      <c r="I149" s="50">
        <f t="shared" si="15"/>
        <v>26280</v>
      </c>
      <c r="J149" s="31">
        <f t="shared" si="16"/>
        <v>974204</v>
      </c>
      <c r="K149" s="48">
        <v>34226</v>
      </c>
      <c r="L149" s="24">
        <v>1318197</v>
      </c>
      <c r="P149" s="4"/>
    </row>
    <row r="150" spans="1:16">
      <c r="A150" s="13">
        <v>20</v>
      </c>
      <c r="B150" s="46">
        <v>43301</v>
      </c>
      <c r="C150" s="47">
        <v>43303</v>
      </c>
      <c r="D150" s="16" t="s">
        <v>15</v>
      </c>
      <c r="E150" s="48">
        <f t="shared" si="14"/>
        <v>2</v>
      </c>
      <c r="F150" s="49" t="s">
        <v>136</v>
      </c>
      <c r="G150" s="50">
        <v>18864</v>
      </c>
      <c r="H150" s="20">
        <v>0</v>
      </c>
      <c r="I150" s="50">
        <f t="shared" si="15"/>
        <v>18864</v>
      </c>
      <c r="J150" s="31">
        <f t="shared" si="16"/>
        <v>955340</v>
      </c>
      <c r="K150" s="48">
        <v>28482</v>
      </c>
      <c r="L150" s="24">
        <v>1297696</v>
      </c>
      <c r="P150" s="4"/>
    </row>
    <row r="151" spans="1:16">
      <c r="A151" s="13">
        <v>21</v>
      </c>
      <c r="B151" s="46">
        <v>43301</v>
      </c>
      <c r="C151" s="47">
        <v>43303</v>
      </c>
      <c r="D151" s="16" t="s">
        <v>15</v>
      </c>
      <c r="E151" s="48">
        <f t="shared" si="14"/>
        <v>2</v>
      </c>
      <c r="F151" s="49" t="s">
        <v>137</v>
      </c>
      <c r="G151" s="50">
        <v>31680</v>
      </c>
      <c r="H151" s="20">
        <v>0</v>
      </c>
      <c r="I151" s="50">
        <f t="shared" si="15"/>
        <v>31680</v>
      </c>
      <c r="J151" s="31">
        <f t="shared" si="16"/>
        <v>923660</v>
      </c>
      <c r="K151" s="48">
        <v>36468</v>
      </c>
      <c r="L151" s="24">
        <v>1325521</v>
      </c>
      <c r="P151" s="4"/>
    </row>
    <row r="152" spans="1:16">
      <c r="A152" s="13">
        <v>22</v>
      </c>
      <c r="B152" s="46">
        <v>43302</v>
      </c>
      <c r="C152" s="47">
        <v>43304</v>
      </c>
      <c r="D152" s="16" t="s">
        <v>15</v>
      </c>
      <c r="E152" s="48">
        <f t="shared" si="14"/>
        <v>2</v>
      </c>
      <c r="F152" s="49" t="s">
        <v>138</v>
      </c>
      <c r="G152" s="50">
        <v>20043</v>
      </c>
      <c r="H152" s="20">
        <v>0</v>
      </c>
      <c r="I152" s="50">
        <f t="shared" si="15"/>
        <v>20043</v>
      </c>
      <c r="J152" s="31">
        <f t="shared" si="16"/>
        <v>903617</v>
      </c>
      <c r="K152" s="48">
        <v>30972</v>
      </c>
      <c r="L152" s="24">
        <v>1305228</v>
      </c>
      <c r="P152" s="4"/>
    </row>
    <row r="153" spans="1:16">
      <c r="A153" s="13">
        <v>23</v>
      </c>
      <c r="B153" s="46">
        <v>43304</v>
      </c>
      <c r="C153" s="47">
        <v>43306</v>
      </c>
      <c r="D153" s="16" t="s">
        <v>15</v>
      </c>
      <c r="E153" s="48">
        <f t="shared" si="14"/>
        <v>2</v>
      </c>
      <c r="F153" s="49" t="s">
        <v>139</v>
      </c>
      <c r="G153" s="50">
        <v>22338</v>
      </c>
      <c r="H153" s="20">
        <v>0</v>
      </c>
      <c r="I153" s="50">
        <f t="shared" si="15"/>
        <v>22338</v>
      </c>
      <c r="J153" s="31">
        <f t="shared" si="16"/>
        <v>881279</v>
      </c>
      <c r="K153" s="48">
        <v>34166</v>
      </c>
      <c r="L153" s="24">
        <v>1317242</v>
      </c>
      <c r="P153" s="4"/>
    </row>
    <row r="154" spans="1:16">
      <c r="A154" s="13">
        <v>24</v>
      </c>
      <c r="B154" s="46">
        <v>43305</v>
      </c>
      <c r="C154" s="47">
        <v>43307</v>
      </c>
      <c r="D154" s="16" t="s">
        <v>15</v>
      </c>
      <c r="E154" s="48">
        <f t="shared" si="14"/>
        <v>2</v>
      </c>
      <c r="F154" s="49" t="s">
        <v>140</v>
      </c>
      <c r="G154" s="50">
        <v>22338</v>
      </c>
      <c r="H154" s="20">
        <v>0</v>
      </c>
      <c r="I154" s="50">
        <f t="shared" si="15"/>
        <v>22338</v>
      </c>
      <c r="J154" s="31">
        <f t="shared" si="16"/>
        <v>858941</v>
      </c>
      <c r="K154" s="48">
        <v>34177</v>
      </c>
      <c r="L154" s="24">
        <v>1317753</v>
      </c>
      <c r="P154" s="4"/>
    </row>
    <row r="155" spans="1:16">
      <c r="A155" s="13">
        <v>25</v>
      </c>
      <c r="B155" s="46">
        <v>43305</v>
      </c>
      <c r="C155" s="47">
        <v>43305</v>
      </c>
      <c r="D155" s="16" t="s">
        <v>15</v>
      </c>
      <c r="E155" s="48">
        <f t="shared" si="14"/>
        <v>0</v>
      </c>
      <c r="F155" s="49" t="s">
        <v>141</v>
      </c>
      <c r="G155" s="50">
        <v>22752</v>
      </c>
      <c r="H155" s="20">
        <v>0</v>
      </c>
      <c r="I155" s="50">
        <f t="shared" si="15"/>
        <v>22752</v>
      </c>
      <c r="J155" s="31">
        <f t="shared" si="16"/>
        <v>836189</v>
      </c>
      <c r="K155" s="48">
        <v>29180</v>
      </c>
      <c r="L155" s="24">
        <v>1299205</v>
      </c>
      <c r="P155" s="4"/>
    </row>
    <row r="156" spans="1:16">
      <c r="A156" s="13">
        <v>26</v>
      </c>
      <c r="B156" s="46">
        <v>43305</v>
      </c>
      <c r="C156" s="47">
        <v>43309</v>
      </c>
      <c r="D156" s="16" t="s">
        <v>15</v>
      </c>
      <c r="E156" s="48">
        <f t="shared" si="14"/>
        <v>4</v>
      </c>
      <c r="F156" s="49" t="s">
        <v>142</v>
      </c>
      <c r="G156" s="50">
        <v>40086</v>
      </c>
      <c r="H156" s="20">
        <v>0</v>
      </c>
      <c r="I156" s="50">
        <f t="shared" si="15"/>
        <v>40086</v>
      </c>
      <c r="J156" s="31">
        <f t="shared" si="16"/>
        <v>796103</v>
      </c>
      <c r="K156" s="48">
        <v>33652</v>
      </c>
      <c r="L156" s="24">
        <v>1315741</v>
      </c>
      <c r="P156" s="4"/>
    </row>
    <row r="157" spans="1:16">
      <c r="A157" s="13">
        <v>27</v>
      </c>
      <c r="B157" s="46">
        <v>43308</v>
      </c>
      <c r="C157" s="47">
        <v>43310</v>
      </c>
      <c r="D157" s="16" t="s">
        <v>15</v>
      </c>
      <c r="E157" s="48">
        <f t="shared" si="14"/>
        <v>2</v>
      </c>
      <c r="F157" s="49" t="s">
        <v>143</v>
      </c>
      <c r="G157" s="50">
        <v>26280</v>
      </c>
      <c r="H157" s="20">
        <v>0</v>
      </c>
      <c r="I157" s="50">
        <f t="shared" si="15"/>
        <v>26280</v>
      </c>
      <c r="J157" s="31">
        <f t="shared" si="16"/>
        <v>769823</v>
      </c>
      <c r="K157" s="48">
        <v>37661</v>
      </c>
      <c r="L157" s="24">
        <v>1330220</v>
      </c>
      <c r="P157" s="4"/>
    </row>
    <row r="158" spans="1:16">
      <c r="A158" s="13">
        <v>28</v>
      </c>
      <c r="B158" s="46">
        <v>43308</v>
      </c>
      <c r="C158" s="47">
        <v>43310</v>
      </c>
      <c r="D158" s="16" t="s">
        <v>15</v>
      </c>
      <c r="E158" s="48">
        <f t="shared" si="14"/>
        <v>2</v>
      </c>
      <c r="F158" s="49" t="s">
        <v>144</v>
      </c>
      <c r="G158" s="50">
        <v>26280</v>
      </c>
      <c r="H158" s="20">
        <v>0</v>
      </c>
      <c r="I158" s="50">
        <f t="shared" si="15"/>
        <v>26280</v>
      </c>
      <c r="J158" s="31">
        <f t="shared" si="16"/>
        <v>743543</v>
      </c>
      <c r="K158" s="48">
        <v>38676</v>
      </c>
      <c r="L158" s="24">
        <v>1335144</v>
      </c>
      <c r="P158" s="4"/>
    </row>
    <row r="159" spans="1:16">
      <c r="A159" s="13">
        <v>29</v>
      </c>
      <c r="B159" s="46">
        <v>43309</v>
      </c>
      <c r="C159" s="47">
        <v>43311</v>
      </c>
      <c r="D159" s="16" t="s">
        <v>15</v>
      </c>
      <c r="E159" s="48">
        <f t="shared" si="14"/>
        <v>2</v>
      </c>
      <c r="F159" s="49" t="s">
        <v>145</v>
      </c>
      <c r="G159" s="50">
        <v>26280</v>
      </c>
      <c r="H159" s="20">
        <v>0</v>
      </c>
      <c r="I159" s="50">
        <f t="shared" si="15"/>
        <v>26280</v>
      </c>
      <c r="J159" s="31">
        <f t="shared" si="16"/>
        <v>717263</v>
      </c>
      <c r="K159" s="48">
        <v>37665</v>
      </c>
      <c r="L159" s="24">
        <v>1330205</v>
      </c>
      <c r="P159" s="4"/>
    </row>
    <row r="160" spans="1:16">
      <c r="A160" s="13">
        <v>30</v>
      </c>
      <c r="B160" s="46">
        <v>43310</v>
      </c>
      <c r="C160" s="47">
        <v>43312</v>
      </c>
      <c r="D160" s="16" t="s">
        <v>15</v>
      </c>
      <c r="E160" s="48">
        <f t="shared" si="14"/>
        <v>2</v>
      </c>
      <c r="F160" s="49" t="s">
        <v>146</v>
      </c>
      <c r="G160" s="50">
        <v>22338</v>
      </c>
      <c r="H160" s="20">
        <v>0</v>
      </c>
      <c r="I160" s="50">
        <f t="shared" si="15"/>
        <v>22338</v>
      </c>
      <c r="J160" s="31">
        <f t="shared" si="16"/>
        <v>694925</v>
      </c>
      <c r="K160" s="48">
        <v>34685</v>
      </c>
      <c r="L160" s="24">
        <v>1321267</v>
      </c>
      <c r="P160" s="4"/>
    </row>
    <row r="161" spans="1:16">
      <c r="A161" s="13">
        <v>31</v>
      </c>
      <c r="B161" s="46">
        <v>43310</v>
      </c>
      <c r="C161" s="47">
        <v>43312</v>
      </c>
      <c r="D161" s="16" t="s">
        <v>15</v>
      </c>
      <c r="E161" s="48">
        <f t="shared" si="14"/>
        <v>2</v>
      </c>
      <c r="F161" s="49" t="s">
        <v>147</v>
      </c>
      <c r="G161" s="50">
        <v>26280</v>
      </c>
      <c r="H161" s="20">
        <v>0</v>
      </c>
      <c r="I161" s="50">
        <f t="shared" si="15"/>
        <v>26280</v>
      </c>
      <c r="J161" s="52">
        <f t="shared" si="16"/>
        <v>668645</v>
      </c>
      <c r="K161" s="48">
        <v>37928</v>
      </c>
      <c r="L161" s="24">
        <v>1331208</v>
      </c>
      <c r="P161" s="4"/>
    </row>
    <row r="162" ht="36.75" spans="1:16">
      <c r="A162" s="51" t="s">
        <v>18</v>
      </c>
      <c r="B162" s="51"/>
      <c r="C162" s="51"/>
      <c r="D162" s="51"/>
      <c r="E162" s="51"/>
      <c r="F162" s="51"/>
      <c r="G162" s="51"/>
      <c r="H162" s="51"/>
      <c r="I162" s="33">
        <f>SUM(I132:I161)</f>
        <v>739590</v>
      </c>
      <c r="J162" s="34"/>
      <c r="K162" s="35" t="s">
        <v>148</v>
      </c>
      <c r="L162" s="24"/>
      <c r="P162" s="4"/>
    </row>
    <row r="163" spans="16:16">
      <c r="P163" s="4"/>
    </row>
    <row r="164" spans="1:16">
      <c r="A164" s="5" t="s">
        <v>116</v>
      </c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24"/>
      <c r="P164" s="42"/>
    </row>
    <row r="165" spans="1:16">
      <c r="A165" s="44" t="s">
        <v>149</v>
      </c>
      <c r="B165" s="45"/>
      <c r="C165" s="45"/>
      <c r="D165" s="45"/>
      <c r="E165" s="45"/>
      <c r="F165" s="45"/>
      <c r="G165" s="45"/>
      <c r="H165" s="45"/>
      <c r="I165" s="53"/>
      <c r="J165" s="54">
        <f>+J161</f>
        <v>668645</v>
      </c>
      <c r="K165" s="55"/>
      <c r="L165" s="24"/>
      <c r="P165" s="42"/>
    </row>
    <row r="166" spans="1:16">
      <c r="A166" s="44" t="s">
        <v>150</v>
      </c>
      <c r="B166" s="45"/>
      <c r="C166" s="45"/>
      <c r="D166" s="45"/>
      <c r="E166" s="45"/>
      <c r="F166" s="45"/>
      <c r="G166" s="45"/>
      <c r="H166" s="45"/>
      <c r="I166" s="53"/>
      <c r="J166" s="58">
        <v>414588</v>
      </c>
      <c r="K166" s="55" t="s">
        <v>151</v>
      </c>
      <c r="L166" s="24"/>
      <c r="P166" s="42"/>
    </row>
    <row r="167" spans="1:16">
      <c r="A167" s="44" t="s">
        <v>152</v>
      </c>
      <c r="B167" s="45"/>
      <c r="C167" s="45"/>
      <c r="D167" s="45"/>
      <c r="E167" s="45"/>
      <c r="F167" s="45"/>
      <c r="G167" s="45"/>
      <c r="H167" s="45"/>
      <c r="I167" s="53"/>
      <c r="J167" s="59"/>
      <c r="K167" s="55"/>
      <c r="L167" s="24"/>
      <c r="P167" s="42"/>
    </row>
    <row r="168" spans="1:16">
      <c r="A168" s="44" t="s">
        <v>21</v>
      </c>
      <c r="B168" s="45"/>
      <c r="C168" s="45"/>
      <c r="D168" s="45"/>
      <c r="E168" s="45"/>
      <c r="F168" s="45"/>
      <c r="G168" s="45"/>
      <c r="H168" s="45"/>
      <c r="I168" s="53"/>
      <c r="J168" s="57">
        <f>SUM(J165:J166)</f>
        <v>1083233</v>
      </c>
      <c r="K168" s="55"/>
      <c r="L168" s="24"/>
      <c r="P168" s="42"/>
    </row>
    <row r="169" spans="1:16">
      <c r="A169" s="7" t="s">
        <v>3</v>
      </c>
      <c r="B169" s="8" t="s">
        <v>4</v>
      </c>
      <c r="C169" s="8" t="s">
        <v>5</v>
      </c>
      <c r="D169" s="9" t="s">
        <v>6</v>
      </c>
      <c r="E169" s="9" t="s">
        <v>7</v>
      </c>
      <c r="F169" s="9" t="s">
        <v>8</v>
      </c>
      <c r="G169" s="9" t="s">
        <v>9</v>
      </c>
      <c r="H169" s="10" t="s">
        <v>10</v>
      </c>
      <c r="I169" s="29" t="s">
        <v>11</v>
      </c>
      <c r="J169" s="29" t="s">
        <v>12</v>
      </c>
      <c r="K169" s="9" t="s">
        <v>13</v>
      </c>
      <c r="L169" s="24"/>
      <c r="P169" s="42"/>
    </row>
    <row r="170" spans="1:16">
      <c r="A170" s="13">
        <v>1</v>
      </c>
      <c r="B170" s="46">
        <v>43313</v>
      </c>
      <c r="C170" s="47">
        <v>43315</v>
      </c>
      <c r="D170" s="16" t="s">
        <v>15</v>
      </c>
      <c r="E170" s="48">
        <f t="shared" ref="E170:E177" si="17">C170-B170</f>
        <v>2</v>
      </c>
      <c r="F170" s="49" t="s">
        <v>153</v>
      </c>
      <c r="G170" s="50">
        <v>26300</v>
      </c>
      <c r="H170" s="20">
        <v>0</v>
      </c>
      <c r="I170" s="50">
        <f t="shared" ref="I170:I177" si="18">+G170+H170</f>
        <v>26300</v>
      </c>
      <c r="J170" s="31">
        <f>J168-I170</f>
        <v>1056933</v>
      </c>
      <c r="K170" s="48">
        <v>41416</v>
      </c>
      <c r="L170" s="24">
        <v>1340305</v>
      </c>
      <c r="P170" s="4"/>
    </row>
    <row r="171" spans="1:12">
      <c r="A171" s="13">
        <v>2</v>
      </c>
      <c r="B171" s="46">
        <v>43311</v>
      </c>
      <c r="C171" s="47">
        <v>43315</v>
      </c>
      <c r="D171" s="16" t="s">
        <v>15</v>
      </c>
      <c r="E171" s="48">
        <f t="shared" si="17"/>
        <v>4</v>
      </c>
      <c r="F171" s="49" t="s">
        <v>154</v>
      </c>
      <c r="G171" s="50">
        <v>52560</v>
      </c>
      <c r="H171" s="20">
        <v>0</v>
      </c>
      <c r="I171" s="50">
        <f t="shared" si="18"/>
        <v>52560</v>
      </c>
      <c r="J171" s="31">
        <f t="shared" ref="J171:J203" si="19">J170-I171</f>
        <v>1004373</v>
      </c>
      <c r="K171" s="48">
        <v>36716</v>
      </c>
      <c r="L171" s="24">
        <v>1326990</v>
      </c>
    </row>
    <row r="172" spans="1:12">
      <c r="A172" s="13">
        <v>3</v>
      </c>
      <c r="B172" s="46">
        <v>43315</v>
      </c>
      <c r="C172" s="47">
        <v>43317</v>
      </c>
      <c r="D172" s="16" t="s">
        <v>15</v>
      </c>
      <c r="E172" s="48">
        <f t="shared" si="17"/>
        <v>2</v>
      </c>
      <c r="F172" s="49" t="s">
        <v>155</v>
      </c>
      <c r="G172" s="50">
        <v>22338</v>
      </c>
      <c r="H172" s="20">
        <v>0</v>
      </c>
      <c r="I172" s="50">
        <f t="shared" si="18"/>
        <v>22338</v>
      </c>
      <c r="J172" s="31">
        <f t="shared" si="19"/>
        <v>982035</v>
      </c>
      <c r="K172" s="48">
        <v>32167</v>
      </c>
      <c r="L172" s="24">
        <v>1309992</v>
      </c>
    </row>
    <row r="173" spans="1:12">
      <c r="A173" s="13">
        <v>4</v>
      </c>
      <c r="B173" s="46">
        <v>43315</v>
      </c>
      <c r="C173" s="47">
        <v>43318</v>
      </c>
      <c r="D173" s="16" t="s">
        <v>15</v>
      </c>
      <c r="E173" s="48">
        <f t="shared" si="17"/>
        <v>3</v>
      </c>
      <c r="F173" s="49" t="s">
        <v>156</v>
      </c>
      <c r="G173" s="50">
        <v>39420</v>
      </c>
      <c r="H173" s="20">
        <v>0</v>
      </c>
      <c r="I173" s="50">
        <f t="shared" si="18"/>
        <v>39420</v>
      </c>
      <c r="J173" s="31">
        <f t="shared" si="19"/>
        <v>942615</v>
      </c>
      <c r="K173" s="48">
        <v>37266</v>
      </c>
      <c r="L173" s="24">
        <v>1328564</v>
      </c>
    </row>
    <row r="174" spans="1:12">
      <c r="A174" s="13">
        <v>5</v>
      </c>
      <c r="B174" s="46">
        <v>43316</v>
      </c>
      <c r="C174" s="47">
        <v>43318</v>
      </c>
      <c r="D174" s="16" t="s">
        <v>15</v>
      </c>
      <c r="E174" s="48">
        <f t="shared" si="17"/>
        <v>2</v>
      </c>
      <c r="F174" s="49" t="s">
        <v>157</v>
      </c>
      <c r="G174" s="50">
        <v>26469</v>
      </c>
      <c r="H174" s="20">
        <v>0</v>
      </c>
      <c r="I174" s="50">
        <f t="shared" si="18"/>
        <v>26469</v>
      </c>
      <c r="J174" s="31">
        <f t="shared" si="19"/>
        <v>916146</v>
      </c>
      <c r="K174" s="48">
        <v>32218</v>
      </c>
      <c r="L174" s="24">
        <v>1310419</v>
      </c>
    </row>
    <row r="175" spans="1:12">
      <c r="A175" s="13">
        <v>6</v>
      </c>
      <c r="B175" s="46">
        <v>43316</v>
      </c>
      <c r="C175" s="47">
        <v>43318</v>
      </c>
      <c r="D175" s="16" t="s">
        <v>15</v>
      </c>
      <c r="E175" s="48">
        <f t="shared" si="17"/>
        <v>2</v>
      </c>
      <c r="F175" s="49" t="s">
        <v>158</v>
      </c>
      <c r="G175" s="50">
        <v>22752</v>
      </c>
      <c r="H175" s="20">
        <v>0</v>
      </c>
      <c r="I175" s="50">
        <f t="shared" si="18"/>
        <v>22752</v>
      </c>
      <c r="J175" s="31">
        <f t="shared" si="19"/>
        <v>893394</v>
      </c>
      <c r="K175" s="48">
        <v>28486</v>
      </c>
      <c r="L175" s="24">
        <v>1297928</v>
      </c>
    </row>
    <row r="176" spans="1:12">
      <c r="A176" s="13">
        <v>7</v>
      </c>
      <c r="B176" s="46">
        <v>43318</v>
      </c>
      <c r="C176" s="47">
        <v>43320</v>
      </c>
      <c r="D176" s="16" t="s">
        <v>15</v>
      </c>
      <c r="E176" s="48">
        <f t="shared" si="17"/>
        <v>2</v>
      </c>
      <c r="F176" s="49" t="s">
        <v>159</v>
      </c>
      <c r="G176" s="50">
        <v>26280</v>
      </c>
      <c r="H176" s="20">
        <v>0</v>
      </c>
      <c r="I176" s="50">
        <f t="shared" si="18"/>
        <v>26280</v>
      </c>
      <c r="J176" s="31">
        <f t="shared" si="19"/>
        <v>867114</v>
      </c>
      <c r="K176" s="48">
        <v>39756</v>
      </c>
      <c r="L176" s="24">
        <v>1337830</v>
      </c>
    </row>
    <row r="177" spans="1:12">
      <c r="A177" s="13">
        <v>8</v>
      </c>
      <c r="B177" s="46">
        <v>43318</v>
      </c>
      <c r="C177" s="47">
        <v>43320</v>
      </c>
      <c r="D177" s="16" t="s">
        <v>15</v>
      </c>
      <c r="E177" s="48">
        <f t="shared" si="17"/>
        <v>2</v>
      </c>
      <c r="F177" s="49" t="s">
        <v>157</v>
      </c>
      <c r="G177" s="50">
        <v>26469</v>
      </c>
      <c r="H177" s="20">
        <v>0</v>
      </c>
      <c r="I177" s="50">
        <f t="shared" si="18"/>
        <v>26469</v>
      </c>
      <c r="J177" s="31">
        <f t="shared" si="19"/>
        <v>840645</v>
      </c>
      <c r="K177" s="48">
        <v>32228</v>
      </c>
      <c r="L177" s="24">
        <v>1315223</v>
      </c>
    </row>
    <row r="178" s="1" customFormat="1" ht="36.75" spans="1:19">
      <c r="A178" s="51" t="s">
        <v>18</v>
      </c>
      <c r="B178" s="51"/>
      <c r="C178" s="51"/>
      <c r="D178" s="51"/>
      <c r="E178" s="51"/>
      <c r="F178" s="51"/>
      <c r="G178" s="51"/>
      <c r="H178" s="51"/>
      <c r="I178" s="33">
        <f>SUM(I170:I177)</f>
        <v>242588</v>
      </c>
      <c r="J178" s="34"/>
      <c r="K178" s="35" t="s">
        <v>160</v>
      </c>
      <c r="L178" s="24"/>
      <c r="Q178" s="4"/>
      <c r="R178" s="4"/>
      <c r="S178" s="4"/>
    </row>
    <row r="181" spans="1:12">
      <c r="A181" s="13">
        <v>11</v>
      </c>
      <c r="B181" s="46">
        <v>43318</v>
      </c>
      <c r="C181" s="47">
        <v>43322</v>
      </c>
      <c r="D181" s="16" t="s">
        <v>15</v>
      </c>
      <c r="E181" s="48">
        <f t="shared" ref="E181:E191" si="20">C181-B181</f>
        <v>4</v>
      </c>
      <c r="F181" s="49" t="s">
        <v>161</v>
      </c>
      <c r="G181" s="50">
        <v>44676</v>
      </c>
      <c r="H181" s="20">
        <v>0</v>
      </c>
      <c r="I181" s="50">
        <f t="shared" ref="I181:I191" si="21">+G181+H181</f>
        <v>44676</v>
      </c>
      <c r="J181" s="60">
        <f>J177-I181</f>
        <v>795969</v>
      </c>
      <c r="K181" s="48">
        <v>32862</v>
      </c>
      <c r="L181" s="24">
        <v>1313635</v>
      </c>
    </row>
    <row r="182" spans="1:12">
      <c r="A182" s="13">
        <v>12</v>
      </c>
      <c r="B182" s="46">
        <v>43320</v>
      </c>
      <c r="C182" s="47">
        <v>43322</v>
      </c>
      <c r="D182" s="16" t="s">
        <v>15</v>
      </c>
      <c r="E182" s="48">
        <f t="shared" si="20"/>
        <v>2</v>
      </c>
      <c r="F182" s="49" t="s">
        <v>162</v>
      </c>
      <c r="G182" s="50">
        <v>22338</v>
      </c>
      <c r="H182" s="20">
        <v>0</v>
      </c>
      <c r="I182" s="50">
        <f t="shared" si="21"/>
        <v>22338</v>
      </c>
      <c r="J182" s="60">
        <f t="shared" ref="J181:J191" si="22">J181-I182</f>
        <v>773631</v>
      </c>
      <c r="K182" s="48">
        <v>31697</v>
      </c>
      <c r="L182" s="24">
        <v>1309362</v>
      </c>
    </row>
    <row r="183" spans="1:12">
      <c r="A183" s="13">
        <v>13</v>
      </c>
      <c r="B183" s="46">
        <v>43320</v>
      </c>
      <c r="C183" s="47">
        <v>43323</v>
      </c>
      <c r="D183" s="16" t="s">
        <v>15</v>
      </c>
      <c r="E183" s="48">
        <f t="shared" si="20"/>
        <v>3</v>
      </c>
      <c r="F183" s="49" t="s">
        <v>163</v>
      </c>
      <c r="G183" s="50">
        <v>33507</v>
      </c>
      <c r="H183" s="20">
        <v>0</v>
      </c>
      <c r="I183" s="50">
        <f t="shared" si="21"/>
        <v>33507</v>
      </c>
      <c r="J183" s="60">
        <f t="shared" si="22"/>
        <v>740124</v>
      </c>
      <c r="K183" s="48">
        <v>34440</v>
      </c>
      <c r="L183" s="24">
        <v>1319010</v>
      </c>
    </row>
    <row r="184" spans="1:12">
      <c r="A184" s="13">
        <v>14</v>
      </c>
      <c r="B184" s="46">
        <v>43322</v>
      </c>
      <c r="C184" s="47">
        <v>43324</v>
      </c>
      <c r="D184" s="16" t="s">
        <v>15</v>
      </c>
      <c r="E184" s="48">
        <f t="shared" si="20"/>
        <v>2</v>
      </c>
      <c r="F184" s="49" t="s">
        <v>164</v>
      </c>
      <c r="G184" s="50">
        <v>22338</v>
      </c>
      <c r="H184" s="20">
        <v>0</v>
      </c>
      <c r="I184" s="50">
        <f t="shared" si="21"/>
        <v>22338</v>
      </c>
      <c r="J184" s="60">
        <f t="shared" si="22"/>
        <v>717786</v>
      </c>
      <c r="K184" s="48">
        <v>33230</v>
      </c>
      <c r="L184" s="24">
        <v>1315230</v>
      </c>
    </row>
    <row r="185" spans="1:12">
      <c r="A185" s="13">
        <v>15</v>
      </c>
      <c r="B185" s="46">
        <v>43324</v>
      </c>
      <c r="C185" s="47">
        <v>43326</v>
      </c>
      <c r="D185" s="16" t="s">
        <v>15</v>
      </c>
      <c r="E185" s="48">
        <f t="shared" si="20"/>
        <v>2</v>
      </c>
      <c r="F185" s="49" t="s">
        <v>165</v>
      </c>
      <c r="G185" s="50">
        <v>22338</v>
      </c>
      <c r="H185" s="20">
        <v>0</v>
      </c>
      <c r="I185" s="50">
        <f t="shared" si="21"/>
        <v>22338</v>
      </c>
      <c r="J185" s="60">
        <f t="shared" si="22"/>
        <v>695448</v>
      </c>
      <c r="K185" s="48">
        <v>33678</v>
      </c>
      <c r="L185" s="24">
        <v>1316261</v>
      </c>
    </row>
    <row r="186" spans="1:12">
      <c r="A186" s="13">
        <v>16</v>
      </c>
      <c r="B186" s="46">
        <v>43326</v>
      </c>
      <c r="C186" s="47">
        <v>43328</v>
      </c>
      <c r="D186" s="16" t="s">
        <v>15</v>
      </c>
      <c r="E186" s="48">
        <f t="shared" si="20"/>
        <v>2</v>
      </c>
      <c r="F186" s="49" t="s">
        <v>166</v>
      </c>
      <c r="G186" s="50">
        <v>26280</v>
      </c>
      <c r="H186" s="20">
        <v>0</v>
      </c>
      <c r="I186" s="50">
        <f t="shared" si="21"/>
        <v>26280</v>
      </c>
      <c r="J186" s="60">
        <f t="shared" si="22"/>
        <v>669168</v>
      </c>
      <c r="K186" s="48">
        <v>37660</v>
      </c>
      <c r="L186" s="24">
        <v>1330121</v>
      </c>
    </row>
    <row r="187" spans="1:12">
      <c r="A187" s="13">
        <v>17</v>
      </c>
      <c r="B187" s="46">
        <v>43326</v>
      </c>
      <c r="C187" s="47">
        <v>43328</v>
      </c>
      <c r="D187" s="16" t="s">
        <v>15</v>
      </c>
      <c r="E187" s="48">
        <f t="shared" si="20"/>
        <v>2</v>
      </c>
      <c r="F187" s="49" t="s">
        <v>167</v>
      </c>
      <c r="G187" s="50">
        <v>22338</v>
      </c>
      <c r="H187" s="20">
        <v>0</v>
      </c>
      <c r="I187" s="50">
        <f t="shared" si="21"/>
        <v>22338</v>
      </c>
      <c r="J187" s="60">
        <f t="shared" si="22"/>
        <v>646830</v>
      </c>
      <c r="K187" s="48">
        <v>32837</v>
      </c>
      <c r="L187" s="24">
        <v>1313378</v>
      </c>
    </row>
    <row r="188" spans="1:12">
      <c r="A188" s="13">
        <v>18</v>
      </c>
      <c r="B188" s="46">
        <v>43330</v>
      </c>
      <c r="C188" s="47">
        <v>43332</v>
      </c>
      <c r="D188" s="16" t="s">
        <v>15</v>
      </c>
      <c r="E188" s="48">
        <f t="shared" si="20"/>
        <v>2</v>
      </c>
      <c r="F188" s="49" t="s">
        <v>168</v>
      </c>
      <c r="G188" s="50">
        <v>23580</v>
      </c>
      <c r="H188" s="20">
        <v>0</v>
      </c>
      <c r="I188" s="50">
        <f t="shared" si="21"/>
        <v>23580</v>
      </c>
      <c r="J188" s="60">
        <f t="shared" si="22"/>
        <v>623250</v>
      </c>
      <c r="K188" s="48">
        <v>42420</v>
      </c>
      <c r="L188" s="24">
        <v>1346492</v>
      </c>
    </row>
    <row r="189" spans="1:16">
      <c r="A189" s="13">
        <v>19</v>
      </c>
      <c r="B189" s="46">
        <v>43333</v>
      </c>
      <c r="C189" s="47">
        <v>43336</v>
      </c>
      <c r="D189" s="16" t="s">
        <v>15</v>
      </c>
      <c r="E189" s="48">
        <f t="shared" si="20"/>
        <v>3</v>
      </c>
      <c r="F189" s="49" t="s">
        <v>169</v>
      </c>
      <c r="G189" s="50">
        <v>39703.5</v>
      </c>
      <c r="H189" s="20">
        <v>0</v>
      </c>
      <c r="I189" s="50">
        <f t="shared" si="21"/>
        <v>39703.5</v>
      </c>
      <c r="J189" s="60">
        <f t="shared" si="22"/>
        <v>583546.5</v>
      </c>
      <c r="K189" s="48">
        <v>37454</v>
      </c>
      <c r="L189" s="24">
        <v>1329641</v>
      </c>
      <c r="P189" s="42"/>
    </row>
    <row r="190" spans="1:16">
      <c r="A190" s="13">
        <v>20</v>
      </c>
      <c r="B190" s="46">
        <v>43335</v>
      </c>
      <c r="C190" s="47">
        <v>43338</v>
      </c>
      <c r="D190" s="16" t="s">
        <v>15</v>
      </c>
      <c r="E190" s="48">
        <f t="shared" si="20"/>
        <v>3</v>
      </c>
      <c r="F190" s="49" t="s">
        <v>170</v>
      </c>
      <c r="G190" s="50">
        <v>39420</v>
      </c>
      <c r="H190" s="20">
        <v>0</v>
      </c>
      <c r="I190" s="50">
        <f t="shared" si="21"/>
        <v>39420</v>
      </c>
      <c r="J190" s="60">
        <f t="shared" si="22"/>
        <v>544126.5</v>
      </c>
      <c r="K190" s="48">
        <v>42408</v>
      </c>
      <c r="L190" s="24">
        <v>1346188</v>
      </c>
      <c r="P190" s="42"/>
    </row>
    <row r="191" spans="1:16">
      <c r="A191" s="13">
        <v>21</v>
      </c>
      <c r="B191" s="46">
        <v>43338</v>
      </c>
      <c r="C191" s="47">
        <v>43340</v>
      </c>
      <c r="D191" s="16" t="s">
        <v>15</v>
      </c>
      <c r="E191" s="48">
        <f t="shared" si="20"/>
        <v>2</v>
      </c>
      <c r="F191" s="49" t="s">
        <v>171</v>
      </c>
      <c r="G191" s="50">
        <v>26200</v>
      </c>
      <c r="H191" s="20">
        <v>0</v>
      </c>
      <c r="I191" s="50">
        <f t="shared" si="21"/>
        <v>26200</v>
      </c>
      <c r="J191" s="60">
        <f t="shared" si="22"/>
        <v>517926.5</v>
      </c>
      <c r="K191" s="48">
        <v>44166</v>
      </c>
      <c r="L191" s="24">
        <v>1352130</v>
      </c>
      <c r="P191" s="42"/>
    </row>
    <row r="192" ht="24.75" spans="1:12">
      <c r="A192" s="51" t="s">
        <v>18</v>
      </c>
      <c r="B192" s="51"/>
      <c r="C192" s="51"/>
      <c r="D192" s="51"/>
      <c r="E192" s="51"/>
      <c r="F192" s="51"/>
      <c r="G192" s="51"/>
      <c r="H192" s="51"/>
      <c r="I192" s="61">
        <f>SUM(I181:I191)</f>
        <v>322718.5</v>
      </c>
      <c r="J192" s="34"/>
      <c r="K192" s="35" t="s">
        <v>172</v>
      </c>
      <c r="L192" s="24"/>
    </row>
    <row r="193" spans="1:11">
      <c r="A193" s="5" t="s">
        <v>173</v>
      </c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1:11">
      <c r="A194" s="44" t="s">
        <v>174</v>
      </c>
      <c r="B194" s="45"/>
      <c r="C194" s="45"/>
      <c r="D194" s="45"/>
      <c r="E194" s="45"/>
      <c r="F194" s="45"/>
      <c r="G194" s="45"/>
      <c r="H194" s="45"/>
      <c r="I194" s="53"/>
      <c r="J194" s="54">
        <f>J191</f>
        <v>517926.5</v>
      </c>
      <c r="K194" s="55"/>
    </row>
    <row r="195" spans="1:11">
      <c r="A195" s="44" t="s">
        <v>175</v>
      </c>
      <c r="B195" s="45"/>
      <c r="C195" s="45"/>
      <c r="D195" s="45"/>
      <c r="E195" s="45"/>
      <c r="F195" s="45"/>
      <c r="G195" s="45"/>
      <c r="H195" s="45"/>
      <c r="I195" s="53"/>
      <c r="J195" s="58">
        <v>1077531</v>
      </c>
      <c r="K195" s="56">
        <v>43347</v>
      </c>
    </row>
    <row r="196" spans="1:11">
      <c r="A196" s="44"/>
      <c r="B196" s="45"/>
      <c r="C196" s="45"/>
      <c r="D196" s="45"/>
      <c r="E196" s="45"/>
      <c r="F196" s="45"/>
      <c r="G196" s="45"/>
      <c r="H196" s="45"/>
      <c r="I196" s="53"/>
      <c r="J196" s="59"/>
      <c r="K196" s="55"/>
    </row>
    <row r="197" spans="1:11">
      <c r="A197" s="44" t="s">
        <v>21</v>
      </c>
      <c r="B197" s="45"/>
      <c r="C197" s="45"/>
      <c r="D197" s="45"/>
      <c r="E197" s="45"/>
      <c r="F197" s="45"/>
      <c r="G197" s="45"/>
      <c r="H197" s="45"/>
      <c r="I197" s="53"/>
      <c r="J197" s="57">
        <f>SUM(J194:J195)</f>
        <v>1595457.5</v>
      </c>
      <c r="K197" s="55"/>
    </row>
    <row r="198" spans="1:11">
      <c r="A198" s="7" t="s">
        <v>3</v>
      </c>
      <c r="B198" s="8" t="s">
        <v>4</v>
      </c>
      <c r="C198" s="8" t="s">
        <v>5</v>
      </c>
      <c r="D198" s="9" t="s">
        <v>6</v>
      </c>
      <c r="E198" s="9" t="s">
        <v>7</v>
      </c>
      <c r="F198" s="9" t="s">
        <v>8</v>
      </c>
      <c r="G198" s="9" t="s">
        <v>9</v>
      </c>
      <c r="H198" s="10" t="s">
        <v>10</v>
      </c>
      <c r="I198" s="29" t="s">
        <v>11</v>
      </c>
      <c r="J198" s="29" t="s">
        <v>12</v>
      </c>
      <c r="K198" s="9" t="s">
        <v>13</v>
      </c>
    </row>
    <row r="199" spans="1:12">
      <c r="A199" s="13">
        <v>22</v>
      </c>
      <c r="B199" s="46">
        <v>43338</v>
      </c>
      <c r="C199" s="47">
        <v>43341</v>
      </c>
      <c r="D199" s="16" t="s">
        <v>15</v>
      </c>
      <c r="E199" s="48">
        <f t="shared" ref="E199:E204" si="23">C199-B199</f>
        <v>3</v>
      </c>
      <c r="F199" s="49" t="s">
        <v>176</v>
      </c>
      <c r="G199" s="50">
        <v>30064.5</v>
      </c>
      <c r="H199" s="20">
        <v>0</v>
      </c>
      <c r="I199" s="50">
        <f t="shared" ref="I199:I204" si="24">+G199+H199</f>
        <v>30064.5</v>
      </c>
      <c r="J199" s="60">
        <f>J195-I199+J194</f>
        <v>1565393</v>
      </c>
      <c r="K199" s="48">
        <v>38198</v>
      </c>
      <c r="L199" s="63">
        <v>1331910</v>
      </c>
    </row>
    <row r="200" spans="1:16">
      <c r="A200" s="13">
        <v>24</v>
      </c>
      <c r="B200" s="46">
        <v>43338</v>
      </c>
      <c r="C200" s="47">
        <v>43342</v>
      </c>
      <c r="D200" s="16" t="s">
        <v>15</v>
      </c>
      <c r="E200" s="48">
        <f t="shared" si="23"/>
        <v>4</v>
      </c>
      <c r="F200" s="49" t="s">
        <v>177</v>
      </c>
      <c r="G200" s="50">
        <v>44676</v>
      </c>
      <c r="H200" s="20">
        <v>0</v>
      </c>
      <c r="I200" s="50">
        <f t="shared" si="24"/>
        <v>44676</v>
      </c>
      <c r="J200" s="60">
        <f t="shared" ref="J199:J205" si="25">J199-I200</f>
        <v>1520717</v>
      </c>
      <c r="K200" s="48">
        <v>35951</v>
      </c>
      <c r="L200" s="63">
        <v>1323778</v>
      </c>
      <c r="P200" s="42"/>
    </row>
    <row r="201" spans="1:16">
      <c r="A201" s="13">
        <v>25</v>
      </c>
      <c r="B201" s="46">
        <v>43338</v>
      </c>
      <c r="C201" s="47">
        <v>43342</v>
      </c>
      <c r="D201" s="16" t="s">
        <v>15</v>
      </c>
      <c r="E201" s="48">
        <f t="shared" si="23"/>
        <v>4</v>
      </c>
      <c r="F201" s="49" t="s">
        <v>178</v>
      </c>
      <c r="G201" s="50">
        <v>44676</v>
      </c>
      <c r="H201" s="20">
        <v>0</v>
      </c>
      <c r="I201" s="50">
        <f t="shared" si="24"/>
        <v>44676</v>
      </c>
      <c r="J201" s="60">
        <f t="shared" si="25"/>
        <v>1476041</v>
      </c>
      <c r="K201" s="48">
        <v>35952</v>
      </c>
      <c r="L201" s="63">
        <v>1323778</v>
      </c>
      <c r="P201" s="42"/>
    </row>
    <row r="202" spans="1:16">
      <c r="A202" s="13">
        <v>26</v>
      </c>
      <c r="B202" s="46">
        <v>43338</v>
      </c>
      <c r="C202" s="47">
        <v>43342</v>
      </c>
      <c r="D202" s="16" t="s">
        <v>15</v>
      </c>
      <c r="E202" s="48">
        <f t="shared" si="23"/>
        <v>4</v>
      </c>
      <c r="F202" s="49" t="s">
        <v>179</v>
      </c>
      <c r="G202" s="50">
        <v>44676</v>
      </c>
      <c r="H202" s="20">
        <v>0</v>
      </c>
      <c r="I202" s="50">
        <f t="shared" si="24"/>
        <v>44676</v>
      </c>
      <c r="J202" s="60">
        <f t="shared" si="25"/>
        <v>1431365</v>
      </c>
      <c r="K202" s="48">
        <v>35953</v>
      </c>
      <c r="L202" s="63">
        <v>1323778</v>
      </c>
      <c r="P202" s="42"/>
    </row>
    <row r="203" spans="1:16">
      <c r="A203" s="13">
        <v>27</v>
      </c>
      <c r="B203" s="46">
        <v>43338</v>
      </c>
      <c r="C203" s="47">
        <v>43342</v>
      </c>
      <c r="D203" s="16" t="s">
        <v>15</v>
      </c>
      <c r="E203" s="48">
        <f t="shared" si="23"/>
        <v>4</v>
      </c>
      <c r="F203" s="49" t="s">
        <v>180</v>
      </c>
      <c r="G203" s="50">
        <v>44676</v>
      </c>
      <c r="H203" s="20">
        <v>0</v>
      </c>
      <c r="I203" s="50">
        <f t="shared" si="24"/>
        <v>44676</v>
      </c>
      <c r="J203" s="60">
        <f t="shared" si="25"/>
        <v>1386689</v>
      </c>
      <c r="K203" s="48">
        <v>35954</v>
      </c>
      <c r="L203" s="63">
        <v>1323778</v>
      </c>
      <c r="P203" s="42"/>
    </row>
    <row r="204" spans="1:16">
      <c r="A204" s="13">
        <v>28</v>
      </c>
      <c r="B204" s="46">
        <v>43341</v>
      </c>
      <c r="C204" s="47">
        <v>43343</v>
      </c>
      <c r="D204" s="16" t="s">
        <v>15</v>
      </c>
      <c r="E204" s="48">
        <f t="shared" si="23"/>
        <v>2</v>
      </c>
      <c r="F204" s="49" t="s">
        <v>181</v>
      </c>
      <c r="G204" s="50">
        <v>23580</v>
      </c>
      <c r="H204" s="20">
        <v>0</v>
      </c>
      <c r="I204" s="50">
        <f t="shared" si="24"/>
        <v>23580</v>
      </c>
      <c r="J204" s="60">
        <f t="shared" si="25"/>
        <v>1363109</v>
      </c>
      <c r="K204" s="48">
        <v>45663</v>
      </c>
      <c r="L204" s="63">
        <v>1359412</v>
      </c>
      <c r="P204" s="42"/>
    </row>
    <row r="205" spans="1:16">
      <c r="A205" s="13">
        <v>1</v>
      </c>
      <c r="B205" s="46">
        <v>43344</v>
      </c>
      <c r="C205" s="47">
        <v>43346</v>
      </c>
      <c r="D205" s="16" t="s">
        <v>15</v>
      </c>
      <c r="E205" s="48">
        <f t="shared" ref="E205:E230" si="26">C205-B205</f>
        <v>2</v>
      </c>
      <c r="F205" s="49" t="s">
        <v>182</v>
      </c>
      <c r="G205" s="50">
        <v>14490</v>
      </c>
      <c r="H205" s="20">
        <v>0</v>
      </c>
      <c r="I205" s="50">
        <f t="shared" ref="I205:I230" si="27">+G205+H205</f>
        <v>14490</v>
      </c>
      <c r="J205" s="60">
        <f t="shared" si="25"/>
        <v>1348619</v>
      </c>
      <c r="K205" s="48">
        <v>42665</v>
      </c>
      <c r="L205" s="63">
        <v>1347376</v>
      </c>
      <c r="P205" s="42"/>
    </row>
    <row r="206" spans="1:16">
      <c r="A206" s="13">
        <v>2</v>
      </c>
      <c r="B206" s="46">
        <v>43344</v>
      </c>
      <c r="C206" s="47">
        <v>43346</v>
      </c>
      <c r="D206" s="16" t="s">
        <v>15</v>
      </c>
      <c r="E206" s="48">
        <f t="shared" si="26"/>
        <v>2</v>
      </c>
      <c r="F206" s="49" t="s">
        <v>183</v>
      </c>
      <c r="G206" s="50">
        <v>14490</v>
      </c>
      <c r="H206" s="20">
        <v>0</v>
      </c>
      <c r="I206" s="50">
        <f t="shared" si="27"/>
        <v>14490</v>
      </c>
      <c r="J206" s="60">
        <f t="shared" ref="J206:J232" si="28">J205-I206</f>
        <v>1334129</v>
      </c>
      <c r="K206" s="48">
        <v>39761</v>
      </c>
      <c r="L206" s="63">
        <v>1337986</v>
      </c>
      <c r="P206" s="43"/>
    </row>
    <row r="207" spans="1:16">
      <c r="A207" s="13">
        <v>3</v>
      </c>
      <c r="B207" s="46">
        <v>43344</v>
      </c>
      <c r="C207" s="47">
        <v>43346</v>
      </c>
      <c r="D207" s="16" t="s">
        <v>15</v>
      </c>
      <c r="E207" s="48">
        <f t="shared" si="26"/>
        <v>2</v>
      </c>
      <c r="F207" s="49" t="s">
        <v>184</v>
      </c>
      <c r="G207" s="50">
        <v>18540</v>
      </c>
      <c r="H207" s="20">
        <v>0</v>
      </c>
      <c r="I207" s="50">
        <f t="shared" si="27"/>
        <v>18540</v>
      </c>
      <c r="J207" s="60">
        <f t="shared" si="28"/>
        <v>1315589</v>
      </c>
      <c r="K207" s="48">
        <v>42196</v>
      </c>
      <c r="L207" s="63">
        <v>1345569</v>
      </c>
      <c r="P207" s="42"/>
    </row>
    <row r="208" spans="1:16">
      <c r="A208" s="13">
        <v>4</v>
      </c>
      <c r="B208" s="46">
        <v>43346</v>
      </c>
      <c r="C208" s="47">
        <v>43348</v>
      </c>
      <c r="D208" s="16" t="s">
        <v>15</v>
      </c>
      <c r="E208" s="48">
        <f t="shared" si="26"/>
        <v>2</v>
      </c>
      <c r="F208" s="49" t="s">
        <v>185</v>
      </c>
      <c r="G208" s="50">
        <v>14490</v>
      </c>
      <c r="H208" s="20">
        <v>0</v>
      </c>
      <c r="I208" s="50">
        <f t="shared" si="27"/>
        <v>14490</v>
      </c>
      <c r="J208" s="60">
        <f t="shared" si="28"/>
        <v>1301099</v>
      </c>
      <c r="K208" s="48">
        <v>38274</v>
      </c>
      <c r="L208" s="63">
        <v>1333149</v>
      </c>
      <c r="P208" s="42"/>
    </row>
    <row r="209" s="1" customFormat="1" spans="1:19">
      <c r="A209" s="13">
        <v>5</v>
      </c>
      <c r="B209" s="46">
        <v>43348</v>
      </c>
      <c r="C209" s="47">
        <v>43350</v>
      </c>
      <c r="D209" s="16" t="s">
        <v>15</v>
      </c>
      <c r="E209" s="48">
        <f t="shared" si="26"/>
        <v>2</v>
      </c>
      <c r="F209" s="49" t="s">
        <v>186</v>
      </c>
      <c r="G209" s="50">
        <v>13140</v>
      </c>
      <c r="H209" s="20">
        <v>0</v>
      </c>
      <c r="I209" s="50">
        <f t="shared" si="27"/>
        <v>13140</v>
      </c>
      <c r="J209" s="60">
        <f t="shared" si="28"/>
        <v>1287959</v>
      </c>
      <c r="K209" s="48">
        <v>44922</v>
      </c>
      <c r="L209" s="63">
        <v>1354423</v>
      </c>
      <c r="P209" s="42"/>
      <c r="Q209" s="4"/>
      <c r="R209" s="4"/>
      <c r="S209" s="4"/>
    </row>
    <row r="210" s="1" customFormat="1" spans="1:19">
      <c r="A210" s="13">
        <v>6</v>
      </c>
      <c r="B210" s="46">
        <v>43348</v>
      </c>
      <c r="C210" s="47">
        <v>43351</v>
      </c>
      <c r="D210" s="16" t="s">
        <v>15</v>
      </c>
      <c r="E210" s="48">
        <f t="shared" si="26"/>
        <v>3</v>
      </c>
      <c r="F210" s="49" t="s">
        <v>187</v>
      </c>
      <c r="G210" s="50">
        <v>21735</v>
      </c>
      <c r="H210" s="20">
        <v>0</v>
      </c>
      <c r="I210" s="50">
        <f t="shared" si="27"/>
        <v>21735</v>
      </c>
      <c r="J210" s="60">
        <f t="shared" si="28"/>
        <v>1266224</v>
      </c>
      <c r="K210" s="48">
        <v>43162</v>
      </c>
      <c r="L210" s="63">
        <v>1348829</v>
      </c>
      <c r="P210" s="42"/>
      <c r="Q210" s="4"/>
      <c r="R210" s="4"/>
      <c r="S210" s="4"/>
    </row>
    <row r="211" s="1" customFormat="1" spans="1:19">
      <c r="A211" s="13">
        <v>7</v>
      </c>
      <c r="B211" s="46">
        <v>43353</v>
      </c>
      <c r="C211" s="47">
        <v>43355</v>
      </c>
      <c r="D211" s="16" t="s">
        <v>15</v>
      </c>
      <c r="E211" s="48">
        <f t="shared" si="26"/>
        <v>2</v>
      </c>
      <c r="F211" s="49" t="s">
        <v>188</v>
      </c>
      <c r="G211" s="50">
        <v>14490</v>
      </c>
      <c r="H211" s="20">
        <v>0</v>
      </c>
      <c r="I211" s="50">
        <f t="shared" si="27"/>
        <v>14490</v>
      </c>
      <c r="J211" s="60">
        <f t="shared" si="28"/>
        <v>1251734</v>
      </c>
      <c r="K211" s="48">
        <v>39927</v>
      </c>
      <c r="L211" s="63">
        <v>1338991</v>
      </c>
      <c r="P211" s="42"/>
      <c r="Q211" s="4"/>
      <c r="R211" s="4"/>
      <c r="S211" s="4"/>
    </row>
    <row r="212" s="1" customFormat="1" spans="1:19">
      <c r="A212" s="13">
        <v>8</v>
      </c>
      <c r="B212" s="46">
        <v>43351</v>
      </c>
      <c r="C212" s="47">
        <v>43356</v>
      </c>
      <c r="D212" s="16" t="s">
        <v>15</v>
      </c>
      <c r="E212" s="48">
        <f t="shared" si="26"/>
        <v>5</v>
      </c>
      <c r="F212" s="49" t="s">
        <v>189</v>
      </c>
      <c r="G212" s="50">
        <v>36225</v>
      </c>
      <c r="H212" s="20">
        <v>0</v>
      </c>
      <c r="I212" s="50">
        <f t="shared" si="27"/>
        <v>36225</v>
      </c>
      <c r="J212" s="60">
        <f t="shared" si="28"/>
        <v>1215509</v>
      </c>
      <c r="K212" s="48">
        <v>43413</v>
      </c>
      <c r="L212" s="63">
        <v>1349822</v>
      </c>
      <c r="P212" s="42"/>
      <c r="Q212" s="4"/>
      <c r="R212" s="4"/>
      <c r="S212" s="4"/>
    </row>
    <row r="213" s="1" customFormat="1" spans="1:19">
      <c r="A213" s="13">
        <v>9</v>
      </c>
      <c r="B213" s="46">
        <v>43352</v>
      </c>
      <c r="C213" s="47">
        <v>43357</v>
      </c>
      <c r="D213" s="16" t="s">
        <v>15</v>
      </c>
      <c r="E213" s="48">
        <f t="shared" si="26"/>
        <v>5</v>
      </c>
      <c r="F213" s="49" t="s">
        <v>190</v>
      </c>
      <c r="G213" s="50">
        <v>65761</v>
      </c>
      <c r="H213" s="20">
        <v>0</v>
      </c>
      <c r="I213" s="50">
        <f t="shared" si="27"/>
        <v>65761</v>
      </c>
      <c r="J213" s="60">
        <f t="shared" si="28"/>
        <v>1149748</v>
      </c>
      <c r="K213" s="48">
        <v>45694</v>
      </c>
      <c r="L213" s="63">
        <v>1359870</v>
      </c>
      <c r="P213" s="42"/>
      <c r="Q213" s="4"/>
      <c r="R213" s="4"/>
      <c r="S213" s="4"/>
    </row>
    <row r="214" s="1" customFormat="1" spans="1:19">
      <c r="A214" s="13">
        <v>10</v>
      </c>
      <c r="B214" s="46">
        <v>43352</v>
      </c>
      <c r="C214" s="47">
        <v>43357</v>
      </c>
      <c r="D214" s="16" t="s">
        <v>15</v>
      </c>
      <c r="E214" s="48">
        <f t="shared" si="26"/>
        <v>5</v>
      </c>
      <c r="F214" s="49" t="s">
        <v>191</v>
      </c>
      <c r="G214" s="50">
        <v>32850</v>
      </c>
      <c r="H214" s="20">
        <v>0</v>
      </c>
      <c r="I214" s="50">
        <f t="shared" si="27"/>
        <v>32850</v>
      </c>
      <c r="J214" s="60">
        <f t="shared" si="28"/>
        <v>1116898</v>
      </c>
      <c r="K214" s="48">
        <v>45662</v>
      </c>
      <c r="L214" s="63">
        <v>1359359</v>
      </c>
      <c r="P214" s="42"/>
      <c r="Q214" s="4"/>
      <c r="R214" s="4"/>
      <c r="S214" s="4"/>
    </row>
    <row r="215" spans="1:16">
      <c r="A215" s="13">
        <v>11</v>
      </c>
      <c r="B215" s="46">
        <v>43357</v>
      </c>
      <c r="C215" s="47">
        <v>43358</v>
      </c>
      <c r="D215" s="16" t="s">
        <v>15</v>
      </c>
      <c r="E215" s="48">
        <f t="shared" si="26"/>
        <v>1</v>
      </c>
      <c r="F215" s="49" t="s">
        <v>192</v>
      </c>
      <c r="G215" s="50">
        <v>6570</v>
      </c>
      <c r="H215" s="20">
        <v>0</v>
      </c>
      <c r="I215" s="50">
        <f t="shared" si="27"/>
        <v>6570</v>
      </c>
      <c r="J215" s="60">
        <f t="shared" si="28"/>
        <v>1110328</v>
      </c>
      <c r="K215" s="48">
        <v>45917</v>
      </c>
      <c r="L215" s="63">
        <v>1361462</v>
      </c>
      <c r="P215" s="42"/>
    </row>
    <row r="216" spans="1:20">
      <c r="A216" s="13">
        <v>12</v>
      </c>
      <c r="B216" s="46">
        <v>43356</v>
      </c>
      <c r="C216" s="47">
        <v>43358</v>
      </c>
      <c r="D216" s="16" t="s">
        <v>15</v>
      </c>
      <c r="E216" s="48">
        <f t="shared" si="26"/>
        <v>2</v>
      </c>
      <c r="F216" s="49" t="s">
        <v>193</v>
      </c>
      <c r="G216" s="50">
        <v>14490</v>
      </c>
      <c r="H216" s="20">
        <v>0</v>
      </c>
      <c r="I216" s="50">
        <f t="shared" si="27"/>
        <v>14490</v>
      </c>
      <c r="J216" s="60">
        <f t="shared" si="28"/>
        <v>1095838</v>
      </c>
      <c r="K216" s="48">
        <v>38356</v>
      </c>
      <c r="L216" s="63">
        <v>1333993</v>
      </c>
      <c r="P216" s="42"/>
      <c r="T216" s="66"/>
    </row>
    <row r="217" spans="1:20">
      <c r="A217" s="13">
        <v>13</v>
      </c>
      <c r="B217" s="46">
        <v>43356</v>
      </c>
      <c r="C217" s="47">
        <v>43358</v>
      </c>
      <c r="D217" s="16" t="s">
        <v>15</v>
      </c>
      <c r="E217" s="48">
        <f t="shared" si="26"/>
        <v>2</v>
      </c>
      <c r="F217" s="49" t="s">
        <v>194</v>
      </c>
      <c r="G217" s="50">
        <v>14490</v>
      </c>
      <c r="H217" s="20">
        <v>0</v>
      </c>
      <c r="I217" s="50">
        <f t="shared" si="27"/>
        <v>14490</v>
      </c>
      <c r="J217" s="60">
        <f t="shared" si="28"/>
        <v>1081348</v>
      </c>
      <c r="K217" s="48">
        <v>38358</v>
      </c>
      <c r="L217" s="63">
        <v>1333993</v>
      </c>
      <c r="P217" s="42"/>
      <c r="T217" s="66"/>
    </row>
    <row r="218" spans="1:20">
      <c r="A218" s="13">
        <v>14</v>
      </c>
      <c r="B218" s="46">
        <v>43358</v>
      </c>
      <c r="C218" s="47">
        <v>43359</v>
      </c>
      <c r="D218" s="16" t="s">
        <v>15</v>
      </c>
      <c r="E218" s="48">
        <f t="shared" si="26"/>
        <v>1</v>
      </c>
      <c r="F218" s="49" t="s">
        <v>195</v>
      </c>
      <c r="G218" s="50">
        <v>9450</v>
      </c>
      <c r="H218" s="20">
        <v>0</v>
      </c>
      <c r="I218" s="50">
        <f t="shared" si="27"/>
        <v>9450</v>
      </c>
      <c r="J218" s="60">
        <f t="shared" si="28"/>
        <v>1071898</v>
      </c>
      <c r="K218" s="48">
        <v>47549</v>
      </c>
      <c r="L218" s="63">
        <v>1366460</v>
      </c>
      <c r="P218" s="42"/>
      <c r="T218" s="66"/>
    </row>
    <row r="219" spans="1:20">
      <c r="A219" s="13">
        <v>15</v>
      </c>
      <c r="B219" s="46">
        <v>43357</v>
      </c>
      <c r="C219" s="47">
        <v>43359</v>
      </c>
      <c r="D219" s="16" t="s">
        <v>15</v>
      </c>
      <c r="E219" s="48">
        <f t="shared" si="26"/>
        <v>2</v>
      </c>
      <c r="F219" s="49" t="s">
        <v>196</v>
      </c>
      <c r="G219" s="50">
        <v>14490</v>
      </c>
      <c r="H219" s="20">
        <v>0</v>
      </c>
      <c r="I219" s="50">
        <f t="shared" si="27"/>
        <v>14490</v>
      </c>
      <c r="J219" s="60">
        <f t="shared" si="28"/>
        <v>1057408</v>
      </c>
      <c r="K219" s="48">
        <v>37429</v>
      </c>
      <c r="L219" s="63">
        <v>1329480</v>
      </c>
      <c r="P219" s="42"/>
      <c r="T219" s="66"/>
    </row>
    <row r="220" spans="1:16">
      <c r="A220" s="13">
        <v>16</v>
      </c>
      <c r="B220" s="46">
        <v>43358</v>
      </c>
      <c r="C220" s="47">
        <v>43360</v>
      </c>
      <c r="D220" s="16" t="s">
        <v>15</v>
      </c>
      <c r="E220" s="48">
        <f t="shared" si="26"/>
        <v>2</v>
      </c>
      <c r="F220" s="49" t="s">
        <v>197</v>
      </c>
      <c r="G220" s="50">
        <v>14490</v>
      </c>
      <c r="H220" s="20">
        <v>0</v>
      </c>
      <c r="I220" s="50">
        <f t="shared" si="27"/>
        <v>14490</v>
      </c>
      <c r="J220" s="60">
        <f t="shared" si="28"/>
        <v>1042918</v>
      </c>
      <c r="K220" s="48">
        <v>36654</v>
      </c>
      <c r="L220" s="63">
        <v>1325656</v>
      </c>
      <c r="P220" s="42"/>
    </row>
    <row r="221" spans="1:16">
      <c r="A221" s="13">
        <v>17</v>
      </c>
      <c r="B221" s="46">
        <v>43358</v>
      </c>
      <c r="C221" s="47">
        <v>43360</v>
      </c>
      <c r="D221" s="16" t="s">
        <v>15</v>
      </c>
      <c r="E221" s="48">
        <f t="shared" si="26"/>
        <v>2</v>
      </c>
      <c r="F221" s="49" t="s">
        <v>198</v>
      </c>
      <c r="G221" s="50">
        <v>14490</v>
      </c>
      <c r="H221" s="20">
        <v>0</v>
      </c>
      <c r="I221" s="50">
        <f t="shared" si="27"/>
        <v>14490</v>
      </c>
      <c r="J221" s="60">
        <f t="shared" si="28"/>
        <v>1028428</v>
      </c>
      <c r="K221" s="48">
        <v>36655</v>
      </c>
      <c r="L221" s="63">
        <v>1325656</v>
      </c>
      <c r="P221" s="42"/>
    </row>
    <row r="222" spans="1:16">
      <c r="A222" s="13">
        <v>18</v>
      </c>
      <c r="B222" s="46">
        <v>43358</v>
      </c>
      <c r="C222" s="47">
        <v>43361</v>
      </c>
      <c r="D222" s="16" t="s">
        <v>15</v>
      </c>
      <c r="E222" s="48">
        <f t="shared" si="26"/>
        <v>3</v>
      </c>
      <c r="F222" s="49" t="s">
        <v>199</v>
      </c>
      <c r="G222" s="50">
        <v>21735</v>
      </c>
      <c r="H222" s="20">
        <v>0</v>
      </c>
      <c r="I222" s="50">
        <f t="shared" si="27"/>
        <v>21735</v>
      </c>
      <c r="J222" s="60">
        <f t="shared" si="28"/>
        <v>1006693</v>
      </c>
      <c r="K222" s="48">
        <v>42666</v>
      </c>
      <c r="L222" s="63">
        <v>1347384</v>
      </c>
      <c r="P222" s="42"/>
    </row>
    <row r="223" spans="1:16">
      <c r="A223" s="13">
        <v>19</v>
      </c>
      <c r="B223" s="46">
        <v>43360</v>
      </c>
      <c r="C223" s="47">
        <v>43362</v>
      </c>
      <c r="D223" s="16" t="s">
        <v>15</v>
      </c>
      <c r="E223" s="48">
        <f t="shared" si="26"/>
        <v>2</v>
      </c>
      <c r="F223" s="49" t="s">
        <v>200</v>
      </c>
      <c r="G223" s="50">
        <v>14490</v>
      </c>
      <c r="H223" s="20">
        <v>0</v>
      </c>
      <c r="I223" s="50">
        <f t="shared" si="27"/>
        <v>14490</v>
      </c>
      <c r="J223" s="60">
        <f t="shared" si="28"/>
        <v>992203</v>
      </c>
      <c r="K223" s="48">
        <v>40175</v>
      </c>
      <c r="L223" s="63">
        <v>1339312</v>
      </c>
      <c r="P223" s="42"/>
    </row>
    <row r="224" spans="1:16">
      <c r="A224" s="13">
        <v>20</v>
      </c>
      <c r="B224" s="46">
        <v>43360</v>
      </c>
      <c r="C224" s="47">
        <v>43362</v>
      </c>
      <c r="D224" s="16" t="s">
        <v>15</v>
      </c>
      <c r="E224" s="48">
        <f t="shared" si="26"/>
        <v>2</v>
      </c>
      <c r="F224" s="49" t="s">
        <v>201</v>
      </c>
      <c r="G224" s="50">
        <v>13890</v>
      </c>
      <c r="H224" s="20">
        <v>0</v>
      </c>
      <c r="I224" s="50">
        <f t="shared" si="27"/>
        <v>13890</v>
      </c>
      <c r="J224" s="60">
        <f t="shared" si="28"/>
        <v>978313</v>
      </c>
      <c r="K224" s="48">
        <v>40179</v>
      </c>
      <c r="L224" s="24">
        <v>1339313</v>
      </c>
      <c r="P224" s="42"/>
    </row>
    <row r="225" spans="1:16">
      <c r="A225" s="13">
        <v>21</v>
      </c>
      <c r="B225" s="46">
        <v>43362</v>
      </c>
      <c r="C225" s="47">
        <v>43363</v>
      </c>
      <c r="D225" s="16" t="s">
        <v>15</v>
      </c>
      <c r="E225" s="48">
        <f t="shared" si="26"/>
        <v>1</v>
      </c>
      <c r="F225" s="49" t="s">
        <v>202</v>
      </c>
      <c r="G225" s="50">
        <v>7300</v>
      </c>
      <c r="H225" s="20">
        <v>0</v>
      </c>
      <c r="I225" s="50">
        <f t="shared" si="27"/>
        <v>7300</v>
      </c>
      <c r="J225" s="60">
        <f t="shared" si="28"/>
        <v>971013</v>
      </c>
      <c r="K225" s="48">
        <v>45478</v>
      </c>
      <c r="L225" s="24">
        <v>1358102</v>
      </c>
      <c r="P225" s="42"/>
    </row>
    <row r="226" spans="1:16">
      <c r="A226" s="13">
        <v>22</v>
      </c>
      <c r="B226" s="46">
        <v>43363</v>
      </c>
      <c r="C226" s="47">
        <v>43365</v>
      </c>
      <c r="D226" s="16" t="s">
        <v>15</v>
      </c>
      <c r="E226" s="48">
        <f t="shared" si="26"/>
        <v>2</v>
      </c>
      <c r="F226" s="49" t="s">
        <v>203</v>
      </c>
      <c r="G226" s="50">
        <v>13140</v>
      </c>
      <c r="H226" s="20">
        <v>0</v>
      </c>
      <c r="I226" s="50">
        <f t="shared" si="27"/>
        <v>13140</v>
      </c>
      <c r="J226" s="60">
        <f t="shared" si="28"/>
        <v>957873</v>
      </c>
      <c r="K226" s="48">
        <v>36423</v>
      </c>
      <c r="L226" s="24">
        <v>1324975</v>
      </c>
      <c r="P226" s="42"/>
    </row>
    <row r="227" spans="1:16">
      <c r="A227" s="13">
        <v>23</v>
      </c>
      <c r="B227" s="46">
        <v>43362</v>
      </c>
      <c r="C227" s="47">
        <v>43367</v>
      </c>
      <c r="D227" s="16" t="s">
        <v>15</v>
      </c>
      <c r="E227" s="48">
        <f t="shared" si="26"/>
        <v>5</v>
      </c>
      <c r="F227" s="49" t="s">
        <v>204</v>
      </c>
      <c r="G227" s="50">
        <v>36225</v>
      </c>
      <c r="H227" s="20">
        <v>0</v>
      </c>
      <c r="I227" s="50">
        <f t="shared" si="27"/>
        <v>36225</v>
      </c>
      <c r="J227" s="60">
        <f t="shared" si="28"/>
        <v>921648</v>
      </c>
      <c r="K227" s="48">
        <v>36442</v>
      </c>
      <c r="L227" s="24">
        <v>1325219</v>
      </c>
      <c r="P227" s="42"/>
    </row>
    <row r="228" spans="1:16">
      <c r="A228" s="13">
        <v>24</v>
      </c>
      <c r="B228" s="46">
        <v>43367</v>
      </c>
      <c r="C228" s="47">
        <v>43368</v>
      </c>
      <c r="D228" s="16" t="s">
        <v>15</v>
      </c>
      <c r="E228" s="48">
        <f t="shared" si="26"/>
        <v>1</v>
      </c>
      <c r="F228" s="49" t="s">
        <v>205</v>
      </c>
      <c r="G228" s="50">
        <v>7300</v>
      </c>
      <c r="H228" s="20">
        <v>0</v>
      </c>
      <c r="I228" s="50">
        <f t="shared" si="27"/>
        <v>7300</v>
      </c>
      <c r="J228" s="60">
        <f t="shared" si="28"/>
        <v>914348</v>
      </c>
      <c r="K228" s="48">
        <v>46934</v>
      </c>
      <c r="L228" s="24">
        <v>1364380</v>
      </c>
      <c r="P228" s="42"/>
    </row>
    <row r="229" spans="1:16">
      <c r="A229" s="13">
        <v>25</v>
      </c>
      <c r="B229" s="46">
        <v>43366</v>
      </c>
      <c r="C229" s="47">
        <v>43368</v>
      </c>
      <c r="D229" s="16" t="s">
        <v>15</v>
      </c>
      <c r="E229" s="48">
        <f t="shared" si="26"/>
        <v>2</v>
      </c>
      <c r="F229" s="49" t="s">
        <v>206</v>
      </c>
      <c r="G229" s="50">
        <v>14490</v>
      </c>
      <c r="H229" s="20">
        <v>0</v>
      </c>
      <c r="I229" s="50">
        <f t="shared" si="27"/>
        <v>14490</v>
      </c>
      <c r="J229" s="60">
        <f t="shared" si="28"/>
        <v>899858</v>
      </c>
      <c r="K229" s="48">
        <v>43664</v>
      </c>
      <c r="L229" s="24">
        <v>1350923</v>
      </c>
      <c r="P229" s="42"/>
    </row>
    <row r="230" spans="1:16">
      <c r="A230" s="13">
        <v>26</v>
      </c>
      <c r="B230" s="46">
        <v>43367</v>
      </c>
      <c r="C230" s="47">
        <v>43369</v>
      </c>
      <c r="D230" s="16" t="s">
        <v>15</v>
      </c>
      <c r="E230" s="48">
        <f t="shared" si="26"/>
        <v>2</v>
      </c>
      <c r="F230" s="49" t="s">
        <v>207</v>
      </c>
      <c r="G230" s="50">
        <v>14490</v>
      </c>
      <c r="H230" s="20">
        <v>0</v>
      </c>
      <c r="I230" s="50">
        <f t="shared" si="27"/>
        <v>14490</v>
      </c>
      <c r="J230" s="64">
        <f t="shared" si="28"/>
        <v>885368</v>
      </c>
      <c r="K230" s="48">
        <v>45731</v>
      </c>
      <c r="L230" s="24">
        <v>1360409</v>
      </c>
      <c r="P230" s="42"/>
    </row>
    <row r="231" ht="24.75" spans="1:16">
      <c r="A231" s="51" t="s">
        <v>18</v>
      </c>
      <c r="B231" s="51"/>
      <c r="C231" s="51"/>
      <c r="D231" s="51"/>
      <c r="E231" s="51"/>
      <c r="F231" s="51"/>
      <c r="G231" s="51"/>
      <c r="H231" s="51"/>
      <c r="I231" s="65">
        <f>SUM(I199:I230)</f>
        <v>710089.5</v>
      </c>
      <c r="J231" s="34"/>
      <c r="K231" s="35" t="s">
        <v>208</v>
      </c>
      <c r="L231" s="24"/>
      <c r="P231" s="42"/>
    </row>
    <row r="232" spans="16:16">
      <c r="P232" s="42"/>
    </row>
    <row r="233" s="2" customFormat="1" spans="1:19">
      <c r="A233" s="5" t="s">
        <v>209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63"/>
      <c r="Q233" s="4"/>
      <c r="R233" s="4"/>
      <c r="S233" s="4"/>
    </row>
    <row r="234" s="2" customFormat="1" spans="1:19">
      <c r="A234" s="62" t="s">
        <v>210</v>
      </c>
      <c r="B234" s="62"/>
      <c r="C234" s="62"/>
      <c r="D234" s="62"/>
      <c r="E234" s="62"/>
      <c r="F234" s="62"/>
      <c r="G234" s="62"/>
      <c r="H234" s="62"/>
      <c r="I234" s="62"/>
      <c r="J234" s="54">
        <f>J230</f>
        <v>885368</v>
      </c>
      <c r="K234" s="55"/>
      <c r="L234" s="63"/>
      <c r="Q234" s="4"/>
      <c r="R234" s="4"/>
      <c r="S234" s="4"/>
    </row>
    <row r="235" s="2" customFormat="1" spans="1:19">
      <c r="A235" s="62" t="s">
        <v>211</v>
      </c>
      <c r="B235" s="62"/>
      <c r="C235" s="62"/>
      <c r="D235" s="62"/>
      <c r="E235" s="62"/>
      <c r="F235" s="62"/>
      <c r="G235" s="62"/>
      <c r="H235" s="62"/>
      <c r="I235" s="62"/>
      <c r="J235" s="58">
        <v>680008</v>
      </c>
      <c r="K235" s="56">
        <v>43384</v>
      </c>
      <c r="L235" s="63"/>
      <c r="Q235" s="4"/>
      <c r="R235" s="4"/>
      <c r="S235" s="4"/>
    </row>
    <row r="236" s="2" customFormat="1" spans="1:19">
      <c r="A236" s="62" t="s">
        <v>212</v>
      </c>
      <c r="B236" s="62"/>
      <c r="C236" s="62"/>
      <c r="D236" s="62"/>
      <c r="E236" s="62"/>
      <c r="F236" s="62"/>
      <c r="G236" s="62"/>
      <c r="H236" s="62"/>
      <c r="I236" s="62"/>
      <c r="J236" s="58">
        <v>658000</v>
      </c>
      <c r="K236" s="56">
        <v>43406</v>
      </c>
      <c r="L236" s="63"/>
      <c r="Q236" s="4"/>
      <c r="R236" s="4"/>
      <c r="S236" s="4"/>
    </row>
    <row r="237" s="2" customFormat="1" spans="1:19">
      <c r="A237" s="62"/>
      <c r="B237" s="62"/>
      <c r="C237" s="62"/>
      <c r="D237" s="62"/>
      <c r="E237" s="62"/>
      <c r="F237" s="62"/>
      <c r="G237" s="62"/>
      <c r="H237" s="62"/>
      <c r="I237" s="62"/>
      <c r="J237" s="59"/>
      <c r="K237" s="55"/>
      <c r="L237" s="63"/>
      <c r="Q237" s="4"/>
      <c r="R237" s="4"/>
      <c r="S237" s="4"/>
    </row>
    <row r="238" s="2" customFormat="1" spans="1:19">
      <c r="A238" s="62" t="s">
        <v>21</v>
      </c>
      <c r="B238" s="62"/>
      <c r="C238" s="62"/>
      <c r="D238" s="62"/>
      <c r="E238" s="62"/>
      <c r="F238" s="62"/>
      <c r="G238" s="62"/>
      <c r="H238" s="62"/>
      <c r="I238" s="62"/>
      <c r="J238" s="57">
        <f>SUM(J234:J236)</f>
        <v>2223376</v>
      </c>
      <c r="K238" s="55"/>
      <c r="L238" s="63"/>
      <c r="P238" s="42"/>
      <c r="Q238" s="4"/>
      <c r="R238" s="4"/>
      <c r="S238" s="4"/>
    </row>
    <row r="239" s="2" customFormat="1" spans="1:19">
      <c r="A239" s="7" t="s">
        <v>3</v>
      </c>
      <c r="B239" s="8" t="s">
        <v>4</v>
      </c>
      <c r="C239" s="8" t="s">
        <v>5</v>
      </c>
      <c r="D239" s="9" t="s">
        <v>6</v>
      </c>
      <c r="E239" s="9" t="s">
        <v>7</v>
      </c>
      <c r="F239" s="9" t="s">
        <v>8</v>
      </c>
      <c r="G239" s="9" t="s">
        <v>9</v>
      </c>
      <c r="H239" s="10" t="s">
        <v>10</v>
      </c>
      <c r="I239" s="29" t="s">
        <v>11</v>
      </c>
      <c r="J239" s="29" t="s">
        <v>12</v>
      </c>
      <c r="K239" s="9" t="s">
        <v>13</v>
      </c>
      <c r="L239" s="63"/>
      <c r="P239" s="42"/>
      <c r="Q239" s="4"/>
      <c r="R239" s="4"/>
      <c r="S239" s="4"/>
    </row>
    <row r="240" spans="1:16">
      <c r="A240" s="13">
        <v>27</v>
      </c>
      <c r="B240" s="46">
        <v>43369</v>
      </c>
      <c r="C240" s="47">
        <v>43370</v>
      </c>
      <c r="D240" s="16" t="s">
        <v>15</v>
      </c>
      <c r="E240" s="48">
        <f t="shared" ref="E240:E245" si="29">C240-B240</f>
        <v>1</v>
      </c>
      <c r="F240" s="49" t="s">
        <v>213</v>
      </c>
      <c r="G240" s="50">
        <v>8050</v>
      </c>
      <c r="H240" s="20">
        <v>0</v>
      </c>
      <c r="I240" s="50">
        <f t="shared" ref="I240:I245" si="30">+G240+H240</f>
        <v>8050</v>
      </c>
      <c r="J240" s="60">
        <f>J238-I240</f>
        <v>2215326</v>
      </c>
      <c r="K240" s="48">
        <v>45497</v>
      </c>
      <c r="L240" s="24">
        <v>1358618</v>
      </c>
      <c r="P240" s="42"/>
    </row>
    <row r="241" spans="1:16">
      <c r="A241" s="13">
        <v>28</v>
      </c>
      <c r="B241" s="46">
        <v>43368</v>
      </c>
      <c r="C241" s="47">
        <v>43371</v>
      </c>
      <c r="D241" s="16" t="s">
        <v>15</v>
      </c>
      <c r="E241" s="48">
        <f t="shared" si="29"/>
        <v>3</v>
      </c>
      <c r="F241" s="49" t="s">
        <v>214</v>
      </c>
      <c r="G241" s="50">
        <v>19710</v>
      </c>
      <c r="H241" s="20">
        <v>0</v>
      </c>
      <c r="I241" s="50">
        <f t="shared" si="30"/>
        <v>19710</v>
      </c>
      <c r="J241" s="60">
        <f>J240-I241</f>
        <v>2195616</v>
      </c>
      <c r="K241" s="48">
        <v>45733</v>
      </c>
      <c r="L241" s="24">
        <v>1360455</v>
      </c>
      <c r="P241" s="42"/>
    </row>
    <row r="242" spans="1:16">
      <c r="A242" s="13">
        <v>29</v>
      </c>
      <c r="B242" s="46">
        <v>43370</v>
      </c>
      <c r="C242" s="47">
        <v>43372</v>
      </c>
      <c r="D242" s="16" t="s">
        <v>15</v>
      </c>
      <c r="E242" s="48">
        <f t="shared" si="29"/>
        <v>2</v>
      </c>
      <c r="F242" s="49" t="s">
        <v>215</v>
      </c>
      <c r="G242" s="50">
        <v>14490</v>
      </c>
      <c r="H242" s="20">
        <v>0</v>
      </c>
      <c r="I242" s="50">
        <f t="shared" si="30"/>
        <v>14490</v>
      </c>
      <c r="J242" s="60">
        <f>J241-I242</f>
        <v>2181126</v>
      </c>
      <c r="K242" s="48">
        <v>41159</v>
      </c>
      <c r="L242" s="24">
        <v>1340437</v>
      </c>
      <c r="P242" s="42"/>
    </row>
    <row r="243" spans="1:16">
      <c r="A243" s="13">
        <v>30</v>
      </c>
      <c r="B243" s="46">
        <v>43371</v>
      </c>
      <c r="C243" s="47">
        <v>43373</v>
      </c>
      <c r="D243" s="16" t="s">
        <v>15</v>
      </c>
      <c r="E243" s="48">
        <f t="shared" si="29"/>
        <v>2</v>
      </c>
      <c r="F243" s="49" t="s">
        <v>216</v>
      </c>
      <c r="G243" s="50">
        <v>13140</v>
      </c>
      <c r="H243" s="20">
        <v>0</v>
      </c>
      <c r="I243" s="50">
        <f t="shared" si="30"/>
        <v>13140</v>
      </c>
      <c r="J243" s="60">
        <f>J242-I243</f>
        <v>2167986</v>
      </c>
      <c r="K243" s="48">
        <v>42418</v>
      </c>
      <c r="L243" s="24">
        <v>1346507</v>
      </c>
      <c r="P243" s="42"/>
    </row>
    <row r="244" spans="1:16">
      <c r="A244" s="13">
        <v>31</v>
      </c>
      <c r="B244" s="46">
        <v>43372</v>
      </c>
      <c r="C244" s="47">
        <v>43373</v>
      </c>
      <c r="D244" s="16" t="s">
        <v>15</v>
      </c>
      <c r="E244" s="48">
        <f t="shared" si="29"/>
        <v>1</v>
      </c>
      <c r="F244" s="49" t="s">
        <v>217</v>
      </c>
      <c r="G244" s="50">
        <v>8050</v>
      </c>
      <c r="H244" s="20">
        <v>0</v>
      </c>
      <c r="I244" s="50">
        <f t="shared" si="30"/>
        <v>8050</v>
      </c>
      <c r="J244" s="60">
        <f>J243-I244</f>
        <v>2159936</v>
      </c>
      <c r="K244" s="48">
        <v>45812</v>
      </c>
      <c r="L244" s="24">
        <v>1361379</v>
      </c>
      <c r="P244" s="42"/>
    </row>
    <row r="245" spans="1:16">
      <c r="A245" s="13">
        <v>32</v>
      </c>
      <c r="B245" s="46">
        <v>43371</v>
      </c>
      <c r="C245" s="47">
        <v>43373</v>
      </c>
      <c r="D245" s="16" t="s">
        <v>15</v>
      </c>
      <c r="E245" s="48">
        <f t="shared" si="29"/>
        <v>2</v>
      </c>
      <c r="F245" s="49" t="s">
        <v>218</v>
      </c>
      <c r="G245" s="50">
        <v>14490</v>
      </c>
      <c r="H245" s="20">
        <v>0</v>
      </c>
      <c r="I245" s="50">
        <f t="shared" si="30"/>
        <v>14490</v>
      </c>
      <c r="J245" s="60">
        <f>J244-I245</f>
        <v>2145446</v>
      </c>
      <c r="K245" s="48">
        <v>42421</v>
      </c>
      <c r="L245" s="24">
        <v>1346504</v>
      </c>
      <c r="P245" s="42"/>
    </row>
    <row r="246" spans="1:16">
      <c r="A246" s="13">
        <v>1</v>
      </c>
      <c r="B246" s="46">
        <v>43373</v>
      </c>
      <c r="C246" s="47">
        <v>43374</v>
      </c>
      <c r="D246" s="16" t="s">
        <v>15</v>
      </c>
      <c r="E246" s="48">
        <f t="shared" ref="E246:E280" si="31">C246-B246</f>
        <v>1</v>
      </c>
      <c r="F246" s="49" t="s">
        <v>219</v>
      </c>
      <c r="G246" s="50">
        <v>12444</v>
      </c>
      <c r="H246" s="20">
        <v>0</v>
      </c>
      <c r="I246" s="50">
        <f t="shared" ref="I246:I280" si="32">+G246+H246</f>
        <v>12444</v>
      </c>
      <c r="J246" s="60">
        <f t="shared" ref="J246:J277" si="33">J245-I246</f>
        <v>2133002</v>
      </c>
      <c r="K246" s="48">
        <v>47565</v>
      </c>
      <c r="L246" s="24">
        <v>1366631</v>
      </c>
      <c r="P246" s="42"/>
    </row>
    <row r="247" spans="1:16">
      <c r="A247" s="13">
        <v>2</v>
      </c>
      <c r="B247" s="46">
        <v>43374</v>
      </c>
      <c r="C247" s="47">
        <v>43376</v>
      </c>
      <c r="D247" s="16" t="s">
        <v>15</v>
      </c>
      <c r="E247" s="48">
        <f t="shared" si="31"/>
        <v>2</v>
      </c>
      <c r="F247" s="49" t="s">
        <v>140</v>
      </c>
      <c r="G247" s="50">
        <v>24617</v>
      </c>
      <c r="H247" s="20">
        <v>0</v>
      </c>
      <c r="I247" s="50">
        <f t="shared" si="32"/>
        <v>24617</v>
      </c>
      <c r="J247" s="60">
        <f t="shared" si="33"/>
        <v>2108385</v>
      </c>
      <c r="K247" s="48">
        <v>40413</v>
      </c>
      <c r="L247" s="24">
        <v>1339713</v>
      </c>
      <c r="P247" s="42"/>
    </row>
    <row r="248" spans="1:16">
      <c r="A248" s="13">
        <v>3</v>
      </c>
      <c r="B248" s="46">
        <v>43375</v>
      </c>
      <c r="C248" s="47">
        <v>43377</v>
      </c>
      <c r="D248" s="16" t="s">
        <v>15</v>
      </c>
      <c r="E248" s="48">
        <f t="shared" si="31"/>
        <v>2</v>
      </c>
      <c r="F248" s="49" t="s">
        <v>220</v>
      </c>
      <c r="G248" s="50">
        <v>13140</v>
      </c>
      <c r="H248" s="20">
        <v>0</v>
      </c>
      <c r="I248" s="50">
        <f t="shared" si="32"/>
        <v>13140</v>
      </c>
      <c r="J248" s="60">
        <f t="shared" si="33"/>
        <v>2095245</v>
      </c>
      <c r="K248" s="48">
        <v>34235</v>
      </c>
      <c r="L248" s="24">
        <v>1318544</v>
      </c>
      <c r="P248" s="42"/>
    </row>
    <row r="249" spans="1:16">
      <c r="A249" s="13">
        <v>4</v>
      </c>
      <c r="B249" s="46">
        <v>43374</v>
      </c>
      <c r="C249" s="47">
        <v>43379</v>
      </c>
      <c r="D249" s="16" t="s">
        <v>15</v>
      </c>
      <c r="E249" s="48">
        <f t="shared" si="31"/>
        <v>5</v>
      </c>
      <c r="F249" s="49" t="s">
        <v>221</v>
      </c>
      <c r="G249" s="50">
        <v>49725</v>
      </c>
      <c r="H249" s="20">
        <v>0</v>
      </c>
      <c r="I249" s="50">
        <f t="shared" si="32"/>
        <v>49725</v>
      </c>
      <c r="J249" s="60">
        <f t="shared" si="33"/>
        <v>2045520</v>
      </c>
      <c r="K249" s="48">
        <v>34233</v>
      </c>
      <c r="L249" s="24">
        <v>1318463</v>
      </c>
      <c r="P249" s="42"/>
    </row>
    <row r="250" spans="1:16">
      <c r="A250" s="13">
        <v>5</v>
      </c>
      <c r="B250" s="46">
        <v>43374</v>
      </c>
      <c r="C250" s="47">
        <v>43379</v>
      </c>
      <c r="D250" s="16" t="s">
        <v>15</v>
      </c>
      <c r="E250" s="48">
        <f t="shared" si="31"/>
        <v>5</v>
      </c>
      <c r="F250" s="49" t="s">
        <v>222</v>
      </c>
      <c r="G250" s="50">
        <v>26280</v>
      </c>
      <c r="H250" s="20">
        <v>0</v>
      </c>
      <c r="I250" s="50">
        <f t="shared" si="32"/>
        <v>26280</v>
      </c>
      <c r="J250" s="60">
        <f t="shared" si="33"/>
        <v>2019240</v>
      </c>
      <c r="K250" s="48">
        <v>36656</v>
      </c>
      <c r="L250" s="24">
        <v>1325647</v>
      </c>
      <c r="P250" s="42"/>
    </row>
    <row r="251" spans="1:16">
      <c r="A251" s="13">
        <v>6</v>
      </c>
      <c r="B251" s="46">
        <v>43377</v>
      </c>
      <c r="C251" s="47">
        <v>43380</v>
      </c>
      <c r="D251" s="16" t="s">
        <v>15</v>
      </c>
      <c r="E251" s="48">
        <f t="shared" si="31"/>
        <v>3</v>
      </c>
      <c r="F251" s="49" t="s">
        <v>223</v>
      </c>
      <c r="G251" s="50">
        <v>19710</v>
      </c>
      <c r="H251" s="20">
        <v>0</v>
      </c>
      <c r="I251" s="50">
        <f t="shared" si="32"/>
        <v>19710</v>
      </c>
      <c r="J251" s="60">
        <f t="shared" si="33"/>
        <v>1999530</v>
      </c>
      <c r="K251" s="48">
        <v>35981</v>
      </c>
      <c r="L251" s="24">
        <v>1324046</v>
      </c>
      <c r="P251" s="42"/>
    </row>
    <row r="252" spans="1:16">
      <c r="A252" s="13">
        <v>7</v>
      </c>
      <c r="B252" s="46">
        <v>43378</v>
      </c>
      <c r="C252" s="47">
        <v>43380</v>
      </c>
      <c r="D252" s="16" t="s">
        <v>15</v>
      </c>
      <c r="E252" s="48">
        <f t="shared" si="31"/>
        <v>2</v>
      </c>
      <c r="F252" s="49" t="s">
        <v>224</v>
      </c>
      <c r="G252" s="50">
        <v>14490</v>
      </c>
      <c r="H252" s="20">
        <v>0</v>
      </c>
      <c r="I252" s="50">
        <f t="shared" si="32"/>
        <v>14490</v>
      </c>
      <c r="J252" s="60">
        <f t="shared" si="33"/>
        <v>1985040</v>
      </c>
      <c r="K252" s="48">
        <v>47183</v>
      </c>
      <c r="L252" s="24">
        <v>1365376</v>
      </c>
      <c r="P252" s="42"/>
    </row>
    <row r="253" spans="1:16">
      <c r="A253" s="13">
        <v>8</v>
      </c>
      <c r="B253" s="46">
        <v>43380</v>
      </c>
      <c r="C253" s="47">
        <v>43382</v>
      </c>
      <c r="D253" s="16" t="s">
        <v>15</v>
      </c>
      <c r="E253" s="48">
        <f t="shared" si="31"/>
        <v>2</v>
      </c>
      <c r="F253" s="49" t="s">
        <v>225</v>
      </c>
      <c r="G253" s="50">
        <v>13140</v>
      </c>
      <c r="H253" s="20">
        <v>0</v>
      </c>
      <c r="I253" s="50">
        <f t="shared" si="32"/>
        <v>13140</v>
      </c>
      <c r="J253" s="60">
        <f t="shared" si="33"/>
        <v>1971900</v>
      </c>
      <c r="K253" s="48">
        <v>45163</v>
      </c>
      <c r="L253" s="24">
        <v>1356599</v>
      </c>
      <c r="P253" s="42"/>
    </row>
    <row r="254" spans="1:16">
      <c r="A254" s="13">
        <v>9</v>
      </c>
      <c r="B254" s="46">
        <v>43381</v>
      </c>
      <c r="C254" s="47">
        <v>43383</v>
      </c>
      <c r="D254" s="16" t="s">
        <v>15</v>
      </c>
      <c r="E254" s="48">
        <f t="shared" si="31"/>
        <v>2</v>
      </c>
      <c r="F254" s="49" t="s">
        <v>226</v>
      </c>
      <c r="G254" s="50">
        <v>13140</v>
      </c>
      <c r="H254" s="20">
        <v>0</v>
      </c>
      <c r="I254" s="50">
        <f t="shared" si="32"/>
        <v>13140</v>
      </c>
      <c r="J254" s="60">
        <f t="shared" si="33"/>
        <v>1958760</v>
      </c>
      <c r="K254" s="48">
        <v>46952</v>
      </c>
      <c r="L254" s="24">
        <v>1364619</v>
      </c>
      <c r="P254" s="42"/>
    </row>
    <row r="255" spans="1:16">
      <c r="A255" s="13">
        <v>10</v>
      </c>
      <c r="B255" s="46">
        <v>43380</v>
      </c>
      <c r="C255" s="47">
        <v>43383</v>
      </c>
      <c r="D255" s="16" t="s">
        <v>15</v>
      </c>
      <c r="E255" s="48">
        <f t="shared" si="31"/>
        <v>3</v>
      </c>
      <c r="F255" s="49" t="s">
        <v>227</v>
      </c>
      <c r="G255" s="50">
        <v>21735</v>
      </c>
      <c r="H255" s="20">
        <v>0</v>
      </c>
      <c r="I255" s="50">
        <f t="shared" si="32"/>
        <v>21735</v>
      </c>
      <c r="J255" s="60">
        <f t="shared" si="33"/>
        <v>1937025</v>
      </c>
      <c r="K255" s="48">
        <v>45529</v>
      </c>
      <c r="L255" s="24">
        <v>1359144</v>
      </c>
      <c r="P255" s="42"/>
    </row>
    <row r="256" spans="1:16">
      <c r="A256" s="13">
        <v>11</v>
      </c>
      <c r="B256" s="46">
        <v>43381</v>
      </c>
      <c r="C256" s="47">
        <v>43384</v>
      </c>
      <c r="D256" s="16" t="s">
        <v>15</v>
      </c>
      <c r="E256" s="48">
        <f t="shared" si="31"/>
        <v>3</v>
      </c>
      <c r="F256" s="49" t="s">
        <v>228</v>
      </c>
      <c r="G256" s="50">
        <v>21735</v>
      </c>
      <c r="H256" s="20">
        <v>0</v>
      </c>
      <c r="I256" s="50">
        <f t="shared" si="32"/>
        <v>21735</v>
      </c>
      <c r="J256" s="60">
        <f t="shared" si="33"/>
        <v>1915290</v>
      </c>
      <c r="K256" s="48">
        <v>38328</v>
      </c>
      <c r="L256" s="24">
        <v>1333552</v>
      </c>
      <c r="P256" s="42"/>
    </row>
    <row r="257" spans="1:16">
      <c r="A257" s="13">
        <v>12</v>
      </c>
      <c r="B257" s="46">
        <v>43382</v>
      </c>
      <c r="C257" s="47">
        <v>43385</v>
      </c>
      <c r="D257" s="16" t="s">
        <v>15</v>
      </c>
      <c r="E257" s="48">
        <f t="shared" si="31"/>
        <v>3</v>
      </c>
      <c r="F257" s="49" t="s">
        <v>229</v>
      </c>
      <c r="G257" s="50">
        <v>19710</v>
      </c>
      <c r="H257" s="20">
        <v>0</v>
      </c>
      <c r="I257" s="50">
        <f t="shared" si="32"/>
        <v>19710</v>
      </c>
      <c r="J257" s="60">
        <f t="shared" si="33"/>
        <v>1895580</v>
      </c>
      <c r="K257" s="48">
        <v>45059</v>
      </c>
      <c r="L257" s="24">
        <v>1356419</v>
      </c>
      <c r="P257" s="42"/>
    </row>
    <row r="258" spans="1:16">
      <c r="A258" s="13">
        <v>13</v>
      </c>
      <c r="B258" s="46">
        <v>43383</v>
      </c>
      <c r="C258" s="47">
        <v>43385</v>
      </c>
      <c r="D258" s="16" t="s">
        <v>15</v>
      </c>
      <c r="E258" s="48">
        <f t="shared" si="31"/>
        <v>2</v>
      </c>
      <c r="F258" s="49" t="s">
        <v>230</v>
      </c>
      <c r="G258" s="50">
        <v>14490</v>
      </c>
      <c r="H258" s="20">
        <v>0</v>
      </c>
      <c r="I258" s="50">
        <f t="shared" si="32"/>
        <v>14490</v>
      </c>
      <c r="J258" s="60">
        <f t="shared" si="33"/>
        <v>1881090</v>
      </c>
      <c r="K258" s="48">
        <v>45774</v>
      </c>
      <c r="L258" s="24">
        <v>1360763</v>
      </c>
      <c r="P258" s="42"/>
    </row>
    <row r="259" spans="1:16">
      <c r="A259" s="13">
        <v>14</v>
      </c>
      <c r="B259" s="46">
        <v>43384</v>
      </c>
      <c r="C259" s="47">
        <v>43387</v>
      </c>
      <c r="D259" s="16" t="s">
        <v>15</v>
      </c>
      <c r="E259" s="48">
        <f t="shared" si="31"/>
        <v>3</v>
      </c>
      <c r="F259" s="49" t="s">
        <v>231</v>
      </c>
      <c r="G259" s="50">
        <v>19710</v>
      </c>
      <c r="H259" s="20">
        <v>0</v>
      </c>
      <c r="I259" s="50">
        <f t="shared" si="32"/>
        <v>19710</v>
      </c>
      <c r="J259" s="60">
        <f t="shared" si="33"/>
        <v>1861380</v>
      </c>
      <c r="K259" s="48">
        <v>44919</v>
      </c>
      <c r="L259" s="24">
        <v>1354228</v>
      </c>
      <c r="P259" s="42"/>
    </row>
    <row r="260" spans="1:16">
      <c r="A260" s="13">
        <v>15</v>
      </c>
      <c r="B260" s="46">
        <v>43385</v>
      </c>
      <c r="C260" s="47">
        <v>43387</v>
      </c>
      <c r="D260" s="16" t="s">
        <v>15</v>
      </c>
      <c r="E260" s="48">
        <f t="shared" si="31"/>
        <v>2</v>
      </c>
      <c r="F260" s="49" t="s">
        <v>232</v>
      </c>
      <c r="G260" s="50">
        <v>13140</v>
      </c>
      <c r="H260" s="20">
        <v>0</v>
      </c>
      <c r="I260" s="50">
        <f t="shared" si="32"/>
        <v>13140</v>
      </c>
      <c r="J260" s="60">
        <f t="shared" si="33"/>
        <v>1848240</v>
      </c>
      <c r="K260" s="48">
        <v>49755</v>
      </c>
      <c r="L260" s="24">
        <v>1375760</v>
      </c>
      <c r="P260" s="42"/>
    </row>
    <row r="261" spans="1:16">
      <c r="A261" s="13">
        <v>16</v>
      </c>
      <c r="B261" s="46">
        <v>43385</v>
      </c>
      <c r="C261" s="47">
        <v>43387</v>
      </c>
      <c r="D261" s="16" t="s">
        <v>15</v>
      </c>
      <c r="E261" s="48">
        <f t="shared" si="31"/>
        <v>2</v>
      </c>
      <c r="F261" s="49" t="s">
        <v>233</v>
      </c>
      <c r="G261" s="50">
        <v>14490</v>
      </c>
      <c r="H261" s="20">
        <v>0</v>
      </c>
      <c r="I261" s="50">
        <f t="shared" si="32"/>
        <v>14490</v>
      </c>
      <c r="J261" s="60">
        <f t="shared" si="33"/>
        <v>1833750</v>
      </c>
      <c r="K261" s="48">
        <v>45000</v>
      </c>
      <c r="L261" s="24">
        <v>1355476</v>
      </c>
      <c r="P261" s="42"/>
    </row>
    <row r="262" spans="1:16">
      <c r="A262" s="13">
        <v>17</v>
      </c>
      <c r="B262" s="46">
        <v>43386</v>
      </c>
      <c r="C262" s="47">
        <v>43388</v>
      </c>
      <c r="D262" s="16" t="s">
        <v>15</v>
      </c>
      <c r="E262" s="48">
        <f t="shared" si="31"/>
        <v>2</v>
      </c>
      <c r="F262" s="49" t="s">
        <v>234</v>
      </c>
      <c r="G262" s="50">
        <v>14490</v>
      </c>
      <c r="H262" s="20">
        <v>0</v>
      </c>
      <c r="I262" s="50">
        <f t="shared" si="32"/>
        <v>14490</v>
      </c>
      <c r="J262" s="60">
        <f t="shared" si="33"/>
        <v>1819260</v>
      </c>
      <c r="K262" s="48">
        <v>49669</v>
      </c>
      <c r="L262" s="24">
        <v>1374926</v>
      </c>
      <c r="P262" s="42"/>
    </row>
    <row r="263" spans="1:16">
      <c r="A263" s="13">
        <v>18</v>
      </c>
      <c r="B263" s="46">
        <v>43386</v>
      </c>
      <c r="C263" s="47">
        <v>43388</v>
      </c>
      <c r="D263" s="16" t="s">
        <v>15</v>
      </c>
      <c r="E263" s="48">
        <f t="shared" si="31"/>
        <v>2</v>
      </c>
      <c r="F263" s="49" t="s">
        <v>235</v>
      </c>
      <c r="G263" s="50">
        <v>13140</v>
      </c>
      <c r="H263" s="20">
        <v>0</v>
      </c>
      <c r="I263" s="50">
        <f t="shared" si="32"/>
        <v>13140</v>
      </c>
      <c r="J263" s="60">
        <f t="shared" si="33"/>
        <v>1806120</v>
      </c>
      <c r="K263" s="48">
        <v>47409</v>
      </c>
      <c r="L263" s="24">
        <v>1365597</v>
      </c>
      <c r="P263" s="4"/>
    </row>
    <row r="264" spans="1:16">
      <c r="A264" s="13">
        <v>19</v>
      </c>
      <c r="B264" s="46">
        <v>43388</v>
      </c>
      <c r="C264" s="47">
        <v>43390</v>
      </c>
      <c r="D264" s="16" t="s">
        <v>15</v>
      </c>
      <c r="E264" s="48">
        <f t="shared" si="31"/>
        <v>2</v>
      </c>
      <c r="F264" s="49" t="s">
        <v>236</v>
      </c>
      <c r="G264" s="50">
        <v>13140</v>
      </c>
      <c r="H264" s="20">
        <v>0</v>
      </c>
      <c r="I264" s="50">
        <f t="shared" si="32"/>
        <v>13140</v>
      </c>
      <c r="J264" s="60">
        <f t="shared" si="33"/>
        <v>1792980</v>
      </c>
      <c r="K264" s="48">
        <v>49704</v>
      </c>
      <c r="L264" s="24">
        <v>1375263</v>
      </c>
      <c r="P264" s="42"/>
    </row>
    <row r="265" spans="1:16">
      <c r="A265" s="13">
        <v>20</v>
      </c>
      <c r="B265" s="46">
        <v>43391</v>
      </c>
      <c r="C265" s="47">
        <v>43393</v>
      </c>
      <c r="D265" s="16" t="s">
        <v>15</v>
      </c>
      <c r="E265" s="48">
        <f t="shared" si="31"/>
        <v>2</v>
      </c>
      <c r="F265" s="49" t="s">
        <v>237</v>
      </c>
      <c r="G265" s="50">
        <v>14490</v>
      </c>
      <c r="H265" s="20">
        <v>0</v>
      </c>
      <c r="I265" s="50">
        <f t="shared" si="32"/>
        <v>14490</v>
      </c>
      <c r="J265" s="60">
        <f t="shared" si="33"/>
        <v>1778490</v>
      </c>
      <c r="K265" s="48">
        <v>49659</v>
      </c>
      <c r="L265" s="24">
        <v>1374635</v>
      </c>
      <c r="P265" s="42"/>
    </row>
    <row r="266" spans="1:16">
      <c r="A266" s="13">
        <v>21</v>
      </c>
      <c r="B266" s="46">
        <v>43392</v>
      </c>
      <c r="C266" s="47">
        <v>43394</v>
      </c>
      <c r="D266" s="16" t="s">
        <v>15</v>
      </c>
      <c r="E266" s="48">
        <f t="shared" si="31"/>
        <v>2</v>
      </c>
      <c r="F266" s="49" t="s">
        <v>238</v>
      </c>
      <c r="G266" s="50">
        <v>14490</v>
      </c>
      <c r="H266" s="20">
        <v>0</v>
      </c>
      <c r="I266" s="50">
        <f t="shared" si="32"/>
        <v>14490</v>
      </c>
      <c r="J266" s="60">
        <f t="shared" si="33"/>
        <v>1764000</v>
      </c>
      <c r="K266" s="48">
        <v>45848</v>
      </c>
      <c r="L266" s="24">
        <v>1361771</v>
      </c>
      <c r="P266" s="42"/>
    </row>
    <row r="267" spans="1:16">
      <c r="A267" s="13">
        <v>22</v>
      </c>
      <c r="B267" s="46">
        <v>43392</v>
      </c>
      <c r="C267" s="47">
        <v>43394</v>
      </c>
      <c r="D267" s="16" t="s">
        <v>15</v>
      </c>
      <c r="E267" s="48">
        <f t="shared" si="31"/>
        <v>2</v>
      </c>
      <c r="F267" s="49" t="s">
        <v>239</v>
      </c>
      <c r="G267" s="50">
        <v>14490</v>
      </c>
      <c r="H267" s="20">
        <v>0</v>
      </c>
      <c r="I267" s="50">
        <f t="shared" si="32"/>
        <v>14490</v>
      </c>
      <c r="J267" s="60">
        <f t="shared" si="33"/>
        <v>1749510</v>
      </c>
      <c r="K267" s="48">
        <v>45829</v>
      </c>
      <c r="L267" s="24">
        <v>1361498</v>
      </c>
      <c r="P267" s="42"/>
    </row>
    <row r="268" spans="1:16">
      <c r="A268" s="13">
        <v>23</v>
      </c>
      <c r="B268" s="46">
        <v>43393</v>
      </c>
      <c r="C268" s="47">
        <v>43395</v>
      </c>
      <c r="D268" s="16" t="s">
        <v>15</v>
      </c>
      <c r="E268" s="48">
        <f t="shared" si="31"/>
        <v>2</v>
      </c>
      <c r="F268" s="49" t="s">
        <v>240</v>
      </c>
      <c r="G268" s="50">
        <v>14490</v>
      </c>
      <c r="H268" s="20">
        <v>0</v>
      </c>
      <c r="I268" s="50">
        <f t="shared" si="32"/>
        <v>14490</v>
      </c>
      <c r="J268" s="60">
        <f t="shared" si="33"/>
        <v>1735020</v>
      </c>
      <c r="K268" s="48">
        <v>46152</v>
      </c>
      <c r="L268" s="24">
        <v>1363190</v>
      </c>
      <c r="P268" s="4"/>
    </row>
    <row r="269" spans="1:16">
      <c r="A269" s="13">
        <v>24</v>
      </c>
      <c r="B269" s="46">
        <v>43393</v>
      </c>
      <c r="C269" s="47">
        <v>43395</v>
      </c>
      <c r="D269" s="16" t="s">
        <v>15</v>
      </c>
      <c r="E269" s="48">
        <f t="shared" si="31"/>
        <v>2</v>
      </c>
      <c r="F269" s="49" t="s">
        <v>241</v>
      </c>
      <c r="G269" s="50">
        <v>14490</v>
      </c>
      <c r="H269" s="20">
        <v>0</v>
      </c>
      <c r="I269" s="50">
        <f t="shared" si="32"/>
        <v>14490</v>
      </c>
      <c r="J269" s="60">
        <f t="shared" si="33"/>
        <v>1720530</v>
      </c>
      <c r="K269" s="48">
        <v>50745</v>
      </c>
      <c r="L269" s="24">
        <v>1379278</v>
      </c>
      <c r="P269" s="42"/>
    </row>
    <row r="270" spans="1:16">
      <c r="A270" s="13">
        <v>25</v>
      </c>
      <c r="B270" s="46">
        <v>43395</v>
      </c>
      <c r="C270" s="47">
        <v>43397</v>
      </c>
      <c r="D270" s="16" t="s">
        <v>15</v>
      </c>
      <c r="E270" s="48">
        <f t="shared" si="31"/>
        <v>2</v>
      </c>
      <c r="F270" s="49" t="s">
        <v>242</v>
      </c>
      <c r="G270" s="50">
        <v>14490</v>
      </c>
      <c r="H270" s="20">
        <v>0</v>
      </c>
      <c r="I270" s="50">
        <f t="shared" si="32"/>
        <v>14490</v>
      </c>
      <c r="J270" s="60">
        <f t="shared" si="33"/>
        <v>1706040</v>
      </c>
      <c r="K270" s="48">
        <v>50678</v>
      </c>
      <c r="L270" s="24">
        <v>1378715</v>
      </c>
      <c r="P270" s="42"/>
    </row>
    <row r="271" spans="1:16">
      <c r="A271" s="13">
        <v>26</v>
      </c>
      <c r="B271" s="46">
        <v>43393</v>
      </c>
      <c r="C271" s="47">
        <v>43398</v>
      </c>
      <c r="D271" s="16" t="s">
        <v>15</v>
      </c>
      <c r="E271" s="48">
        <f t="shared" si="31"/>
        <v>5</v>
      </c>
      <c r="F271" s="49" t="s">
        <v>243</v>
      </c>
      <c r="G271" s="50">
        <v>32850</v>
      </c>
      <c r="H271" s="20">
        <v>0</v>
      </c>
      <c r="I271" s="50">
        <f t="shared" si="32"/>
        <v>32850</v>
      </c>
      <c r="J271" s="60">
        <f t="shared" si="33"/>
        <v>1673190</v>
      </c>
      <c r="K271" s="48">
        <v>45036</v>
      </c>
      <c r="L271" s="24">
        <v>1355609</v>
      </c>
      <c r="P271" s="4"/>
    </row>
    <row r="272" spans="1:16">
      <c r="A272" s="13">
        <v>27</v>
      </c>
      <c r="B272" s="46">
        <v>43393</v>
      </c>
      <c r="C272" s="47">
        <v>43398</v>
      </c>
      <c r="D272" s="16" t="s">
        <v>15</v>
      </c>
      <c r="E272" s="48">
        <f t="shared" si="31"/>
        <v>5</v>
      </c>
      <c r="F272" s="49" t="s">
        <v>244</v>
      </c>
      <c r="G272" s="50">
        <v>41490</v>
      </c>
      <c r="H272" s="20">
        <v>0</v>
      </c>
      <c r="I272" s="50">
        <f t="shared" si="32"/>
        <v>41490</v>
      </c>
      <c r="J272" s="60">
        <f t="shared" si="33"/>
        <v>1631700</v>
      </c>
      <c r="K272" s="48">
        <v>45037</v>
      </c>
      <c r="L272" s="24">
        <v>1355609</v>
      </c>
      <c r="P272" s="42"/>
    </row>
    <row r="273" spans="1:16">
      <c r="A273" s="13">
        <v>28</v>
      </c>
      <c r="B273" s="46">
        <v>43397</v>
      </c>
      <c r="C273" s="47">
        <v>43399</v>
      </c>
      <c r="D273" s="16" t="s">
        <v>15</v>
      </c>
      <c r="E273" s="48">
        <f t="shared" si="31"/>
        <v>2</v>
      </c>
      <c r="F273" s="49" t="s">
        <v>245</v>
      </c>
      <c r="G273" s="50">
        <v>14490</v>
      </c>
      <c r="H273" s="20">
        <v>0</v>
      </c>
      <c r="I273" s="50">
        <f t="shared" si="32"/>
        <v>14490</v>
      </c>
      <c r="J273" s="60">
        <f t="shared" si="33"/>
        <v>1617210</v>
      </c>
      <c r="K273" s="48">
        <v>42199</v>
      </c>
      <c r="L273" s="24">
        <v>1345820</v>
      </c>
      <c r="P273" s="42"/>
    </row>
    <row r="274" spans="1:16">
      <c r="A274" s="13">
        <v>29</v>
      </c>
      <c r="B274" s="46">
        <v>43398</v>
      </c>
      <c r="C274" s="47">
        <v>43400</v>
      </c>
      <c r="D274" s="16" t="s">
        <v>15</v>
      </c>
      <c r="E274" s="48">
        <f t="shared" si="31"/>
        <v>2</v>
      </c>
      <c r="F274" s="49" t="s">
        <v>246</v>
      </c>
      <c r="G274" s="50">
        <v>14490</v>
      </c>
      <c r="H274" s="20">
        <v>0</v>
      </c>
      <c r="I274" s="50">
        <f t="shared" si="32"/>
        <v>14490</v>
      </c>
      <c r="J274" s="60">
        <f t="shared" si="33"/>
        <v>1602720</v>
      </c>
      <c r="K274" s="48">
        <v>48167</v>
      </c>
      <c r="L274" s="24">
        <v>1370312</v>
      </c>
      <c r="P274" s="42"/>
    </row>
    <row r="275" spans="1:16">
      <c r="A275" s="13">
        <v>30</v>
      </c>
      <c r="B275" s="46">
        <v>43399</v>
      </c>
      <c r="C275" s="47">
        <v>43401</v>
      </c>
      <c r="D275" s="16" t="s">
        <v>15</v>
      </c>
      <c r="E275" s="48">
        <f t="shared" si="31"/>
        <v>2</v>
      </c>
      <c r="F275" s="49" t="s">
        <v>247</v>
      </c>
      <c r="G275" s="50">
        <v>13140</v>
      </c>
      <c r="H275" s="20">
        <v>0</v>
      </c>
      <c r="I275" s="50">
        <f t="shared" si="32"/>
        <v>13140</v>
      </c>
      <c r="J275" s="60">
        <f t="shared" si="33"/>
        <v>1589580</v>
      </c>
      <c r="K275" s="48">
        <v>49748</v>
      </c>
      <c r="L275" s="24">
        <v>1375411</v>
      </c>
      <c r="P275" s="4"/>
    </row>
    <row r="276" spans="1:16">
      <c r="A276" s="13">
        <v>31</v>
      </c>
      <c r="B276" s="46">
        <v>43399</v>
      </c>
      <c r="C276" s="47">
        <v>43401</v>
      </c>
      <c r="D276" s="16" t="s">
        <v>15</v>
      </c>
      <c r="E276" s="48">
        <f t="shared" si="31"/>
        <v>2</v>
      </c>
      <c r="F276" s="49" t="s">
        <v>248</v>
      </c>
      <c r="G276" s="50">
        <v>14490</v>
      </c>
      <c r="H276" s="20">
        <v>0</v>
      </c>
      <c r="I276" s="50">
        <f t="shared" si="32"/>
        <v>14490</v>
      </c>
      <c r="J276" s="60">
        <f t="shared" si="33"/>
        <v>1575090</v>
      </c>
      <c r="K276" s="48">
        <v>48918</v>
      </c>
      <c r="L276" s="24">
        <v>1373037</v>
      </c>
      <c r="P276" s="42"/>
    </row>
    <row r="277" spans="1:16">
      <c r="A277" s="13">
        <v>32</v>
      </c>
      <c r="B277" s="46">
        <v>43399</v>
      </c>
      <c r="C277" s="47">
        <v>43401</v>
      </c>
      <c r="D277" s="16" t="s">
        <v>15</v>
      </c>
      <c r="E277" s="48">
        <f t="shared" si="31"/>
        <v>2</v>
      </c>
      <c r="F277" s="49" t="s">
        <v>249</v>
      </c>
      <c r="G277" s="50">
        <v>14490</v>
      </c>
      <c r="H277" s="20">
        <v>0</v>
      </c>
      <c r="I277" s="50">
        <f t="shared" si="32"/>
        <v>14490</v>
      </c>
      <c r="J277" s="60">
        <f t="shared" si="33"/>
        <v>1560600</v>
      </c>
      <c r="K277" s="48">
        <v>48907</v>
      </c>
      <c r="L277" s="24">
        <v>1373015</v>
      </c>
      <c r="P277" s="42"/>
    </row>
    <row r="278" spans="1:16">
      <c r="A278" s="13">
        <v>33</v>
      </c>
      <c r="B278" s="46">
        <v>43399</v>
      </c>
      <c r="C278" s="47">
        <v>43401</v>
      </c>
      <c r="D278" s="16" t="s">
        <v>15</v>
      </c>
      <c r="E278" s="48">
        <f t="shared" si="31"/>
        <v>2</v>
      </c>
      <c r="F278" s="49" t="s">
        <v>250</v>
      </c>
      <c r="G278" s="50">
        <v>14490</v>
      </c>
      <c r="H278" s="20">
        <v>0</v>
      </c>
      <c r="I278" s="50">
        <f t="shared" si="32"/>
        <v>14490</v>
      </c>
      <c r="J278" s="60">
        <f t="shared" ref="J278:J309" si="34">J277-I278</f>
        <v>1546110</v>
      </c>
      <c r="K278" s="48">
        <v>50737</v>
      </c>
      <c r="L278" s="24">
        <v>1379187</v>
      </c>
      <c r="P278" s="42"/>
    </row>
    <row r="279" spans="1:16">
      <c r="A279" s="13">
        <v>34</v>
      </c>
      <c r="B279" s="46">
        <v>43400</v>
      </c>
      <c r="C279" s="47">
        <v>43402</v>
      </c>
      <c r="D279" s="16" t="s">
        <v>15</v>
      </c>
      <c r="E279" s="48">
        <f t="shared" si="31"/>
        <v>2</v>
      </c>
      <c r="F279" s="49" t="s">
        <v>251</v>
      </c>
      <c r="G279" s="50">
        <v>13140</v>
      </c>
      <c r="H279" s="20">
        <v>0</v>
      </c>
      <c r="I279" s="50">
        <f t="shared" si="32"/>
        <v>13140</v>
      </c>
      <c r="J279" s="60">
        <f t="shared" si="34"/>
        <v>1532970</v>
      </c>
      <c r="K279" s="48">
        <v>48751</v>
      </c>
      <c r="L279" s="24">
        <v>1372144</v>
      </c>
      <c r="P279" s="42"/>
    </row>
    <row r="280" spans="1:16">
      <c r="A280" s="13">
        <v>35</v>
      </c>
      <c r="B280" s="46">
        <v>43401</v>
      </c>
      <c r="C280" s="47">
        <v>43403</v>
      </c>
      <c r="D280" s="16" t="s">
        <v>15</v>
      </c>
      <c r="E280" s="48">
        <f t="shared" si="31"/>
        <v>2</v>
      </c>
      <c r="F280" s="49" t="s">
        <v>252</v>
      </c>
      <c r="G280" s="50">
        <v>13140</v>
      </c>
      <c r="H280" s="20">
        <v>0</v>
      </c>
      <c r="I280" s="50">
        <f t="shared" si="32"/>
        <v>13140</v>
      </c>
      <c r="J280" s="60">
        <f t="shared" si="34"/>
        <v>1519830</v>
      </c>
      <c r="K280" s="48">
        <v>47904</v>
      </c>
      <c r="L280" s="24">
        <v>1369605</v>
      </c>
      <c r="P280" s="42"/>
    </row>
    <row r="281" spans="1:16">
      <c r="A281" s="13">
        <v>1</v>
      </c>
      <c r="B281" s="46">
        <v>43403</v>
      </c>
      <c r="C281" s="47">
        <v>43405</v>
      </c>
      <c r="D281" s="16" t="s">
        <v>15</v>
      </c>
      <c r="E281" s="48">
        <f t="shared" ref="E281:E311" si="35">C281-B281</f>
        <v>2</v>
      </c>
      <c r="F281" s="49" t="s">
        <v>253</v>
      </c>
      <c r="G281" s="50">
        <v>13140</v>
      </c>
      <c r="H281" s="20">
        <v>0</v>
      </c>
      <c r="I281" s="50">
        <f t="shared" ref="I281:I311" si="36">+G281+H281</f>
        <v>13140</v>
      </c>
      <c r="J281" s="60">
        <f t="shared" si="34"/>
        <v>1506690</v>
      </c>
      <c r="K281" s="48">
        <v>50724</v>
      </c>
      <c r="L281" s="24">
        <v>1379091</v>
      </c>
      <c r="P281" s="42"/>
    </row>
    <row r="282" spans="1:16">
      <c r="A282" s="13">
        <v>2</v>
      </c>
      <c r="B282" s="46">
        <v>43406</v>
      </c>
      <c r="C282" s="47">
        <v>43408</v>
      </c>
      <c r="D282" s="16" t="s">
        <v>15</v>
      </c>
      <c r="E282" s="48">
        <f t="shared" si="35"/>
        <v>2</v>
      </c>
      <c r="F282" s="49" t="s">
        <v>254</v>
      </c>
      <c r="G282" s="50">
        <v>15307.5</v>
      </c>
      <c r="H282" s="20">
        <v>0</v>
      </c>
      <c r="I282" s="50">
        <f t="shared" si="36"/>
        <v>15307.5</v>
      </c>
      <c r="J282" s="60">
        <f t="shared" si="34"/>
        <v>1491382.5</v>
      </c>
      <c r="K282" s="48">
        <v>52185</v>
      </c>
      <c r="L282" s="24">
        <v>1383829</v>
      </c>
      <c r="P282" s="42"/>
    </row>
    <row r="283" spans="1:16">
      <c r="A283" s="13">
        <v>3</v>
      </c>
      <c r="B283" s="46">
        <v>43406</v>
      </c>
      <c r="C283" s="47">
        <v>43408</v>
      </c>
      <c r="D283" s="16" t="s">
        <v>15</v>
      </c>
      <c r="E283" s="48">
        <f t="shared" si="35"/>
        <v>2</v>
      </c>
      <c r="F283" s="49" t="s">
        <v>255</v>
      </c>
      <c r="G283" s="50">
        <v>14915</v>
      </c>
      <c r="H283" s="20">
        <v>0</v>
      </c>
      <c r="I283" s="50">
        <f t="shared" si="36"/>
        <v>14915</v>
      </c>
      <c r="J283" s="60">
        <f t="shared" si="34"/>
        <v>1476467.5</v>
      </c>
      <c r="K283" s="48">
        <v>31653</v>
      </c>
      <c r="L283" s="24">
        <v>1381705</v>
      </c>
      <c r="P283" s="42"/>
    </row>
    <row r="284" spans="1:16">
      <c r="A284" s="13">
        <v>4</v>
      </c>
      <c r="B284" s="46">
        <v>43408</v>
      </c>
      <c r="C284" s="47">
        <v>43409</v>
      </c>
      <c r="D284" s="16" t="s">
        <v>15</v>
      </c>
      <c r="E284" s="48">
        <f t="shared" si="35"/>
        <v>1</v>
      </c>
      <c r="F284" s="49" t="s">
        <v>256</v>
      </c>
      <c r="G284" s="50">
        <v>7050</v>
      </c>
      <c r="H284" s="20">
        <v>0</v>
      </c>
      <c r="I284" s="50">
        <f t="shared" si="36"/>
        <v>7050</v>
      </c>
      <c r="J284" s="60">
        <f t="shared" si="34"/>
        <v>1469417.5</v>
      </c>
      <c r="K284" s="48">
        <v>51999</v>
      </c>
      <c r="L284" s="24">
        <v>1383341</v>
      </c>
      <c r="P284" s="42"/>
    </row>
    <row r="285" spans="1:16">
      <c r="A285" s="13">
        <v>5</v>
      </c>
      <c r="B285" s="46">
        <v>43408</v>
      </c>
      <c r="C285" s="47">
        <v>43409</v>
      </c>
      <c r="D285" s="16" t="s">
        <v>15</v>
      </c>
      <c r="E285" s="48">
        <f t="shared" si="35"/>
        <v>1</v>
      </c>
      <c r="F285" s="49" t="s">
        <v>257</v>
      </c>
      <c r="G285" s="50">
        <v>7050</v>
      </c>
      <c r="H285" s="20">
        <v>0</v>
      </c>
      <c r="I285" s="50">
        <f t="shared" si="36"/>
        <v>7050</v>
      </c>
      <c r="J285" s="60">
        <f t="shared" si="34"/>
        <v>1462367.5</v>
      </c>
      <c r="K285" s="48">
        <v>52415</v>
      </c>
      <c r="L285" s="24">
        <v>1386034</v>
      </c>
      <c r="P285" s="42"/>
    </row>
    <row r="286" spans="1:16">
      <c r="A286" s="13">
        <v>6</v>
      </c>
      <c r="B286" s="46">
        <v>43408</v>
      </c>
      <c r="C286" s="47">
        <v>43409</v>
      </c>
      <c r="D286" s="16" t="s">
        <v>15</v>
      </c>
      <c r="E286" s="48">
        <f t="shared" si="35"/>
        <v>1</v>
      </c>
      <c r="F286" s="49" t="s">
        <v>258</v>
      </c>
      <c r="G286" s="50">
        <v>7050</v>
      </c>
      <c r="H286" s="20">
        <v>0</v>
      </c>
      <c r="I286" s="50">
        <f t="shared" si="36"/>
        <v>7050</v>
      </c>
      <c r="J286" s="60">
        <f t="shared" si="34"/>
        <v>1455317.5</v>
      </c>
      <c r="K286" s="48">
        <v>52416</v>
      </c>
      <c r="L286" s="24">
        <v>1386039</v>
      </c>
      <c r="P286" s="42"/>
    </row>
    <row r="287" spans="1:16">
      <c r="A287" s="13">
        <v>7</v>
      </c>
      <c r="B287" s="46">
        <v>43408</v>
      </c>
      <c r="C287" s="47">
        <v>43409</v>
      </c>
      <c r="D287" s="16" t="s">
        <v>15</v>
      </c>
      <c r="E287" s="48">
        <f t="shared" si="35"/>
        <v>1</v>
      </c>
      <c r="F287" s="49" t="s">
        <v>259</v>
      </c>
      <c r="G287" s="50">
        <v>7050</v>
      </c>
      <c r="H287" s="20">
        <v>0</v>
      </c>
      <c r="I287" s="50">
        <f t="shared" si="36"/>
        <v>7050</v>
      </c>
      <c r="J287" s="60">
        <f t="shared" si="34"/>
        <v>1448267.5</v>
      </c>
      <c r="K287" s="48">
        <v>52414</v>
      </c>
      <c r="L287" s="24">
        <v>1386033</v>
      </c>
      <c r="P287" s="42"/>
    </row>
    <row r="288" spans="1:16">
      <c r="A288" s="13">
        <v>8</v>
      </c>
      <c r="B288" s="46">
        <v>43407</v>
      </c>
      <c r="C288" s="47">
        <v>43410</v>
      </c>
      <c r="D288" s="16" t="s">
        <v>15</v>
      </c>
      <c r="E288" s="48">
        <f t="shared" si="35"/>
        <v>3</v>
      </c>
      <c r="F288" s="49" t="s">
        <v>260</v>
      </c>
      <c r="G288" s="50">
        <v>30637.5</v>
      </c>
      <c r="H288" s="20">
        <v>0</v>
      </c>
      <c r="I288" s="50">
        <f t="shared" si="36"/>
        <v>30637.5</v>
      </c>
      <c r="J288" s="60">
        <f t="shared" si="34"/>
        <v>1417630</v>
      </c>
      <c r="K288" s="48">
        <v>50684</v>
      </c>
      <c r="L288" s="24">
        <v>1378822</v>
      </c>
      <c r="P288" s="42"/>
    </row>
    <row r="289" spans="1:16">
      <c r="A289" s="13">
        <v>9</v>
      </c>
      <c r="B289" s="46">
        <v>43408</v>
      </c>
      <c r="C289" s="47">
        <v>43410</v>
      </c>
      <c r="D289" s="16" t="s">
        <v>15</v>
      </c>
      <c r="E289" s="48">
        <f t="shared" si="35"/>
        <v>2</v>
      </c>
      <c r="F289" s="49" t="s">
        <v>261</v>
      </c>
      <c r="G289" s="50">
        <v>14915</v>
      </c>
      <c r="H289" s="20">
        <v>0</v>
      </c>
      <c r="I289" s="50">
        <f t="shared" si="36"/>
        <v>14915</v>
      </c>
      <c r="J289" s="60">
        <f t="shared" si="34"/>
        <v>1402715</v>
      </c>
      <c r="K289" s="48">
        <v>52412</v>
      </c>
      <c r="L289" s="24">
        <v>1385623</v>
      </c>
      <c r="P289" s="42"/>
    </row>
    <row r="290" spans="1:16">
      <c r="A290" s="13">
        <v>10</v>
      </c>
      <c r="B290" s="46">
        <v>43412</v>
      </c>
      <c r="C290" s="47">
        <v>43413</v>
      </c>
      <c r="D290" s="16" t="s">
        <v>15</v>
      </c>
      <c r="E290" s="48">
        <f t="shared" si="35"/>
        <v>1</v>
      </c>
      <c r="F290" s="49" t="s">
        <v>262</v>
      </c>
      <c r="G290" s="50">
        <v>7850</v>
      </c>
      <c r="H290" s="20">
        <v>0</v>
      </c>
      <c r="I290" s="50">
        <f t="shared" si="36"/>
        <v>7850</v>
      </c>
      <c r="J290" s="60">
        <f t="shared" si="34"/>
        <v>1394865</v>
      </c>
      <c r="K290" s="48">
        <v>52539</v>
      </c>
      <c r="L290" s="24">
        <v>1386715</v>
      </c>
      <c r="P290" s="42"/>
    </row>
    <row r="291" spans="1:16">
      <c r="A291" s="13">
        <v>11</v>
      </c>
      <c r="B291" s="46">
        <v>43413</v>
      </c>
      <c r="C291" s="47">
        <v>43415</v>
      </c>
      <c r="D291" s="16" t="s">
        <v>15</v>
      </c>
      <c r="E291" s="48">
        <f t="shared" si="35"/>
        <v>2</v>
      </c>
      <c r="F291" s="49" t="s">
        <v>263</v>
      </c>
      <c r="G291" s="50">
        <v>14915</v>
      </c>
      <c r="H291" s="20">
        <v>0</v>
      </c>
      <c r="I291" s="50">
        <f t="shared" si="36"/>
        <v>14915</v>
      </c>
      <c r="J291" s="60">
        <f t="shared" si="34"/>
        <v>1379950</v>
      </c>
      <c r="K291" s="48">
        <v>51214</v>
      </c>
      <c r="L291" s="24">
        <v>1381329</v>
      </c>
      <c r="P291" s="42"/>
    </row>
    <row r="292" spans="1:16">
      <c r="A292" s="13">
        <v>12</v>
      </c>
      <c r="B292" s="46">
        <v>43413</v>
      </c>
      <c r="C292" s="47">
        <v>43415</v>
      </c>
      <c r="D292" s="16" t="s">
        <v>15</v>
      </c>
      <c r="E292" s="48">
        <f t="shared" si="35"/>
        <v>2</v>
      </c>
      <c r="F292" s="49" t="s">
        <v>264</v>
      </c>
      <c r="G292" s="50">
        <v>14915</v>
      </c>
      <c r="H292" s="20">
        <v>0</v>
      </c>
      <c r="I292" s="50">
        <f t="shared" si="36"/>
        <v>14915</v>
      </c>
      <c r="J292" s="60">
        <f t="shared" si="34"/>
        <v>1365035</v>
      </c>
      <c r="K292" s="48">
        <v>51410</v>
      </c>
      <c r="L292" s="24">
        <v>1381483</v>
      </c>
      <c r="P292" s="42"/>
    </row>
    <row r="293" spans="1:16">
      <c r="A293" s="13">
        <v>13</v>
      </c>
      <c r="B293" s="46">
        <v>43414</v>
      </c>
      <c r="C293" s="47">
        <v>43416</v>
      </c>
      <c r="D293" s="16" t="s">
        <v>15</v>
      </c>
      <c r="E293" s="48">
        <f t="shared" si="35"/>
        <v>2</v>
      </c>
      <c r="F293" s="49" t="s">
        <v>265</v>
      </c>
      <c r="G293" s="50">
        <v>15307.5</v>
      </c>
      <c r="H293" s="20">
        <v>0</v>
      </c>
      <c r="I293" s="50">
        <f t="shared" si="36"/>
        <v>15307.5</v>
      </c>
      <c r="J293" s="60">
        <f t="shared" si="34"/>
        <v>1349727.5</v>
      </c>
      <c r="K293" s="48">
        <v>51946</v>
      </c>
      <c r="L293" s="24">
        <v>1382616</v>
      </c>
      <c r="P293" s="42"/>
    </row>
    <row r="294" spans="1:16">
      <c r="A294" s="13">
        <v>14</v>
      </c>
      <c r="B294" s="46">
        <v>43416</v>
      </c>
      <c r="C294" s="47">
        <v>43417</v>
      </c>
      <c r="D294" s="16" t="s">
        <v>15</v>
      </c>
      <c r="E294" s="48">
        <f t="shared" si="35"/>
        <v>1</v>
      </c>
      <c r="F294" s="49" t="s">
        <v>266</v>
      </c>
      <c r="G294" s="50">
        <v>7850</v>
      </c>
      <c r="H294" s="20">
        <v>0</v>
      </c>
      <c r="I294" s="50">
        <f t="shared" si="36"/>
        <v>7850</v>
      </c>
      <c r="J294" s="60">
        <f t="shared" si="34"/>
        <v>1341877.5</v>
      </c>
      <c r="K294" s="48">
        <v>49923</v>
      </c>
      <c r="L294" s="24">
        <v>1376819</v>
      </c>
      <c r="P294" s="42"/>
    </row>
    <row r="295" spans="1:16">
      <c r="A295" s="13">
        <v>15</v>
      </c>
      <c r="B295" s="46">
        <v>43416</v>
      </c>
      <c r="C295" s="47">
        <v>43417</v>
      </c>
      <c r="D295" s="16" t="s">
        <v>15</v>
      </c>
      <c r="E295" s="48">
        <f t="shared" si="35"/>
        <v>1</v>
      </c>
      <c r="F295" s="49" t="s">
        <v>267</v>
      </c>
      <c r="G295" s="50">
        <v>7850</v>
      </c>
      <c r="H295" s="20">
        <v>0</v>
      </c>
      <c r="I295" s="50">
        <f t="shared" si="36"/>
        <v>7850</v>
      </c>
      <c r="J295" s="60">
        <f t="shared" si="34"/>
        <v>1334027.5</v>
      </c>
      <c r="K295" s="48">
        <v>49924</v>
      </c>
      <c r="L295" s="24">
        <v>1376819</v>
      </c>
      <c r="P295" s="42"/>
    </row>
    <row r="296" spans="1:16">
      <c r="A296" s="13">
        <v>16</v>
      </c>
      <c r="B296" s="46">
        <v>43423</v>
      </c>
      <c r="C296" s="47">
        <v>43425</v>
      </c>
      <c r="D296" s="16" t="s">
        <v>15</v>
      </c>
      <c r="E296" s="48">
        <f t="shared" si="35"/>
        <v>2</v>
      </c>
      <c r="F296" s="49" t="s">
        <v>268</v>
      </c>
      <c r="G296" s="50">
        <v>6697.5</v>
      </c>
      <c r="H296" s="20">
        <v>0</v>
      </c>
      <c r="I296" s="50">
        <f t="shared" si="36"/>
        <v>6697.5</v>
      </c>
      <c r="J296" s="60">
        <f t="shared" si="34"/>
        <v>1327330</v>
      </c>
      <c r="K296" s="48">
        <v>50906</v>
      </c>
      <c r="L296" s="24">
        <v>1379474</v>
      </c>
      <c r="P296" s="42"/>
    </row>
    <row r="297" spans="1:16">
      <c r="A297" s="13">
        <v>17</v>
      </c>
      <c r="B297" s="46">
        <v>43421</v>
      </c>
      <c r="C297" s="47">
        <v>43422</v>
      </c>
      <c r="D297" s="16" t="s">
        <v>15</v>
      </c>
      <c r="E297" s="48">
        <f t="shared" si="35"/>
        <v>1</v>
      </c>
      <c r="F297" s="49" t="s">
        <v>269</v>
      </c>
      <c r="G297" s="50">
        <v>7850</v>
      </c>
      <c r="H297" s="20">
        <v>0</v>
      </c>
      <c r="I297" s="50">
        <f t="shared" si="36"/>
        <v>7850</v>
      </c>
      <c r="J297" s="60">
        <f t="shared" si="34"/>
        <v>1319480</v>
      </c>
      <c r="K297" s="48">
        <v>50680</v>
      </c>
      <c r="L297" s="24">
        <v>1378783</v>
      </c>
      <c r="P297" s="42"/>
    </row>
    <row r="298" spans="1:16">
      <c r="A298" s="13">
        <v>18</v>
      </c>
      <c r="B298" s="46">
        <v>43420</v>
      </c>
      <c r="C298" s="47">
        <v>43422</v>
      </c>
      <c r="D298" s="16" t="s">
        <v>15</v>
      </c>
      <c r="E298" s="48">
        <f t="shared" si="35"/>
        <v>2</v>
      </c>
      <c r="F298" s="49" t="s">
        <v>270</v>
      </c>
      <c r="G298" s="50">
        <v>15700</v>
      </c>
      <c r="H298" s="20">
        <v>0</v>
      </c>
      <c r="I298" s="50">
        <f t="shared" si="36"/>
        <v>15700</v>
      </c>
      <c r="J298" s="60">
        <f t="shared" si="34"/>
        <v>1303780</v>
      </c>
      <c r="K298" s="48">
        <v>49676</v>
      </c>
      <c r="L298" s="24">
        <v>1374986</v>
      </c>
      <c r="P298" s="42"/>
    </row>
    <row r="299" spans="1:16">
      <c r="A299" s="13">
        <v>19</v>
      </c>
      <c r="B299" s="46">
        <v>43422</v>
      </c>
      <c r="C299" s="47">
        <v>43423</v>
      </c>
      <c r="D299" s="16" t="s">
        <v>15</v>
      </c>
      <c r="E299" s="48">
        <f t="shared" si="35"/>
        <v>1</v>
      </c>
      <c r="F299" s="49" t="s">
        <v>271</v>
      </c>
      <c r="G299" s="50">
        <v>7850</v>
      </c>
      <c r="H299" s="20">
        <v>0</v>
      </c>
      <c r="I299" s="50">
        <f t="shared" si="36"/>
        <v>7850</v>
      </c>
      <c r="J299" s="60">
        <f t="shared" si="34"/>
        <v>1295930</v>
      </c>
      <c r="K299" s="48">
        <v>52158</v>
      </c>
      <c r="L299" s="24">
        <v>1383861</v>
      </c>
      <c r="P299" s="42"/>
    </row>
    <row r="300" spans="1:16">
      <c r="A300" s="13">
        <v>20</v>
      </c>
      <c r="B300" s="46">
        <v>43422</v>
      </c>
      <c r="C300" s="47">
        <v>43423</v>
      </c>
      <c r="D300" s="16" t="s">
        <v>15</v>
      </c>
      <c r="E300" s="48">
        <f t="shared" si="35"/>
        <v>1</v>
      </c>
      <c r="F300" s="49" t="s">
        <v>272</v>
      </c>
      <c r="G300" s="50">
        <v>7850</v>
      </c>
      <c r="H300" s="20">
        <v>0</v>
      </c>
      <c r="I300" s="50">
        <f t="shared" si="36"/>
        <v>7850</v>
      </c>
      <c r="J300" s="60">
        <f t="shared" si="34"/>
        <v>1288080</v>
      </c>
      <c r="K300" s="48">
        <v>51941</v>
      </c>
      <c r="L300" s="24">
        <v>1382782</v>
      </c>
      <c r="P300" s="42"/>
    </row>
    <row r="301" spans="1:16">
      <c r="A301" s="13">
        <v>21</v>
      </c>
      <c r="B301" s="46">
        <v>43422</v>
      </c>
      <c r="C301" s="47">
        <v>43423</v>
      </c>
      <c r="D301" s="16" t="s">
        <v>15</v>
      </c>
      <c r="E301" s="48">
        <f t="shared" si="35"/>
        <v>1</v>
      </c>
      <c r="F301" s="49" t="s">
        <v>273</v>
      </c>
      <c r="G301" s="50">
        <v>7850</v>
      </c>
      <c r="H301" s="20">
        <v>0</v>
      </c>
      <c r="I301" s="50">
        <f t="shared" si="36"/>
        <v>7850</v>
      </c>
      <c r="J301" s="60">
        <f t="shared" si="34"/>
        <v>1280230</v>
      </c>
      <c r="K301" s="48">
        <v>53158</v>
      </c>
      <c r="L301" s="24">
        <v>1387305</v>
      </c>
      <c r="P301" s="42"/>
    </row>
    <row r="302" spans="1:16">
      <c r="A302" s="13">
        <v>22</v>
      </c>
      <c r="B302" s="46">
        <v>43421</v>
      </c>
      <c r="C302" s="47">
        <v>43423</v>
      </c>
      <c r="D302" s="16" t="s">
        <v>15</v>
      </c>
      <c r="E302" s="48">
        <f t="shared" si="35"/>
        <v>2</v>
      </c>
      <c r="F302" s="49" t="s">
        <v>274</v>
      </c>
      <c r="G302" s="50">
        <v>14915</v>
      </c>
      <c r="H302" s="20">
        <v>0</v>
      </c>
      <c r="I302" s="50">
        <f t="shared" si="36"/>
        <v>14915</v>
      </c>
      <c r="J302" s="60">
        <f t="shared" si="34"/>
        <v>1265315</v>
      </c>
      <c r="K302" s="48">
        <v>52259</v>
      </c>
      <c r="L302" s="24">
        <v>1384311</v>
      </c>
      <c r="P302" s="42"/>
    </row>
    <row r="303" spans="1:16">
      <c r="A303" s="13">
        <v>23</v>
      </c>
      <c r="B303" s="46">
        <v>43421</v>
      </c>
      <c r="C303" s="47">
        <v>43423</v>
      </c>
      <c r="D303" s="16" t="s">
        <v>15</v>
      </c>
      <c r="E303" s="48">
        <f t="shared" si="35"/>
        <v>2</v>
      </c>
      <c r="F303" s="49" t="s">
        <v>275</v>
      </c>
      <c r="G303" s="50">
        <v>14915</v>
      </c>
      <c r="H303" s="20">
        <v>0</v>
      </c>
      <c r="I303" s="50">
        <f t="shared" si="36"/>
        <v>14915</v>
      </c>
      <c r="J303" s="60">
        <f t="shared" si="34"/>
        <v>1250400</v>
      </c>
      <c r="K303" s="48">
        <v>52422</v>
      </c>
      <c r="L303" s="24">
        <v>1385479</v>
      </c>
      <c r="P303" s="42"/>
    </row>
    <row r="304" spans="1:16">
      <c r="A304" s="13">
        <v>24</v>
      </c>
      <c r="B304" s="46">
        <v>43424</v>
      </c>
      <c r="C304" s="47">
        <v>43426</v>
      </c>
      <c r="D304" s="16" t="s">
        <v>15</v>
      </c>
      <c r="E304" s="48">
        <f t="shared" si="35"/>
        <v>2</v>
      </c>
      <c r="F304" s="49" t="s">
        <v>276</v>
      </c>
      <c r="G304" s="50">
        <v>14100</v>
      </c>
      <c r="H304" s="20">
        <v>0</v>
      </c>
      <c r="I304" s="50">
        <f t="shared" si="36"/>
        <v>14100</v>
      </c>
      <c r="J304" s="60">
        <f t="shared" si="34"/>
        <v>1236300</v>
      </c>
      <c r="K304" s="48">
        <v>50471</v>
      </c>
      <c r="L304" s="24">
        <v>1378565</v>
      </c>
      <c r="P304" s="42"/>
    </row>
    <row r="305" spans="1:16">
      <c r="A305" s="13">
        <v>25</v>
      </c>
      <c r="B305" s="46">
        <v>43425</v>
      </c>
      <c r="C305" s="47">
        <v>43427</v>
      </c>
      <c r="D305" s="16" t="s">
        <v>15</v>
      </c>
      <c r="E305" s="48">
        <f t="shared" si="35"/>
        <v>2</v>
      </c>
      <c r="F305" s="49" t="s">
        <v>277</v>
      </c>
      <c r="G305" s="50">
        <v>13395</v>
      </c>
      <c r="H305" s="20">
        <v>0</v>
      </c>
      <c r="I305" s="50">
        <f t="shared" si="36"/>
        <v>13395</v>
      </c>
      <c r="J305" s="60">
        <f t="shared" si="34"/>
        <v>1222905</v>
      </c>
      <c r="K305" s="48">
        <v>51155</v>
      </c>
      <c r="L305" s="24">
        <v>1380819</v>
      </c>
      <c r="P305" s="42"/>
    </row>
    <row r="306" spans="1:16">
      <c r="A306" s="13">
        <v>26</v>
      </c>
      <c r="B306" s="46">
        <v>43427</v>
      </c>
      <c r="C306" s="47">
        <v>43429</v>
      </c>
      <c r="D306" s="16" t="s">
        <v>15</v>
      </c>
      <c r="E306" s="48">
        <f t="shared" si="35"/>
        <v>2</v>
      </c>
      <c r="F306" s="49" t="s">
        <v>278</v>
      </c>
      <c r="G306" s="50">
        <v>14915</v>
      </c>
      <c r="H306" s="20">
        <v>0</v>
      </c>
      <c r="I306" s="50">
        <f t="shared" si="36"/>
        <v>14915</v>
      </c>
      <c r="J306" s="60">
        <f t="shared" si="34"/>
        <v>1207990</v>
      </c>
      <c r="K306" s="48">
        <v>51153</v>
      </c>
      <c r="L306" s="24">
        <v>1380640</v>
      </c>
      <c r="P306" s="4"/>
    </row>
    <row r="307" spans="1:16">
      <c r="A307" s="13">
        <v>27</v>
      </c>
      <c r="B307" s="46">
        <v>43427</v>
      </c>
      <c r="C307" s="47">
        <v>43429</v>
      </c>
      <c r="D307" s="16" t="s">
        <v>15</v>
      </c>
      <c r="E307" s="48">
        <f t="shared" si="35"/>
        <v>2</v>
      </c>
      <c r="F307" s="49" t="s">
        <v>279</v>
      </c>
      <c r="G307" s="50">
        <v>13395</v>
      </c>
      <c r="H307" s="20">
        <v>0</v>
      </c>
      <c r="I307" s="50">
        <f t="shared" si="36"/>
        <v>13395</v>
      </c>
      <c r="J307" s="60">
        <f t="shared" si="34"/>
        <v>1194595</v>
      </c>
      <c r="K307" s="48">
        <v>52165</v>
      </c>
      <c r="L307" s="24">
        <v>1383881</v>
      </c>
      <c r="P307" s="42"/>
    </row>
    <row r="308" spans="1:16">
      <c r="A308" s="13">
        <v>28</v>
      </c>
      <c r="B308" s="46">
        <v>43427</v>
      </c>
      <c r="C308" s="47">
        <v>43430</v>
      </c>
      <c r="D308" s="16" t="s">
        <v>15</v>
      </c>
      <c r="E308" s="48">
        <f t="shared" si="35"/>
        <v>3</v>
      </c>
      <c r="F308" s="49" t="s">
        <v>280</v>
      </c>
      <c r="G308" s="50">
        <v>30637.5</v>
      </c>
      <c r="H308" s="20">
        <v>0</v>
      </c>
      <c r="I308" s="50">
        <f t="shared" si="36"/>
        <v>30637.5</v>
      </c>
      <c r="J308" s="60">
        <f t="shared" si="34"/>
        <v>1163957.5</v>
      </c>
      <c r="K308" s="48">
        <v>51154</v>
      </c>
      <c r="L308" s="24">
        <v>1380694</v>
      </c>
      <c r="P308" s="42"/>
    </row>
    <row r="309" spans="1:16">
      <c r="A309" s="13">
        <v>29</v>
      </c>
      <c r="B309" s="46">
        <v>43427</v>
      </c>
      <c r="C309" s="47">
        <v>43431</v>
      </c>
      <c r="D309" s="16" t="s">
        <v>15</v>
      </c>
      <c r="E309" s="48">
        <f t="shared" si="35"/>
        <v>4</v>
      </c>
      <c r="F309" s="49" t="s">
        <v>281</v>
      </c>
      <c r="G309" s="50">
        <v>43000</v>
      </c>
      <c r="H309" s="20">
        <v>0</v>
      </c>
      <c r="I309" s="50">
        <f t="shared" si="36"/>
        <v>43000</v>
      </c>
      <c r="J309" s="60">
        <f t="shared" si="34"/>
        <v>1120957.5</v>
      </c>
      <c r="K309" s="48">
        <v>50409</v>
      </c>
      <c r="L309" s="24">
        <v>1378262</v>
      </c>
      <c r="P309" s="42"/>
    </row>
    <row r="310" spans="1:16">
      <c r="A310" s="13">
        <v>30</v>
      </c>
      <c r="B310" s="46">
        <v>43429</v>
      </c>
      <c r="C310" s="47">
        <v>43431</v>
      </c>
      <c r="D310" s="16" t="s">
        <v>15</v>
      </c>
      <c r="E310" s="48">
        <f t="shared" si="35"/>
        <v>2</v>
      </c>
      <c r="F310" s="49" t="s">
        <v>282</v>
      </c>
      <c r="G310" s="50">
        <v>13395</v>
      </c>
      <c r="H310" s="20">
        <v>0</v>
      </c>
      <c r="I310" s="50">
        <f t="shared" si="36"/>
        <v>13395</v>
      </c>
      <c r="J310" s="60">
        <f t="shared" ref="J310:J325" si="37">J309-I310</f>
        <v>1107562.5</v>
      </c>
      <c r="K310" s="48">
        <v>51662</v>
      </c>
      <c r="L310" s="24">
        <v>1381819</v>
      </c>
      <c r="P310" s="42"/>
    </row>
    <row r="311" spans="1:16">
      <c r="A311" s="13">
        <v>31</v>
      </c>
      <c r="B311" s="46">
        <v>43433</v>
      </c>
      <c r="C311" s="47">
        <v>43434</v>
      </c>
      <c r="D311" s="16" t="s">
        <v>15</v>
      </c>
      <c r="E311" s="48">
        <f t="shared" si="35"/>
        <v>1</v>
      </c>
      <c r="F311" s="49" t="s">
        <v>283</v>
      </c>
      <c r="G311" s="50">
        <v>7850</v>
      </c>
      <c r="H311" s="20">
        <v>0</v>
      </c>
      <c r="I311" s="50">
        <f t="shared" si="36"/>
        <v>7850</v>
      </c>
      <c r="J311" s="60">
        <f t="shared" si="37"/>
        <v>1099712.5</v>
      </c>
      <c r="K311" s="48">
        <v>50723</v>
      </c>
      <c r="L311" s="24">
        <v>1378953</v>
      </c>
      <c r="P311" s="42"/>
    </row>
    <row r="312" spans="1:16">
      <c r="A312" s="13">
        <v>1</v>
      </c>
      <c r="B312" s="46">
        <v>43434</v>
      </c>
      <c r="C312" s="47">
        <v>43436</v>
      </c>
      <c r="D312" s="16" t="s">
        <v>15</v>
      </c>
      <c r="E312" s="48">
        <f t="shared" ref="E312:E324" si="38">C312-B312</f>
        <v>2</v>
      </c>
      <c r="F312" s="49" t="s">
        <v>284</v>
      </c>
      <c r="G312" s="50">
        <v>13395</v>
      </c>
      <c r="H312" s="20">
        <v>0</v>
      </c>
      <c r="I312" s="50">
        <f t="shared" ref="I312:I324" si="39">+G312+H312</f>
        <v>13395</v>
      </c>
      <c r="J312" s="60">
        <f t="shared" si="37"/>
        <v>1086317.5</v>
      </c>
      <c r="K312" s="48">
        <v>52260</v>
      </c>
      <c r="L312" s="24">
        <v>1384346</v>
      </c>
      <c r="P312" s="42"/>
    </row>
    <row r="313" spans="1:16">
      <c r="A313" s="13">
        <v>2</v>
      </c>
      <c r="B313" s="46">
        <v>43436</v>
      </c>
      <c r="C313" s="47">
        <v>43438</v>
      </c>
      <c r="D313" s="16" t="s">
        <v>15</v>
      </c>
      <c r="E313" s="48">
        <f t="shared" si="38"/>
        <v>2</v>
      </c>
      <c r="F313" s="49" t="s">
        <v>285</v>
      </c>
      <c r="G313" s="50">
        <v>14915</v>
      </c>
      <c r="H313" s="20">
        <v>0</v>
      </c>
      <c r="I313" s="50">
        <f t="shared" si="39"/>
        <v>14915</v>
      </c>
      <c r="J313" s="60">
        <f t="shared" si="37"/>
        <v>1071402.5</v>
      </c>
      <c r="K313" s="48">
        <v>51905</v>
      </c>
      <c r="L313" s="24">
        <v>1382133</v>
      </c>
      <c r="P313" s="42"/>
    </row>
    <row r="314" spans="1:16">
      <c r="A314" s="13">
        <v>3</v>
      </c>
      <c r="B314" s="46">
        <v>43437</v>
      </c>
      <c r="C314" s="47">
        <v>43439</v>
      </c>
      <c r="D314" s="16" t="s">
        <v>15</v>
      </c>
      <c r="E314" s="48">
        <f t="shared" si="38"/>
        <v>2</v>
      </c>
      <c r="F314" s="49" t="s">
        <v>286</v>
      </c>
      <c r="G314" s="50">
        <v>13395</v>
      </c>
      <c r="H314" s="20">
        <v>0</v>
      </c>
      <c r="I314" s="50">
        <f t="shared" si="39"/>
        <v>13395</v>
      </c>
      <c r="J314" s="60">
        <f t="shared" si="37"/>
        <v>1058007.5</v>
      </c>
      <c r="K314" s="48">
        <v>52040</v>
      </c>
      <c r="L314" s="24">
        <v>1383563</v>
      </c>
      <c r="P314" s="42"/>
    </row>
    <row r="315" spans="1:16">
      <c r="A315" s="13">
        <v>4</v>
      </c>
      <c r="B315" s="46">
        <v>43440</v>
      </c>
      <c r="C315" s="47">
        <v>43442</v>
      </c>
      <c r="D315" s="16" t="s">
        <v>15</v>
      </c>
      <c r="E315" s="48">
        <f t="shared" si="38"/>
        <v>2</v>
      </c>
      <c r="F315" s="49" t="s">
        <v>287</v>
      </c>
      <c r="G315" s="50">
        <v>14915</v>
      </c>
      <c r="H315" s="20">
        <v>0</v>
      </c>
      <c r="I315" s="50">
        <f t="shared" si="39"/>
        <v>14915</v>
      </c>
      <c r="J315" s="60">
        <f t="shared" si="37"/>
        <v>1043092.5</v>
      </c>
      <c r="K315" s="48">
        <v>52432</v>
      </c>
      <c r="L315" s="24">
        <v>1385692</v>
      </c>
      <c r="P315" s="42"/>
    </row>
    <row r="316" spans="1:16">
      <c r="A316" s="13">
        <v>5</v>
      </c>
      <c r="B316" s="46">
        <v>43447</v>
      </c>
      <c r="C316" s="47">
        <v>43448</v>
      </c>
      <c r="D316" s="16" t="s">
        <v>15</v>
      </c>
      <c r="E316" s="48">
        <f t="shared" si="38"/>
        <v>1</v>
      </c>
      <c r="F316" s="49" t="s">
        <v>288</v>
      </c>
      <c r="G316" s="50">
        <v>7850</v>
      </c>
      <c r="H316" s="20">
        <v>0</v>
      </c>
      <c r="I316" s="50">
        <f t="shared" si="39"/>
        <v>7850</v>
      </c>
      <c r="J316" s="60">
        <f t="shared" si="37"/>
        <v>1035242.5</v>
      </c>
      <c r="K316" s="48">
        <v>54908</v>
      </c>
      <c r="L316" s="24">
        <v>1395208</v>
      </c>
      <c r="P316" s="42"/>
    </row>
    <row r="317" spans="1:16">
      <c r="A317" s="13">
        <v>6</v>
      </c>
      <c r="B317" s="46">
        <v>43448</v>
      </c>
      <c r="C317" s="47">
        <v>43449</v>
      </c>
      <c r="D317" s="16" t="s">
        <v>15</v>
      </c>
      <c r="E317" s="48">
        <f t="shared" si="38"/>
        <v>1</v>
      </c>
      <c r="F317" s="49" t="s">
        <v>289</v>
      </c>
      <c r="G317" s="50">
        <v>7850</v>
      </c>
      <c r="H317" s="20">
        <v>0</v>
      </c>
      <c r="I317" s="50">
        <f t="shared" si="39"/>
        <v>7850</v>
      </c>
      <c r="J317" s="60">
        <f t="shared" si="37"/>
        <v>1027392.5</v>
      </c>
      <c r="K317" s="48">
        <v>54944</v>
      </c>
      <c r="L317" s="24">
        <v>1395967</v>
      </c>
      <c r="P317" s="42"/>
    </row>
    <row r="318" spans="1:16">
      <c r="A318" s="13">
        <v>7</v>
      </c>
      <c r="B318" s="46">
        <v>43447</v>
      </c>
      <c r="C318" s="47">
        <v>43449</v>
      </c>
      <c r="D318" s="16" t="s">
        <v>15</v>
      </c>
      <c r="E318" s="48">
        <f t="shared" si="38"/>
        <v>2</v>
      </c>
      <c r="F318" s="49" t="s">
        <v>290</v>
      </c>
      <c r="G318" s="50">
        <v>15700</v>
      </c>
      <c r="H318" s="20">
        <v>0</v>
      </c>
      <c r="I318" s="50">
        <f t="shared" si="39"/>
        <v>15700</v>
      </c>
      <c r="J318" s="60">
        <f t="shared" si="37"/>
        <v>1011692.5</v>
      </c>
      <c r="K318" s="48">
        <v>54015</v>
      </c>
      <c r="L318" s="24">
        <v>1390417</v>
      </c>
      <c r="P318" s="42"/>
    </row>
    <row r="319" spans="1:16">
      <c r="A319" s="13">
        <v>8</v>
      </c>
      <c r="B319" s="46">
        <v>43447</v>
      </c>
      <c r="C319" s="47">
        <v>43449</v>
      </c>
      <c r="D319" s="16" t="s">
        <v>15</v>
      </c>
      <c r="E319" s="48">
        <f t="shared" si="38"/>
        <v>2</v>
      </c>
      <c r="F319" s="49" t="s">
        <v>291</v>
      </c>
      <c r="G319" s="50">
        <v>14915</v>
      </c>
      <c r="H319" s="20">
        <v>0</v>
      </c>
      <c r="I319" s="50">
        <f t="shared" si="39"/>
        <v>14915</v>
      </c>
      <c r="J319" s="60">
        <f t="shared" si="37"/>
        <v>996777.5</v>
      </c>
      <c r="K319" s="48">
        <v>52525</v>
      </c>
      <c r="L319" s="24">
        <v>1386561</v>
      </c>
      <c r="P319" s="42"/>
    </row>
    <row r="320" spans="1:16">
      <c r="A320" s="13">
        <v>9</v>
      </c>
      <c r="B320" s="46">
        <v>43447</v>
      </c>
      <c r="C320" s="47">
        <v>43449</v>
      </c>
      <c r="D320" s="16" t="s">
        <v>15</v>
      </c>
      <c r="E320" s="48">
        <f t="shared" si="38"/>
        <v>2</v>
      </c>
      <c r="F320" s="49" t="s">
        <v>292</v>
      </c>
      <c r="G320" s="50">
        <v>14915</v>
      </c>
      <c r="H320" s="20">
        <v>0</v>
      </c>
      <c r="I320" s="50">
        <f t="shared" si="39"/>
        <v>14915</v>
      </c>
      <c r="J320" s="60">
        <f t="shared" si="37"/>
        <v>981862.5</v>
      </c>
      <c r="K320" s="48">
        <v>53420</v>
      </c>
      <c r="L320" s="24">
        <v>1388713</v>
      </c>
      <c r="P320" s="42"/>
    </row>
    <row r="321" spans="1:16">
      <c r="A321" s="13">
        <v>10</v>
      </c>
      <c r="B321" s="46">
        <v>43449</v>
      </c>
      <c r="C321" s="47">
        <v>43450</v>
      </c>
      <c r="D321" s="16" t="s">
        <v>15</v>
      </c>
      <c r="E321" s="48">
        <f t="shared" si="38"/>
        <v>1</v>
      </c>
      <c r="F321" s="49" t="s">
        <v>293</v>
      </c>
      <c r="G321" s="50">
        <v>7850</v>
      </c>
      <c r="H321" s="20">
        <v>0</v>
      </c>
      <c r="I321" s="50">
        <f t="shared" si="39"/>
        <v>7850</v>
      </c>
      <c r="J321" s="60">
        <f t="shared" si="37"/>
        <v>974012.5</v>
      </c>
      <c r="K321" s="48">
        <v>54035</v>
      </c>
      <c r="L321" s="24">
        <v>1390893</v>
      </c>
      <c r="P321" s="42"/>
    </row>
    <row r="322" spans="1:16">
      <c r="A322" s="13">
        <v>11</v>
      </c>
      <c r="B322" s="46">
        <v>43448</v>
      </c>
      <c r="C322" s="47">
        <v>43450</v>
      </c>
      <c r="D322" s="16" t="s">
        <v>15</v>
      </c>
      <c r="E322" s="48">
        <f t="shared" si="38"/>
        <v>2</v>
      </c>
      <c r="F322" s="49" t="s">
        <v>294</v>
      </c>
      <c r="G322" s="50">
        <v>15700</v>
      </c>
      <c r="H322" s="20">
        <v>0</v>
      </c>
      <c r="I322" s="50">
        <f t="shared" si="39"/>
        <v>15700</v>
      </c>
      <c r="J322" s="60">
        <f t="shared" si="37"/>
        <v>958312.5</v>
      </c>
      <c r="K322" s="48">
        <v>54242</v>
      </c>
      <c r="L322" s="24">
        <v>1392720</v>
      </c>
      <c r="P322" s="42"/>
    </row>
    <row r="323" spans="1:16">
      <c r="A323" s="13">
        <v>12</v>
      </c>
      <c r="B323" s="46">
        <v>43448</v>
      </c>
      <c r="C323" s="47">
        <v>43450</v>
      </c>
      <c r="D323" s="16" t="s">
        <v>15</v>
      </c>
      <c r="E323" s="48">
        <f t="shared" si="38"/>
        <v>2</v>
      </c>
      <c r="F323" s="49" t="s">
        <v>295</v>
      </c>
      <c r="G323" s="50">
        <v>15700</v>
      </c>
      <c r="H323" s="20">
        <v>0</v>
      </c>
      <c r="I323" s="50">
        <f t="shared" si="39"/>
        <v>15700</v>
      </c>
      <c r="J323" s="60">
        <f t="shared" si="37"/>
        <v>942612.5</v>
      </c>
      <c r="K323" s="48">
        <v>55423</v>
      </c>
      <c r="L323" s="24">
        <v>1398029</v>
      </c>
      <c r="P323" s="42"/>
    </row>
    <row r="324" s="1" customFormat="1" ht="24.75" spans="1:19">
      <c r="A324" s="51" t="s">
        <v>18</v>
      </c>
      <c r="B324" s="51"/>
      <c r="C324" s="51"/>
      <c r="D324" s="51"/>
      <c r="E324" s="51"/>
      <c r="F324" s="51"/>
      <c r="G324" s="51"/>
      <c r="H324" s="51"/>
      <c r="I324" s="65">
        <f>SUM(I240:I323)</f>
        <v>1280763.5</v>
      </c>
      <c r="J324" s="34"/>
      <c r="K324" s="35" t="s">
        <v>208</v>
      </c>
      <c r="L324" s="24"/>
      <c r="P324" s="42"/>
      <c r="Q324" s="4"/>
      <c r="R324" s="4"/>
      <c r="S324" s="4"/>
    </row>
    <row r="325" spans="12:16">
      <c r="L325" s="24"/>
      <c r="P325" s="42"/>
    </row>
    <row r="326" s="2" customFormat="1" spans="1:19">
      <c r="A326" s="44"/>
      <c r="B326" s="45"/>
      <c r="C326" s="45"/>
      <c r="D326" s="45"/>
      <c r="E326" s="45"/>
      <c r="F326" s="45"/>
      <c r="G326" s="45"/>
      <c r="H326" s="45"/>
      <c r="I326" s="53" t="s">
        <v>296</v>
      </c>
      <c r="J326" s="58">
        <v>988867.77</v>
      </c>
      <c r="K326" s="70">
        <v>43459</v>
      </c>
      <c r="L326" s="71" t="s">
        <v>297</v>
      </c>
      <c r="O326" s="42"/>
      <c r="P326" s="42"/>
      <c r="Q326" s="4"/>
      <c r="R326" s="4"/>
      <c r="S326" s="4"/>
    </row>
    <row r="327" spans="1:16">
      <c r="A327" s="13">
        <v>13</v>
      </c>
      <c r="B327" s="46">
        <v>43451</v>
      </c>
      <c r="C327" s="47">
        <v>43452</v>
      </c>
      <c r="D327" s="16" t="s">
        <v>15</v>
      </c>
      <c r="E327" s="48">
        <f t="shared" ref="E327:E336" si="40">C327-B327</f>
        <v>1</v>
      </c>
      <c r="F327" s="49" t="s">
        <v>298</v>
      </c>
      <c r="G327" s="50">
        <v>7850</v>
      </c>
      <c r="H327" s="20">
        <v>0</v>
      </c>
      <c r="I327" s="50">
        <f t="shared" ref="I327:I336" si="41">+G327+H327</f>
        <v>7850</v>
      </c>
      <c r="J327" s="60">
        <f>J323+J326-I327</f>
        <v>1923630.27</v>
      </c>
      <c r="K327" s="72">
        <v>56159</v>
      </c>
      <c r="L327" s="24">
        <v>1402116</v>
      </c>
      <c r="O327" s="42"/>
      <c r="P327" s="42"/>
    </row>
    <row r="328" spans="1:16">
      <c r="A328" s="13">
        <v>14</v>
      </c>
      <c r="B328" s="46">
        <v>43451</v>
      </c>
      <c r="C328" s="47">
        <v>43452</v>
      </c>
      <c r="D328" s="16" t="s">
        <v>15</v>
      </c>
      <c r="E328" s="48">
        <f t="shared" si="40"/>
        <v>1</v>
      </c>
      <c r="F328" s="49" t="s">
        <v>299</v>
      </c>
      <c r="G328" s="50">
        <v>10750</v>
      </c>
      <c r="H328" s="20">
        <v>0</v>
      </c>
      <c r="I328" s="50">
        <f t="shared" si="41"/>
        <v>10750</v>
      </c>
      <c r="J328" s="60">
        <f t="shared" ref="J327:J336" si="42">J327-I328</f>
        <v>1912880.27</v>
      </c>
      <c r="K328" s="72">
        <v>53419</v>
      </c>
      <c r="L328" s="73">
        <v>1388621</v>
      </c>
      <c r="O328" s="42"/>
      <c r="P328" s="42"/>
    </row>
    <row r="329" spans="1:16">
      <c r="A329" s="13">
        <v>15</v>
      </c>
      <c r="B329" s="46">
        <v>43451</v>
      </c>
      <c r="C329" s="47">
        <v>43452</v>
      </c>
      <c r="D329" s="16" t="s">
        <v>15</v>
      </c>
      <c r="E329" s="48">
        <f t="shared" si="40"/>
        <v>1</v>
      </c>
      <c r="F329" s="49" t="s">
        <v>300</v>
      </c>
      <c r="G329" s="50">
        <v>10750</v>
      </c>
      <c r="H329" s="20">
        <v>0</v>
      </c>
      <c r="I329" s="50">
        <f t="shared" si="41"/>
        <v>10750</v>
      </c>
      <c r="J329" s="60">
        <f t="shared" si="42"/>
        <v>1902130.27</v>
      </c>
      <c r="K329" s="72">
        <v>53418</v>
      </c>
      <c r="L329" s="73">
        <v>1388621</v>
      </c>
      <c r="O329" s="42"/>
      <c r="P329" s="42"/>
    </row>
    <row r="330" spans="1:16">
      <c r="A330" s="13">
        <v>16</v>
      </c>
      <c r="B330" s="46">
        <v>43449</v>
      </c>
      <c r="C330" s="47">
        <v>43452</v>
      </c>
      <c r="D330" s="16" t="s">
        <v>15</v>
      </c>
      <c r="E330" s="48">
        <f t="shared" si="40"/>
        <v>3</v>
      </c>
      <c r="F330" s="49" t="s">
        <v>301</v>
      </c>
      <c r="G330" s="50">
        <v>22765</v>
      </c>
      <c r="H330" s="20">
        <v>0</v>
      </c>
      <c r="I330" s="50">
        <f t="shared" si="41"/>
        <v>22765</v>
      </c>
      <c r="J330" s="60">
        <f t="shared" si="42"/>
        <v>1879365.27</v>
      </c>
      <c r="K330" s="72">
        <v>56341</v>
      </c>
      <c r="L330" s="24">
        <v>1403739</v>
      </c>
      <c r="O330" s="42"/>
      <c r="P330" s="42"/>
    </row>
    <row r="331" spans="1:16">
      <c r="A331" s="13">
        <v>17</v>
      </c>
      <c r="B331" s="46">
        <v>43448</v>
      </c>
      <c r="C331" s="47">
        <v>43452</v>
      </c>
      <c r="D331" s="16" t="s">
        <v>15</v>
      </c>
      <c r="E331" s="48">
        <f t="shared" si="40"/>
        <v>4</v>
      </c>
      <c r="F331" s="49" t="s">
        <v>302</v>
      </c>
      <c r="G331" s="50">
        <v>26790</v>
      </c>
      <c r="H331" s="20">
        <v>0</v>
      </c>
      <c r="I331" s="50">
        <f t="shared" si="41"/>
        <v>26790</v>
      </c>
      <c r="J331" s="60">
        <f t="shared" si="42"/>
        <v>1852575.27</v>
      </c>
      <c r="K331" s="72">
        <v>50966</v>
      </c>
      <c r="L331" s="24">
        <v>1380193</v>
      </c>
      <c r="O331" s="42"/>
      <c r="P331" s="42"/>
    </row>
    <row r="332" spans="1:16">
      <c r="A332" s="13">
        <v>18</v>
      </c>
      <c r="B332" s="46">
        <v>43451</v>
      </c>
      <c r="C332" s="47">
        <v>43453</v>
      </c>
      <c r="D332" s="16" t="s">
        <v>15</v>
      </c>
      <c r="E332" s="48">
        <f t="shared" si="40"/>
        <v>2</v>
      </c>
      <c r="F332" s="49" t="s">
        <v>303</v>
      </c>
      <c r="G332" s="50">
        <v>14915</v>
      </c>
      <c r="H332" s="20">
        <v>0</v>
      </c>
      <c r="I332" s="50">
        <f t="shared" si="41"/>
        <v>14915</v>
      </c>
      <c r="J332" s="60">
        <f t="shared" si="42"/>
        <v>1837660.27</v>
      </c>
      <c r="K332" s="72">
        <v>52008</v>
      </c>
      <c r="L332" s="24">
        <v>1383396</v>
      </c>
      <c r="O332" s="42"/>
      <c r="P332" s="42"/>
    </row>
    <row r="333" spans="1:16">
      <c r="A333" s="13">
        <v>19</v>
      </c>
      <c r="B333" s="46">
        <v>43454</v>
      </c>
      <c r="C333" s="47">
        <v>43456</v>
      </c>
      <c r="D333" s="16" t="s">
        <v>15</v>
      </c>
      <c r="E333" s="48">
        <f t="shared" si="40"/>
        <v>2</v>
      </c>
      <c r="F333" s="49" t="s">
        <v>304</v>
      </c>
      <c r="G333" s="50">
        <v>14915</v>
      </c>
      <c r="H333" s="20">
        <v>0</v>
      </c>
      <c r="I333" s="50">
        <f t="shared" si="41"/>
        <v>14915</v>
      </c>
      <c r="J333" s="60">
        <f t="shared" si="42"/>
        <v>1822745.27</v>
      </c>
      <c r="K333" s="72">
        <v>53166</v>
      </c>
      <c r="L333" s="73">
        <v>1387524</v>
      </c>
      <c r="O333" s="42"/>
      <c r="P333" s="42"/>
    </row>
    <row r="334" spans="1:16">
      <c r="A334" s="13">
        <v>20</v>
      </c>
      <c r="B334" s="46">
        <v>43454</v>
      </c>
      <c r="C334" s="47">
        <v>43456</v>
      </c>
      <c r="D334" s="16" t="s">
        <v>15</v>
      </c>
      <c r="E334" s="48">
        <f t="shared" si="40"/>
        <v>2</v>
      </c>
      <c r="F334" s="49" t="s">
        <v>305</v>
      </c>
      <c r="G334" s="50">
        <v>14915</v>
      </c>
      <c r="H334" s="20">
        <v>0</v>
      </c>
      <c r="I334" s="50">
        <f t="shared" si="41"/>
        <v>14915</v>
      </c>
      <c r="J334" s="60">
        <f t="shared" si="42"/>
        <v>1807830.27</v>
      </c>
      <c r="K334" s="72">
        <v>53165</v>
      </c>
      <c r="L334" s="73">
        <v>1387524</v>
      </c>
      <c r="O334" s="42"/>
      <c r="P334" s="42"/>
    </row>
    <row r="335" spans="1:16">
      <c r="A335" s="13">
        <v>21</v>
      </c>
      <c r="B335" s="46">
        <v>43453</v>
      </c>
      <c r="C335" s="47">
        <v>43456</v>
      </c>
      <c r="D335" s="16" t="s">
        <v>15</v>
      </c>
      <c r="E335" s="48">
        <f t="shared" si="40"/>
        <v>3</v>
      </c>
      <c r="F335" s="49" t="s">
        <v>306</v>
      </c>
      <c r="G335" s="50">
        <v>32250</v>
      </c>
      <c r="H335" s="20">
        <v>0</v>
      </c>
      <c r="I335" s="50">
        <f t="shared" si="41"/>
        <v>32250</v>
      </c>
      <c r="J335" s="60">
        <f t="shared" si="42"/>
        <v>1775580.27</v>
      </c>
      <c r="K335" s="72">
        <v>49751</v>
      </c>
      <c r="L335" s="24">
        <v>1375683</v>
      </c>
      <c r="O335" s="42"/>
      <c r="P335" s="42"/>
    </row>
    <row r="336" spans="1:16">
      <c r="A336" s="13">
        <v>22</v>
      </c>
      <c r="B336" s="46">
        <v>43453</v>
      </c>
      <c r="C336" s="47">
        <v>43456</v>
      </c>
      <c r="D336" s="16" t="s">
        <v>15</v>
      </c>
      <c r="E336" s="48">
        <f t="shared" si="40"/>
        <v>3</v>
      </c>
      <c r="F336" s="49" t="s">
        <v>307</v>
      </c>
      <c r="G336" s="50">
        <v>22372.5</v>
      </c>
      <c r="H336" s="20">
        <v>0</v>
      </c>
      <c r="I336" s="50">
        <f t="shared" si="41"/>
        <v>22372.5</v>
      </c>
      <c r="J336" s="60">
        <f t="shared" si="42"/>
        <v>1753207.77</v>
      </c>
      <c r="K336" s="72">
        <v>53155</v>
      </c>
      <c r="L336" s="24">
        <v>1387096</v>
      </c>
      <c r="O336" s="42"/>
      <c r="P336" s="42"/>
    </row>
    <row r="337" spans="1:16">
      <c r="A337" s="13">
        <v>1</v>
      </c>
      <c r="B337" s="46">
        <v>43473</v>
      </c>
      <c r="C337" s="47">
        <v>43475</v>
      </c>
      <c r="D337" s="16" t="s">
        <v>15</v>
      </c>
      <c r="E337" s="48">
        <f t="shared" ref="E337:E360" si="43">C337-B337</f>
        <v>2</v>
      </c>
      <c r="F337" s="49" t="s">
        <v>308</v>
      </c>
      <c r="G337" s="50">
        <v>29809.73</v>
      </c>
      <c r="H337" s="20">
        <v>0</v>
      </c>
      <c r="I337" s="50">
        <f t="shared" ref="I337:I366" si="44">+G337+H337</f>
        <v>29809.73</v>
      </c>
      <c r="J337" s="60">
        <f t="shared" ref="J337:J359" si="45">J336-I337</f>
        <v>1723398.04</v>
      </c>
      <c r="K337" s="72">
        <v>57827</v>
      </c>
      <c r="L337" s="24">
        <v>1412070</v>
      </c>
      <c r="O337" s="42"/>
      <c r="P337" s="42"/>
    </row>
    <row r="338" spans="1:16">
      <c r="A338" s="13">
        <v>2</v>
      </c>
      <c r="B338" s="46">
        <v>43473</v>
      </c>
      <c r="C338" s="47">
        <v>43476</v>
      </c>
      <c r="D338" s="16" t="s">
        <v>15</v>
      </c>
      <c r="E338" s="48">
        <f t="shared" si="43"/>
        <v>3</v>
      </c>
      <c r="F338" s="49" t="s">
        <v>309</v>
      </c>
      <c r="G338" s="50">
        <v>32917.5</v>
      </c>
      <c r="H338" s="20">
        <v>0</v>
      </c>
      <c r="I338" s="50">
        <f t="shared" si="44"/>
        <v>32917.5</v>
      </c>
      <c r="J338" s="60">
        <f t="shared" si="45"/>
        <v>1690480.54</v>
      </c>
      <c r="K338" s="72">
        <v>56394</v>
      </c>
      <c r="L338" s="24">
        <v>1404841</v>
      </c>
      <c r="O338" s="42"/>
      <c r="P338" s="42"/>
    </row>
    <row r="339" spans="1:16">
      <c r="A339" s="13">
        <v>3</v>
      </c>
      <c r="B339" s="46">
        <v>43473</v>
      </c>
      <c r="C339" s="47">
        <v>43476</v>
      </c>
      <c r="D339" s="16" t="s">
        <v>15</v>
      </c>
      <c r="E339" s="48">
        <f t="shared" si="43"/>
        <v>3</v>
      </c>
      <c r="F339" s="49" t="s">
        <v>310</v>
      </c>
      <c r="G339" s="50">
        <v>29355</v>
      </c>
      <c r="H339" s="20">
        <v>0</v>
      </c>
      <c r="I339" s="50">
        <f t="shared" si="44"/>
        <v>29355</v>
      </c>
      <c r="J339" s="60">
        <f t="shared" si="45"/>
        <v>1661125.54</v>
      </c>
      <c r="K339" s="72">
        <v>54657</v>
      </c>
      <c r="L339" s="24">
        <v>1394354</v>
      </c>
      <c r="O339" s="42"/>
      <c r="P339" s="42"/>
    </row>
    <row r="340" spans="1:16">
      <c r="A340" s="13">
        <v>4</v>
      </c>
      <c r="B340" s="46">
        <v>43476</v>
      </c>
      <c r="C340" s="47">
        <v>43478</v>
      </c>
      <c r="D340" s="16" t="s">
        <v>15</v>
      </c>
      <c r="E340" s="48">
        <f t="shared" si="43"/>
        <v>2</v>
      </c>
      <c r="F340" s="49" t="s">
        <v>311</v>
      </c>
      <c r="G340" s="50">
        <v>21070</v>
      </c>
      <c r="H340" s="20">
        <v>0</v>
      </c>
      <c r="I340" s="50">
        <f t="shared" si="44"/>
        <v>21070</v>
      </c>
      <c r="J340" s="60">
        <f t="shared" si="45"/>
        <v>1640055.54</v>
      </c>
      <c r="K340" s="72">
        <v>54658</v>
      </c>
      <c r="L340" s="74">
        <v>1394356</v>
      </c>
      <c r="O340" s="42"/>
      <c r="P340" s="42"/>
    </row>
    <row r="341" spans="1:16">
      <c r="A341" s="13">
        <v>5</v>
      </c>
      <c r="B341" s="46">
        <v>43476</v>
      </c>
      <c r="C341" s="47">
        <v>43478</v>
      </c>
      <c r="D341" s="16" t="s">
        <v>15</v>
      </c>
      <c r="E341" s="48">
        <f t="shared" si="43"/>
        <v>2</v>
      </c>
      <c r="F341" s="49" t="s">
        <v>312</v>
      </c>
      <c r="G341" s="50">
        <v>23100</v>
      </c>
      <c r="H341" s="20">
        <v>0</v>
      </c>
      <c r="I341" s="50">
        <f t="shared" si="44"/>
        <v>23100</v>
      </c>
      <c r="J341" s="60">
        <f t="shared" si="45"/>
        <v>1616955.54</v>
      </c>
      <c r="K341" s="72">
        <v>56352</v>
      </c>
      <c r="L341" s="24">
        <v>1404440</v>
      </c>
      <c r="O341" s="42"/>
      <c r="P341" s="42"/>
    </row>
    <row r="342" spans="1:16">
      <c r="A342" s="13">
        <v>6</v>
      </c>
      <c r="B342" s="46">
        <v>43476</v>
      </c>
      <c r="C342" s="47">
        <v>43478</v>
      </c>
      <c r="D342" s="16" t="s">
        <v>15</v>
      </c>
      <c r="E342" s="48">
        <f t="shared" si="43"/>
        <v>2</v>
      </c>
      <c r="F342" s="49" t="s">
        <v>313</v>
      </c>
      <c r="G342" s="50">
        <v>21945</v>
      </c>
      <c r="H342" s="20">
        <v>0</v>
      </c>
      <c r="I342" s="50">
        <f t="shared" si="44"/>
        <v>21945</v>
      </c>
      <c r="J342" s="60">
        <f t="shared" si="45"/>
        <v>1595010.54</v>
      </c>
      <c r="K342" s="72">
        <v>56168</v>
      </c>
      <c r="L342" s="24">
        <v>1402270</v>
      </c>
      <c r="O342" s="42"/>
      <c r="P342" s="42"/>
    </row>
    <row r="343" spans="1:16">
      <c r="A343" s="13">
        <v>7</v>
      </c>
      <c r="B343" s="46">
        <v>43476</v>
      </c>
      <c r="C343" s="47">
        <v>43478</v>
      </c>
      <c r="D343" s="16" t="s">
        <v>15</v>
      </c>
      <c r="E343" s="48">
        <f t="shared" si="43"/>
        <v>2</v>
      </c>
      <c r="F343" s="49" t="s">
        <v>314</v>
      </c>
      <c r="G343" s="50">
        <v>23100</v>
      </c>
      <c r="H343" s="20">
        <v>0</v>
      </c>
      <c r="I343" s="50">
        <f t="shared" si="44"/>
        <v>23100</v>
      </c>
      <c r="J343" s="60">
        <f t="shared" si="45"/>
        <v>1571910.54</v>
      </c>
      <c r="K343" s="72">
        <v>56697</v>
      </c>
      <c r="L343" s="24">
        <v>1403481</v>
      </c>
      <c r="O343" s="43"/>
      <c r="P343" s="42"/>
    </row>
    <row r="344" spans="1:16">
      <c r="A344" s="13">
        <v>8</v>
      </c>
      <c r="B344" s="46">
        <v>43475</v>
      </c>
      <c r="C344" s="47">
        <v>43478</v>
      </c>
      <c r="D344" s="16" t="s">
        <v>15</v>
      </c>
      <c r="E344" s="48">
        <f t="shared" si="43"/>
        <v>3</v>
      </c>
      <c r="F344" s="49" t="s">
        <v>315</v>
      </c>
      <c r="G344" s="50">
        <v>32917.5</v>
      </c>
      <c r="H344" s="20">
        <v>0</v>
      </c>
      <c r="I344" s="50">
        <f t="shared" si="44"/>
        <v>32917.5</v>
      </c>
      <c r="J344" s="60">
        <f t="shared" si="45"/>
        <v>1538993.04</v>
      </c>
      <c r="K344" s="72">
        <v>54235</v>
      </c>
      <c r="L344" s="24">
        <v>1392534</v>
      </c>
      <c r="O344" s="42"/>
      <c r="P344" s="42"/>
    </row>
    <row r="345" spans="1:16">
      <c r="A345" s="13">
        <v>9</v>
      </c>
      <c r="B345" s="46">
        <v>43476</v>
      </c>
      <c r="C345" s="47">
        <v>43478</v>
      </c>
      <c r="D345" s="16" t="s">
        <v>15</v>
      </c>
      <c r="E345" s="48">
        <f t="shared" si="43"/>
        <v>2</v>
      </c>
      <c r="F345" s="49" t="s">
        <v>316</v>
      </c>
      <c r="G345" s="50">
        <v>21945</v>
      </c>
      <c r="H345" s="20">
        <v>0</v>
      </c>
      <c r="I345" s="50">
        <f t="shared" si="44"/>
        <v>21945</v>
      </c>
      <c r="J345" s="60">
        <f t="shared" si="45"/>
        <v>1517048.04</v>
      </c>
      <c r="K345" s="72">
        <v>56286</v>
      </c>
      <c r="L345" s="24">
        <v>1403414</v>
      </c>
      <c r="O345" s="42"/>
      <c r="P345" s="42"/>
    </row>
    <row r="346" spans="1:16">
      <c r="A346" s="13">
        <v>10</v>
      </c>
      <c r="B346" s="46">
        <v>43477</v>
      </c>
      <c r="C346" s="47">
        <v>43479</v>
      </c>
      <c r="D346" s="16" t="s">
        <v>15</v>
      </c>
      <c r="E346" s="48">
        <f t="shared" si="43"/>
        <v>2</v>
      </c>
      <c r="F346" s="49" t="s">
        <v>317</v>
      </c>
      <c r="G346" s="50">
        <v>23100</v>
      </c>
      <c r="H346" s="20">
        <v>0</v>
      </c>
      <c r="I346" s="50">
        <f t="shared" si="44"/>
        <v>23100</v>
      </c>
      <c r="J346" s="60">
        <f t="shared" si="45"/>
        <v>1493948.04</v>
      </c>
      <c r="K346" s="72">
        <v>60786</v>
      </c>
      <c r="L346" s="24">
        <v>1421128</v>
      </c>
      <c r="O346" s="42"/>
      <c r="P346" s="42"/>
    </row>
    <row r="347" spans="1:16">
      <c r="A347" s="13">
        <v>11</v>
      </c>
      <c r="B347" s="46">
        <v>43478</v>
      </c>
      <c r="C347" s="47">
        <v>43480</v>
      </c>
      <c r="D347" s="16" t="s">
        <v>15</v>
      </c>
      <c r="E347" s="48">
        <f t="shared" si="43"/>
        <v>2</v>
      </c>
      <c r="F347" s="49" t="s">
        <v>318</v>
      </c>
      <c r="G347" s="50">
        <v>21945</v>
      </c>
      <c r="H347" s="20">
        <v>0</v>
      </c>
      <c r="I347" s="50">
        <f t="shared" si="44"/>
        <v>21945</v>
      </c>
      <c r="J347" s="60">
        <f t="shared" si="45"/>
        <v>1472003.04</v>
      </c>
      <c r="K347" s="72">
        <v>52523</v>
      </c>
      <c r="L347" s="24">
        <v>1386491</v>
      </c>
      <c r="O347" s="42"/>
      <c r="P347" s="42"/>
    </row>
    <row r="348" spans="1:16">
      <c r="A348" s="13">
        <v>12</v>
      </c>
      <c r="B348" s="46">
        <v>43480</v>
      </c>
      <c r="C348" s="47">
        <v>43484</v>
      </c>
      <c r="D348" s="16" t="s">
        <v>15</v>
      </c>
      <c r="E348" s="48">
        <f t="shared" si="43"/>
        <v>4</v>
      </c>
      <c r="F348" s="49" t="s">
        <v>319</v>
      </c>
      <c r="G348" s="50">
        <v>43890</v>
      </c>
      <c r="H348" s="20">
        <v>0</v>
      </c>
      <c r="I348" s="50">
        <f t="shared" si="44"/>
        <v>43890</v>
      </c>
      <c r="J348" s="60">
        <f t="shared" si="45"/>
        <v>1428113.04</v>
      </c>
      <c r="K348" s="72">
        <v>59907</v>
      </c>
      <c r="L348" s="24">
        <v>1418513</v>
      </c>
      <c r="O348" s="42"/>
      <c r="P348" s="42"/>
    </row>
    <row r="349" spans="1:16">
      <c r="A349" s="13">
        <v>13</v>
      </c>
      <c r="B349" s="46">
        <v>43483</v>
      </c>
      <c r="C349" s="47">
        <v>43484</v>
      </c>
      <c r="D349" s="16" t="s">
        <v>15</v>
      </c>
      <c r="E349" s="48">
        <f t="shared" si="43"/>
        <v>1</v>
      </c>
      <c r="F349" s="49" t="s">
        <v>320</v>
      </c>
      <c r="G349" s="50">
        <v>11550</v>
      </c>
      <c r="H349" s="20">
        <v>0</v>
      </c>
      <c r="I349" s="50">
        <f t="shared" si="44"/>
        <v>11550</v>
      </c>
      <c r="J349" s="60">
        <f t="shared" si="45"/>
        <v>1416563.04</v>
      </c>
      <c r="K349" s="72">
        <v>61406</v>
      </c>
      <c r="L349" s="24">
        <v>1427635</v>
      </c>
      <c r="O349" s="42"/>
      <c r="P349" s="42"/>
    </row>
    <row r="350" spans="1:16">
      <c r="A350" s="13">
        <v>14</v>
      </c>
      <c r="B350" s="46">
        <v>43483</v>
      </c>
      <c r="C350" s="47">
        <v>43485</v>
      </c>
      <c r="D350" s="16" t="s">
        <v>15</v>
      </c>
      <c r="E350" s="48">
        <f t="shared" si="43"/>
        <v>2</v>
      </c>
      <c r="F350" s="49" t="s">
        <v>321</v>
      </c>
      <c r="G350" s="50">
        <v>21945</v>
      </c>
      <c r="H350" s="20">
        <v>0</v>
      </c>
      <c r="I350" s="50">
        <f t="shared" si="44"/>
        <v>21945</v>
      </c>
      <c r="J350" s="60">
        <f t="shared" si="45"/>
        <v>1394618.04</v>
      </c>
      <c r="K350" s="72">
        <v>58947</v>
      </c>
      <c r="L350" s="24">
        <v>1415880</v>
      </c>
      <c r="O350" s="42"/>
      <c r="P350" s="42"/>
    </row>
    <row r="351" spans="1:16">
      <c r="A351" s="13">
        <v>15</v>
      </c>
      <c r="B351" s="46">
        <v>43483</v>
      </c>
      <c r="C351" s="47">
        <v>43485</v>
      </c>
      <c r="D351" s="16" t="s">
        <v>15</v>
      </c>
      <c r="E351" s="48">
        <f t="shared" si="43"/>
        <v>2</v>
      </c>
      <c r="F351" s="49" t="s">
        <v>322</v>
      </c>
      <c r="G351" s="50">
        <v>26900</v>
      </c>
      <c r="H351" s="20">
        <v>0</v>
      </c>
      <c r="I351" s="50">
        <f t="shared" si="44"/>
        <v>26900</v>
      </c>
      <c r="J351" s="60">
        <f t="shared" si="45"/>
        <v>1367718.04</v>
      </c>
      <c r="K351" s="72">
        <v>60455</v>
      </c>
      <c r="L351" s="73">
        <v>1422257</v>
      </c>
      <c r="O351" s="42"/>
      <c r="P351" s="42"/>
    </row>
    <row r="352" spans="1:16">
      <c r="A352" s="13">
        <v>16</v>
      </c>
      <c r="B352" s="46">
        <v>43483</v>
      </c>
      <c r="C352" s="47">
        <v>43485</v>
      </c>
      <c r="D352" s="16" t="s">
        <v>15</v>
      </c>
      <c r="E352" s="48">
        <f t="shared" si="43"/>
        <v>2</v>
      </c>
      <c r="F352" s="49" t="s">
        <v>323</v>
      </c>
      <c r="G352" s="50">
        <v>26900</v>
      </c>
      <c r="H352" s="20">
        <v>0</v>
      </c>
      <c r="I352" s="50">
        <f t="shared" si="44"/>
        <v>26900</v>
      </c>
      <c r="J352" s="60">
        <f t="shared" si="45"/>
        <v>1340818.04</v>
      </c>
      <c r="K352" s="72">
        <v>60456</v>
      </c>
      <c r="L352" s="73">
        <v>1422257</v>
      </c>
      <c r="O352" s="42"/>
      <c r="P352" s="42"/>
    </row>
    <row r="353" spans="1:16">
      <c r="A353" s="13">
        <v>17</v>
      </c>
      <c r="B353" s="46">
        <v>43485</v>
      </c>
      <c r="C353" s="47">
        <v>43487</v>
      </c>
      <c r="D353" s="16" t="s">
        <v>15</v>
      </c>
      <c r="E353" s="48">
        <f t="shared" si="43"/>
        <v>2</v>
      </c>
      <c r="F353" s="49" t="s">
        <v>324</v>
      </c>
      <c r="G353" s="50">
        <v>27455</v>
      </c>
      <c r="H353" s="20">
        <v>0</v>
      </c>
      <c r="I353" s="50">
        <f t="shared" si="44"/>
        <v>27455</v>
      </c>
      <c r="J353" s="60">
        <f t="shared" si="45"/>
        <v>1313363.04</v>
      </c>
      <c r="K353" s="72">
        <v>57789</v>
      </c>
      <c r="L353" s="24">
        <v>1411349</v>
      </c>
      <c r="O353" s="42"/>
      <c r="P353" s="42"/>
    </row>
    <row r="354" spans="1:16">
      <c r="A354" s="13">
        <v>18</v>
      </c>
      <c r="B354" s="46">
        <v>43485</v>
      </c>
      <c r="C354" s="47">
        <v>43488</v>
      </c>
      <c r="D354" s="16" t="s">
        <v>15</v>
      </c>
      <c r="E354" s="48">
        <f t="shared" si="43"/>
        <v>3</v>
      </c>
      <c r="F354" s="49" t="s">
        <v>325</v>
      </c>
      <c r="G354" s="50">
        <v>32917.5</v>
      </c>
      <c r="H354" s="20">
        <v>0</v>
      </c>
      <c r="I354" s="50">
        <f t="shared" si="44"/>
        <v>32917.5</v>
      </c>
      <c r="J354" s="60">
        <f t="shared" si="45"/>
        <v>1280445.54</v>
      </c>
      <c r="K354" s="72">
        <v>58903</v>
      </c>
      <c r="L354" s="24">
        <v>1415424</v>
      </c>
      <c r="O354" s="42"/>
      <c r="P354" s="42"/>
    </row>
    <row r="355" spans="1:16">
      <c r="A355" s="13">
        <v>19</v>
      </c>
      <c r="B355" s="46">
        <v>43486</v>
      </c>
      <c r="C355" s="47">
        <v>43488</v>
      </c>
      <c r="D355" s="16" t="s">
        <v>15</v>
      </c>
      <c r="E355" s="48">
        <f t="shared" si="43"/>
        <v>2</v>
      </c>
      <c r="F355" s="49" t="s">
        <v>326</v>
      </c>
      <c r="G355" s="50">
        <v>19570</v>
      </c>
      <c r="H355" s="20">
        <v>0</v>
      </c>
      <c r="I355" s="50">
        <f t="shared" si="44"/>
        <v>19570</v>
      </c>
      <c r="J355" s="60">
        <f t="shared" si="45"/>
        <v>1260875.54</v>
      </c>
      <c r="K355" s="72">
        <v>51925</v>
      </c>
      <c r="L355" s="24">
        <v>1382421</v>
      </c>
      <c r="O355" s="42"/>
      <c r="P355" s="42"/>
    </row>
    <row r="356" spans="1:16">
      <c r="A356" s="13">
        <v>20</v>
      </c>
      <c r="B356" s="46">
        <v>43489</v>
      </c>
      <c r="C356" s="47">
        <v>43491</v>
      </c>
      <c r="D356" s="16" t="s">
        <v>15</v>
      </c>
      <c r="E356" s="48">
        <f t="shared" si="43"/>
        <v>2</v>
      </c>
      <c r="F356" s="49" t="s">
        <v>327</v>
      </c>
      <c r="G356" s="50">
        <v>21945</v>
      </c>
      <c r="H356" s="20">
        <v>0</v>
      </c>
      <c r="I356" s="50">
        <f t="shared" si="44"/>
        <v>21945</v>
      </c>
      <c r="J356" s="60">
        <f t="shared" si="45"/>
        <v>1238930.54</v>
      </c>
      <c r="K356" s="72">
        <v>57763</v>
      </c>
      <c r="L356" s="24">
        <v>1410352</v>
      </c>
      <c r="O356" s="4"/>
      <c r="P356" s="42"/>
    </row>
    <row r="357" spans="1:16">
      <c r="A357" s="13">
        <v>21</v>
      </c>
      <c r="B357" s="46">
        <v>43490</v>
      </c>
      <c r="C357" s="47">
        <v>43492</v>
      </c>
      <c r="D357" s="16" t="s">
        <v>15</v>
      </c>
      <c r="E357" s="48">
        <f t="shared" si="43"/>
        <v>2</v>
      </c>
      <c r="F357" s="49" t="s">
        <v>328</v>
      </c>
      <c r="G357" s="50">
        <v>21945</v>
      </c>
      <c r="H357" s="20">
        <v>0</v>
      </c>
      <c r="I357" s="50">
        <f t="shared" si="44"/>
        <v>21945</v>
      </c>
      <c r="J357" s="60">
        <f t="shared" si="45"/>
        <v>1216985.54</v>
      </c>
      <c r="K357" s="72">
        <v>56702</v>
      </c>
      <c r="L357" s="24">
        <v>1406076</v>
      </c>
      <c r="O357" s="42"/>
      <c r="P357" s="42"/>
    </row>
    <row r="358" spans="1:16">
      <c r="A358" s="13">
        <v>22</v>
      </c>
      <c r="B358" s="46">
        <v>43491</v>
      </c>
      <c r="C358" s="47">
        <v>43492</v>
      </c>
      <c r="D358" s="16" t="s">
        <v>15</v>
      </c>
      <c r="E358" s="48">
        <f t="shared" si="43"/>
        <v>1</v>
      </c>
      <c r="F358" s="49" t="s">
        <v>329</v>
      </c>
      <c r="G358" s="50">
        <v>11550</v>
      </c>
      <c r="H358" s="20">
        <v>0</v>
      </c>
      <c r="I358" s="50">
        <f t="shared" si="44"/>
        <v>11550</v>
      </c>
      <c r="J358" s="60">
        <f t="shared" si="45"/>
        <v>1205435.54</v>
      </c>
      <c r="K358" s="72">
        <v>58652</v>
      </c>
      <c r="L358" s="24">
        <v>1409539</v>
      </c>
      <c r="O358" s="42"/>
      <c r="P358" s="42"/>
    </row>
    <row r="359" spans="1:16">
      <c r="A359" s="13">
        <v>23</v>
      </c>
      <c r="B359" s="46">
        <v>43491</v>
      </c>
      <c r="C359" s="47">
        <v>43493</v>
      </c>
      <c r="D359" s="16" t="s">
        <v>15</v>
      </c>
      <c r="E359" s="48">
        <f t="shared" si="43"/>
        <v>2</v>
      </c>
      <c r="F359" s="49" t="s">
        <v>329</v>
      </c>
      <c r="G359" s="50">
        <v>10972.5</v>
      </c>
      <c r="H359" s="20">
        <v>0</v>
      </c>
      <c r="I359" s="50">
        <f t="shared" si="44"/>
        <v>10972.5</v>
      </c>
      <c r="J359" s="60">
        <f t="shared" si="45"/>
        <v>1194463.04</v>
      </c>
      <c r="K359" s="48">
        <v>58652</v>
      </c>
      <c r="L359" s="24">
        <v>1409539</v>
      </c>
      <c r="O359" s="42"/>
      <c r="P359" s="42"/>
    </row>
    <row r="360" spans="1:16">
      <c r="A360" s="13">
        <v>23</v>
      </c>
      <c r="B360" s="46"/>
      <c r="C360" s="47"/>
      <c r="D360" s="16" t="s">
        <v>15</v>
      </c>
      <c r="E360" s="48">
        <f t="shared" si="43"/>
        <v>0</v>
      </c>
      <c r="F360" s="49"/>
      <c r="G360" s="50"/>
      <c r="H360" s="20">
        <v>0</v>
      </c>
      <c r="I360" s="50">
        <f>SUM(I327:I359)</f>
        <v>737017.23</v>
      </c>
      <c r="J360" s="60"/>
      <c r="K360" s="72" t="s">
        <v>330</v>
      </c>
      <c r="L360" s="24"/>
      <c r="O360" s="43"/>
      <c r="P360" s="42"/>
    </row>
    <row r="361" spans="15:16">
      <c r="O361" s="42"/>
      <c r="P361" s="42"/>
    </row>
    <row r="362" spans="1:16">
      <c r="A362" s="2"/>
      <c r="B362" s="67"/>
      <c r="C362" s="67"/>
      <c r="D362" s="2"/>
      <c r="E362" s="2"/>
      <c r="F362" s="2"/>
      <c r="G362" s="2"/>
      <c r="H362" s="2"/>
      <c r="I362" s="2"/>
      <c r="J362" s="2"/>
      <c r="K362" s="67"/>
      <c r="O362" s="42"/>
      <c r="P362" s="42"/>
    </row>
    <row r="363" spans="1:16">
      <c r="A363" s="5" t="s">
        <v>331</v>
      </c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24"/>
      <c r="O363" s="42"/>
      <c r="P363" s="42"/>
    </row>
    <row r="364" spans="1:16">
      <c r="A364" s="44" t="s">
        <v>332</v>
      </c>
      <c r="B364" s="45"/>
      <c r="C364" s="45"/>
      <c r="D364" s="45"/>
      <c r="E364" s="45"/>
      <c r="F364" s="45"/>
      <c r="G364" s="45"/>
      <c r="H364" s="45"/>
      <c r="I364" s="53"/>
      <c r="J364" s="54">
        <f>J359</f>
        <v>1194463.04</v>
      </c>
      <c r="K364" s="55"/>
      <c r="L364" s="24"/>
      <c r="O364" s="42"/>
      <c r="P364" s="42"/>
    </row>
    <row r="365" spans="1:16">
      <c r="A365" s="44"/>
      <c r="B365" s="45"/>
      <c r="C365" s="45"/>
      <c r="D365" s="45"/>
      <c r="E365" s="45"/>
      <c r="F365" s="45"/>
      <c r="G365" s="45"/>
      <c r="H365" s="45"/>
      <c r="I365" s="53" t="s">
        <v>333</v>
      </c>
      <c r="J365" s="58">
        <v>1723859.46</v>
      </c>
      <c r="K365" s="56">
        <v>43509</v>
      </c>
      <c r="L365" s="24"/>
      <c r="O365" s="42"/>
      <c r="P365" s="42"/>
    </row>
    <row r="366" spans="1:16">
      <c r="A366" s="68"/>
      <c r="B366" s="69"/>
      <c r="C366" s="69"/>
      <c r="D366" s="69"/>
      <c r="E366" s="69"/>
      <c r="F366" s="69"/>
      <c r="G366" s="69"/>
      <c r="H366" s="69"/>
      <c r="I366" s="75" t="s">
        <v>333</v>
      </c>
      <c r="J366" s="76">
        <v>1000000</v>
      </c>
      <c r="K366" s="77" t="s">
        <v>334</v>
      </c>
      <c r="L366" s="78"/>
      <c r="O366" s="42"/>
      <c r="P366" s="42"/>
    </row>
    <row r="367" spans="1:16">
      <c r="A367" s="44"/>
      <c r="B367" s="45"/>
      <c r="C367" s="45"/>
      <c r="D367" s="45"/>
      <c r="E367" s="45"/>
      <c r="F367" s="45"/>
      <c r="G367" s="45"/>
      <c r="H367" s="45"/>
      <c r="I367" s="53"/>
      <c r="J367" s="59"/>
      <c r="K367" s="55"/>
      <c r="L367" s="24"/>
      <c r="O367" s="42"/>
      <c r="P367" s="42"/>
    </row>
    <row r="368" spans="1:16">
      <c r="A368" s="44" t="s">
        <v>21</v>
      </c>
      <c r="B368" s="45"/>
      <c r="C368" s="45"/>
      <c r="D368" s="45"/>
      <c r="E368" s="45"/>
      <c r="F368" s="45"/>
      <c r="G368" s="45"/>
      <c r="H368" s="45"/>
      <c r="I368" s="53"/>
      <c r="J368" s="57">
        <f>J364+J365+J366</f>
        <v>3918322.5</v>
      </c>
      <c r="K368" s="55"/>
      <c r="L368" s="24"/>
      <c r="O368" s="42"/>
      <c r="P368" s="42"/>
    </row>
    <row r="369" spans="1:16">
      <c r="A369" s="7" t="s">
        <v>3</v>
      </c>
      <c r="B369" s="8" t="s">
        <v>4</v>
      </c>
      <c r="C369" s="8" t="s">
        <v>5</v>
      </c>
      <c r="D369" s="9" t="s">
        <v>6</v>
      </c>
      <c r="E369" s="9" t="s">
        <v>7</v>
      </c>
      <c r="F369" s="9" t="s">
        <v>8</v>
      </c>
      <c r="G369" s="9" t="s">
        <v>9</v>
      </c>
      <c r="H369" s="10" t="s">
        <v>10</v>
      </c>
      <c r="I369" s="29" t="s">
        <v>11</v>
      </c>
      <c r="J369" s="29" t="s">
        <v>12</v>
      </c>
      <c r="K369" s="9" t="s">
        <v>13</v>
      </c>
      <c r="L369" s="24"/>
      <c r="O369" s="42"/>
      <c r="P369" s="42"/>
    </row>
    <row r="370" spans="1:16">
      <c r="A370" s="13">
        <v>24</v>
      </c>
      <c r="B370" s="46">
        <v>43488</v>
      </c>
      <c r="C370" s="47">
        <v>43493</v>
      </c>
      <c r="D370" s="16" t="s">
        <v>15</v>
      </c>
      <c r="E370" s="48">
        <f t="shared" ref="E369:E377" si="46">C370-B370</f>
        <v>5</v>
      </c>
      <c r="F370" s="49" t="s">
        <v>335</v>
      </c>
      <c r="G370" s="50">
        <v>54862.5</v>
      </c>
      <c r="H370" s="20">
        <v>0</v>
      </c>
      <c r="I370" s="50">
        <f t="shared" ref="I369:I377" si="47">+G370+H370</f>
        <v>54862.5</v>
      </c>
      <c r="J370" s="60">
        <f>J368-I370</f>
        <v>3863460</v>
      </c>
      <c r="K370" s="48">
        <v>57785</v>
      </c>
      <c r="L370" s="63">
        <v>1410814</v>
      </c>
      <c r="O370" s="42"/>
      <c r="P370" s="42"/>
    </row>
    <row r="371" spans="1:16">
      <c r="A371" s="13">
        <v>25</v>
      </c>
      <c r="B371" s="46">
        <v>43491</v>
      </c>
      <c r="C371" s="47">
        <v>43493</v>
      </c>
      <c r="D371" s="16" t="s">
        <v>15</v>
      </c>
      <c r="E371" s="48">
        <f t="shared" si="46"/>
        <v>2</v>
      </c>
      <c r="F371" s="49" t="s">
        <v>336</v>
      </c>
      <c r="G371" s="50">
        <v>20600</v>
      </c>
      <c r="H371" s="20">
        <v>0</v>
      </c>
      <c r="I371" s="50">
        <f t="shared" si="47"/>
        <v>20600</v>
      </c>
      <c r="J371" s="60">
        <f t="shared" ref="J371:J402" si="48">J370-I371</f>
        <v>3842860</v>
      </c>
      <c r="K371" s="48">
        <v>58165</v>
      </c>
      <c r="L371" s="63">
        <v>1414140</v>
      </c>
      <c r="O371" s="42"/>
      <c r="P371" s="42"/>
    </row>
    <row r="372" spans="1:16">
      <c r="A372" s="13">
        <v>26</v>
      </c>
      <c r="B372" s="46">
        <v>43490</v>
      </c>
      <c r="C372" s="47">
        <v>43493</v>
      </c>
      <c r="D372" s="16" t="s">
        <v>15</v>
      </c>
      <c r="E372" s="48">
        <f t="shared" si="46"/>
        <v>3</v>
      </c>
      <c r="F372" s="49" t="s">
        <v>337</v>
      </c>
      <c r="G372" s="50">
        <v>29355</v>
      </c>
      <c r="H372" s="20">
        <v>0</v>
      </c>
      <c r="I372" s="50">
        <f t="shared" si="47"/>
        <v>29355</v>
      </c>
      <c r="J372" s="60">
        <f t="shared" si="48"/>
        <v>3813505</v>
      </c>
      <c r="K372" s="48">
        <v>56247</v>
      </c>
      <c r="L372" s="63">
        <v>1402304</v>
      </c>
      <c r="O372" s="42"/>
      <c r="P372" s="42"/>
    </row>
    <row r="373" spans="1:16">
      <c r="A373" s="13">
        <v>27</v>
      </c>
      <c r="B373" s="46">
        <v>43491</v>
      </c>
      <c r="C373" s="47">
        <v>43493</v>
      </c>
      <c r="D373" s="16" t="s">
        <v>15</v>
      </c>
      <c r="E373" s="48">
        <f t="shared" si="46"/>
        <v>2</v>
      </c>
      <c r="F373" s="49" t="s">
        <v>338</v>
      </c>
      <c r="G373" s="50">
        <v>20600</v>
      </c>
      <c r="H373" s="20">
        <v>0</v>
      </c>
      <c r="I373" s="50">
        <f t="shared" si="47"/>
        <v>20600</v>
      </c>
      <c r="J373" s="60">
        <f t="shared" si="48"/>
        <v>3792905</v>
      </c>
      <c r="K373" s="48">
        <v>57903</v>
      </c>
      <c r="L373" s="63">
        <v>1413838</v>
      </c>
      <c r="O373" s="42"/>
      <c r="P373" s="42"/>
    </row>
    <row r="374" spans="1:16">
      <c r="A374" s="13">
        <v>28</v>
      </c>
      <c r="B374" s="46">
        <v>43493</v>
      </c>
      <c r="C374" s="47">
        <v>43495</v>
      </c>
      <c r="D374" s="16" t="s">
        <v>15</v>
      </c>
      <c r="E374" s="48">
        <f t="shared" si="46"/>
        <v>2</v>
      </c>
      <c r="F374" s="49" t="s">
        <v>339</v>
      </c>
      <c r="G374" s="50">
        <v>21945</v>
      </c>
      <c r="H374" s="20">
        <v>0</v>
      </c>
      <c r="I374" s="50">
        <f t="shared" si="47"/>
        <v>21945</v>
      </c>
      <c r="J374" s="60">
        <f t="shared" si="48"/>
        <v>3770960</v>
      </c>
      <c r="K374" s="48">
        <v>54258</v>
      </c>
      <c r="L374" s="63">
        <v>1393280</v>
      </c>
      <c r="O374" s="42"/>
      <c r="P374" s="42"/>
    </row>
    <row r="375" spans="1:16">
      <c r="A375" s="13">
        <v>29</v>
      </c>
      <c r="B375" s="46">
        <v>43493</v>
      </c>
      <c r="C375" s="47">
        <v>43496</v>
      </c>
      <c r="D375" s="16" t="s">
        <v>15</v>
      </c>
      <c r="E375" s="48">
        <f t="shared" si="46"/>
        <v>3</v>
      </c>
      <c r="F375" s="49" t="s">
        <v>340</v>
      </c>
      <c r="G375" s="50">
        <v>32917.5</v>
      </c>
      <c r="H375" s="20">
        <v>0</v>
      </c>
      <c r="I375" s="50">
        <f t="shared" si="47"/>
        <v>32917.5</v>
      </c>
      <c r="J375" s="60">
        <f t="shared" si="48"/>
        <v>3738042.5</v>
      </c>
      <c r="K375" s="48">
        <v>54241</v>
      </c>
      <c r="L375" s="63">
        <v>1392816</v>
      </c>
      <c r="O375" s="42"/>
      <c r="P375" s="42"/>
    </row>
    <row r="376" spans="1:16">
      <c r="A376" s="13">
        <v>30</v>
      </c>
      <c r="B376" s="46">
        <v>43494</v>
      </c>
      <c r="C376" s="47">
        <v>43496</v>
      </c>
      <c r="D376" s="16" t="s">
        <v>15</v>
      </c>
      <c r="E376" s="48">
        <f t="shared" si="46"/>
        <v>2</v>
      </c>
      <c r="F376" s="49" t="s">
        <v>341</v>
      </c>
      <c r="G376" s="50">
        <v>26400</v>
      </c>
      <c r="H376" s="20">
        <v>0</v>
      </c>
      <c r="I376" s="50">
        <f t="shared" si="47"/>
        <v>26400</v>
      </c>
      <c r="J376" s="60">
        <f t="shared" si="48"/>
        <v>3711642.5</v>
      </c>
      <c r="K376" s="48">
        <v>55680</v>
      </c>
      <c r="L376" s="63">
        <v>1400399</v>
      </c>
      <c r="O376" s="42"/>
      <c r="P376" s="42"/>
    </row>
    <row r="377" spans="1:16">
      <c r="A377" s="13">
        <v>31</v>
      </c>
      <c r="B377" s="46">
        <v>43493</v>
      </c>
      <c r="C377" s="47">
        <v>43496</v>
      </c>
      <c r="D377" s="16" t="s">
        <v>15</v>
      </c>
      <c r="E377" s="48">
        <f t="shared" si="46"/>
        <v>3</v>
      </c>
      <c r="F377" s="49" t="s">
        <v>342</v>
      </c>
      <c r="G377" s="50">
        <v>29355</v>
      </c>
      <c r="H377" s="20">
        <v>0</v>
      </c>
      <c r="I377" s="50">
        <f t="shared" si="47"/>
        <v>29355</v>
      </c>
      <c r="J377" s="60">
        <f t="shared" si="48"/>
        <v>3682287.5</v>
      </c>
      <c r="K377" s="48">
        <v>54240</v>
      </c>
      <c r="L377" s="63">
        <v>1392827</v>
      </c>
      <c r="O377" s="42"/>
      <c r="P377" s="42"/>
    </row>
    <row r="378" spans="1:16">
      <c r="A378" s="13">
        <v>1</v>
      </c>
      <c r="B378" s="46">
        <v>43495</v>
      </c>
      <c r="C378" s="47">
        <v>43497</v>
      </c>
      <c r="D378" s="16" t="s">
        <v>15</v>
      </c>
      <c r="E378" s="48">
        <f t="shared" ref="E378:E437" si="49">C378-B378</f>
        <v>2</v>
      </c>
      <c r="F378" s="49" t="s">
        <v>343</v>
      </c>
      <c r="G378" s="50">
        <v>27465</v>
      </c>
      <c r="H378" s="20">
        <v>0</v>
      </c>
      <c r="I378" s="50">
        <f t="shared" ref="I378:I438" si="50">+G378+H378</f>
        <v>27465</v>
      </c>
      <c r="J378" s="60">
        <f t="shared" si="48"/>
        <v>3654822.5</v>
      </c>
      <c r="K378" s="48">
        <v>57905</v>
      </c>
      <c r="L378" s="63">
        <v>1413786</v>
      </c>
      <c r="O378" s="42"/>
      <c r="P378" s="42"/>
    </row>
    <row r="379" spans="1:16">
      <c r="A379" s="13">
        <v>2</v>
      </c>
      <c r="B379" s="46">
        <v>43495</v>
      </c>
      <c r="C379" s="47">
        <v>43497</v>
      </c>
      <c r="D379" s="16" t="s">
        <v>15</v>
      </c>
      <c r="E379" s="48">
        <f t="shared" si="49"/>
        <v>2</v>
      </c>
      <c r="F379" s="49" t="s">
        <v>344</v>
      </c>
      <c r="G379" s="50">
        <v>21945</v>
      </c>
      <c r="H379" s="20">
        <v>0</v>
      </c>
      <c r="I379" s="50">
        <f t="shared" si="50"/>
        <v>21945</v>
      </c>
      <c r="J379" s="60">
        <f t="shared" si="48"/>
        <v>3632877.5</v>
      </c>
      <c r="K379" s="48">
        <v>53910</v>
      </c>
      <c r="L379" s="63">
        <v>1389714</v>
      </c>
      <c r="O379" s="42"/>
      <c r="P379" s="42"/>
    </row>
    <row r="380" spans="1:16">
      <c r="A380" s="13">
        <v>3</v>
      </c>
      <c r="B380" s="46">
        <v>43495</v>
      </c>
      <c r="C380" s="47">
        <v>43499</v>
      </c>
      <c r="D380" s="16" t="s">
        <v>15</v>
      </c>
      <c r="E380" s="48">
        <f t="shared" si="49"/>
        <v>4</v>
      </c>
      <c r="F380" s="49" t="s">
        <v>345</v>
      </c>
      <c r="G380" s="50">
        <v>54845</v>
      </c>
      <c r="H380" s="20">
        <v>0</v>
      </c>
      <c r="I380" s="50">
        <f t="shared" si="50"/>
        <v>54845</v>
      </c>
      <c r="J380" s="60">
        <f t="shared" si="48"/>
        <v>3578032.5</v>
      </c>
      <c r="K380" s="48">
        <v>56248</v>
      </c>
      <c r="L380" s="63">
        <v>1403291</v>
      </c>
      <c r="O380" s="42"/>
      <c r="P380" s="42"/>
    </row>
    <row r="381" spans="1:16">
      <c r="A381" s="13">
        <v>4</v>
      </c>
      <c r="B381" s="46">
        <v>43498</v>
      </c>
      <c r="C381" s="47">
        <v>43500</v>
      </c>
      <c r="D381" s="16" t="s">
        <v>15</v>
      </c>
      <c r="E381" s="48">
        <f t="shared" si="49"/>
        <v>2</v>
      </c>
      <c r="F381" s="49" t="s">
        <v>346</v>
      </c>
      <c r="G381" s="50">
        <v>32900</v>
      </c>
      <c r="H381" s="20">
        <v>0</v>
      </c>
      <c r="I381" s="50">
        <f t="shared" si="50"/>
        <v>32900</v>
      </c>
      <c r="J381" s="60">
        <f t="shared" si="48"/>
        <v>3545132.5</v>
      </c>
      <c r="K381" s="48">
        <v>60708</v>
      </c>
      <c r="L381" s="79">
        <v>1424406</v>
      </c>
      <c r="O381" s="42"/>
      <c r="P381" s="42"/>
    </row>
    <row r="382" spans="1:16">
      <c r="A382" s="13">
        <v>5</v>
      </c>
      <c r="B382" s="46">
        <v>43499</v>
      </c>
      <c r="C382" s="47">
        <v>43500</v>
      </c>
      <c r="D382" s="16" t="s">
        <v>15</v>
      </c>
      <c r="E382" s="48">
        <f t="shared" si="49"/>
        <v>1</v>
      </c>
      <c r="F382" s="49" t="s">
        <v>347</v>
      </c>
      <c r="G382" s="50">
        <v>16450</v>
      </c>
      <c r="H382" s="20">
        <v>0</v>
      </c>
      <c r="I382" s="50">
        <f t="shared" si="50"/>
        <v>16450</v>
      </c>
      <c r="J382" s="60">
        <f t="shared" si="48"/>
        <v>3528682.5</v>
      </c>
      <c r="K382" s="48">
        <v>60334</v>
      </c>
      <c r="L382" s="79">
        <v>1421936</v>
      </c>
      <c r="O382" s="42"/>
      <c r="P382" s="42"/>
    </row>
    <row r="383" spans="1:16">
      <c r="A383" s="13">
        <v>6</v>
      </c>
      <c r="B383" s="46">
        <v>43500</v>
      </c>
      <c r="C383" s="47">
        <v>43501</v>
      </c>
      <c r="D383" s="16" t="s">
        <v>15</v>
      </c>
      <c r="E383" s="48">
        <f t="shared" si="49"/>
        <v>1</v>
      </c>
      <c r="F383" s="49" t="s">
        <v>348</v>
      </c>
      <c r="G383" s="50">
        <v>14700</v>
      </c>
      <c r="H383" s="20">
        <v>0</v>
      </c>
      <c r="I383" s="50">
        <f t="shared" si="50"/>
        <v>14700</v>
      </c>
      <c r="J383" s="60">
        <f t="shared" si="48"/>
        <v>3513982.5</v>
      </c>
      <c r="K383" s="48">
        <v>47931</v>
      </c>
      <c r="L383" s="63">
        <v>1370141</v>
      </c>
      <c r="O383" s="42"/>
      <c r="P383" s="42"/>
    </row>
    <row r="384" spans="1:16">
      <c r="A384" s="13">
        <v>7</v>
      </c>
      <c r="B384" s="46">
        <v>43500</v>
      </c>
      <c r="C384" s="47">
        <v>43501</v>
      </c>
      <c r="D384" s="16" t="s">
        <v>15</v>
      </c>
      <c r="E384" s="48">
        <f t="shared" si="49"/>
        <v>1</v>
      </c>
      <c r="F384" s="49" t="s">
        <v>346</v>
      </c>
      <c r="G384" s="50">
        <v>16450</v>
      </c>
      <c r="H384" s="20">
        <v>0</v>
      </c>
      <c r="I384" s="50">
        <f t="shared" si="50"/>
        <v>16450</v>
      </c>
      <c r="J384" s="60">
        <f t="shared" si="48"/>
        <v>3497532.5</v>
      </c>
      <c r="K384" s="48">
        <v>47930</v>
      </c>
      <c r="L384" s="63">
        <v>1370135</v>
      </c>
      <c r="O384" s="42"/>
      <c r="P384" s="42"/>
    </row>
    <row r="385" spans="1:16">
      <c r="A385" s="13">
        <v>8</v>
      </c>
      <c r="B385" s="46">
        <v>43500</v>
      </c>
      <c r="C385" s="47">
        <v>43501</v>
      </c>
      <c r="D385" s="16" t="s">
        <v>15</v>
      </c>
      <c r="E385" s="48">
        <f t="shared" si="49"/>
        <v>1</v>
      </c>
      <c r="F385" s="49" t="s">
        <v>349</v>
      </c>
      <c r="G385" s="50">
        <v>16450</v>
      </c>
      <c r="H385" s="20">
        <v>0</v>
      </c>
      <c r="I385" s="50">
        <f t="shared" si="50"/>
        <v>16450</v>
      </c>
      <c r="J385" s="60">
        <f t="shared" si="48"/>
        <v>3481082.5</v>
      </c>
      <c r="K385" s="48">
        <v>47530</v>
      </c>
      <c r="L385" s="63">
        <v>1367663</v>
      </c>
      <c r="O385" s="42"/>
      <c r="P385" s="42"/>
    </row>
    <row r="386" spans="1:16">
      <c r="A386" s="13">
        <v>9</v>
      </c>
      <c r="B386" s="46">
        <v>43500</v>
      </c>
      <c r="C386" s="47">
        <v>43501</v>
      </c>
      <c r="D386" s="16" t="s">
        <v>15</v>
      </c>
      <c r="E386" s="48">
        <f t="shared" si="49"/>
        <v>1</v>
      </c>
      <c r="F386" s="49" t="s">
        <v>350</v>
      </c>
      <c r="G386" s="50">
        <v>16450</v>
      </c>
      <c r="H386" s="20">
        <v>0</v>
      </c>
      <c r="I386" s="50">
        <f t="shared" si="50"/>
        <v>16450</v>
      </c>
      <c r="J386" s="60">
        <f t="shared" si="48"/>
        <v>3464632.5</v>
      </c>
      <c r="K386" s="48">
        <v>56288</v>
      </c>
      <c r="L386" s="63">
        <v>1403055</v>
      </c>
      <c r="O386" s="42"/>
      <c r="P386" s="42"/>
    </row>
    <row r="387" spans="1:16">
      <c r="A387" s="13">
        <v>10</v>
      </c>
      <c r="B387" s="46">
        <v>43500</v>
      </c>
      <c r="C387" s="47">
        <v>43501</v>
      </c>
      <c r="D387" s="16" t="s">
        <v>15</v>
      </c>
      <c r="E387" s="48">
        <f t="shared" si="49"/>
        <v>1</v>
      </c>
      <c r="F387" s="49" t="s">
        <v>351</v>
      </c>
      <c r="G387" s="50">
        <v>14700</v>
      </c>
      <c r="H387" s="20">
        <v>0</v>
      </c>
      <c r="I387" s="50">
        <f t="shared" si="50"/>
        <v>14700</v>
      </c>
      <c r="J387" s="60">
        <f t="shared" si="48"/>
        <v>3449932.5</v>
      </c>
      <c r="K387" s="48">
        <v>47454</v>
      </c>
      <c r="L387" s="63">
        <v>1366270</v>
      </c>
      <c r="O387" s="42"/>
      <c r="P387" s="42"/>
    </row>
    <row r="388" spans="1:16">
      <c r="A388" s="13">
        <v>11</v>
      </c>
      <c r="B388" s="46">
        <v>43499</v>
      </c>
      <c r="C388" s="47">
        <v>43501</v>
      </c>
      <c r="D388" s="16" t="s">
        <v>15</v>
      </c>
      <c r="E388" s="48">
        <f t="shared" si="49"/>
        <v>2</v>
      </c>
      <c r="F388" s="49" t="s">
        <v>352</v>
      </c>
      <c r="G388" s="50">
        <v>32900</v>
      </c>
      <c r="H388" s="20">
        <v>0</v>
      </c>
      <c r="I388" s="50">
        <f t="shared" si="50"/>
        <v>32900</v>
      </c>
      <c r="J388" s="60">
        <f t="shared" si="48"/>
        <v>3417032.5</v>
      </c>
      <c r="K388" s="48">
        <v>57836</v>
      </c>
      <c r="L388" s="63">
        <v>1412382</v>
      </c>
      <c r="O388" s="42"/>
      <c r="P388" s="42"/>
    </row>
    <row r="389" spans="1:16">
      <c r="A389" s="13">
        <v>12</v>
      </c>
      <c r="B389" s="46">
        <v>43499</v>
      </c>
      <c r="C389" s="47">
        <v>43501</v>
      </c>
      <c r="D389" s="16" t="s">
        <v>15</v>
      </c>
      <c r="E389" s="48">
        <f t="shared" si="49"/>
        <v>2</v>
      </c>
      <c r="F389" s="49" t="s">
        <v>353</v>
      </c>
      <c r="G389" s="50">
        <v>38700</v>
      </c>
      <c r="H389" s="20">
        <v>0</v>
      </c>
      <c r="I389" s="50">
        <f t="shared" si="50"/>
        <v>38700</v>
      </c>
      <c r="J389" s="60">
        <f t="shared" si="48"/>
        <v>3378332.5</v>
      </c>
      <c r="K389" s="48">
        <v>57174</v>
      </c>
      <c r="L389" s="79">
        <v>1407968</v>
      </c>
      <c r="O389" s="42"/>
      <c r="P389" s="42"/>
    </row>
    <row r="390" spans="1:16">
      <c r="A390" s="13">
        <v>13</v>
      </c>
      <c r="B390" s="46">
        <v>43499</v>
      </c>
      <c r="C390" s="47">
        <v>43501</v>
      </c>
      <c r="D390" s="16" t="s">
        <v>15</v>
      </c>
      <c r="E390" s="48">
        <f t="shared" si="49"/>
        <v>2</v>
      </c>
      <c r="F390" s="49" t="s">
        <v>354</v>
      </c>
      <c r="G390" s="50">
        <v>38700</v>
      </c>
      <c r="H390" s="20">
        <v>0</v>
      </c>
      <c r="I390" s="50">
        <f t="shared" si="50"/>
        <v>38700</v>
      </c>
      <c r="J390" s="60">
        <f t="shared" si="48"/>
        <v>3339632.5</v>
      </c>
      <c r="K390" s="48">
        <v>57175</v>
      </c>
      <c r="L390" s="79">
        <v>1407968</v>
      </c>
      <c r="O390" s="42"/>
      <c r="P390" s="42"/>
    </row>
    <row r="391" spans="1:16">
      <c r="A391" s="13">
        <v>14</v>
      </c>
      <c r="B391" s="46">
        <v>43501</v>
      </c>
      <c r="C391" s="47">
        <v>43502</v>
      </c>
      <c r="D391" s="16" t="s">
        <v>15</v>
      </c>
      <c r="E391" s="48">
        <f t="shared" si="49"/>
        <v>1</v>
      </c>
      <c r="F391" s="49" t="s">
        <v>351</v>
      </c>
      <c r="G391" s="50">
        <v>14700</v>
      </c>
      <c r="H391" s="20">
        <v>0</v>
      </c>
      <c r="I391" s="50">
        <f t="shared" si="50"/>
        <v>14700</v>
      </c>
      <c r="J391" s="60">
        <f t="shared" si="48"/>
        <v>3324932.5</v>
      </c>
      <c r="K391" s="48">
        <v>47659</v>
      </c>
      <c r="L391" s="63">
        <v>1368542</v>
      </c>
      <c r="O391" s="42"/>
      <c r="P391" s="42"/>
    </row>
    <row r="392" spans="1:16">
      <c r="A392" s="13">
        <v>15</v>
      </c>
      <c r="B392" s="46">
        <v>43501</v>
      </c>
      <c r="C392" s="47">
        <v>43502</v>
      </c>
      <c r="D392" s="16" t="s">
        <v>15</v>
      </c>
      <c r="E392" s="48">
        <f t="shared" si="49"/>
        <v>1</v>
      </c>
      <c r="F392" s="49" t="s">
        <v>355</v>
      </c>
      <c r="G392" s="50">
        <v>19350</v>
      </c>
      <c r="H392" s="20">
        <v>0</v>
      </c>
      <c r="I392" s="50">
        <f t="shared" si="50"/>
        <v>19350</v>
      </c>
      <c r="J392" s="60">
        <f t="shared" si="48"/>
        <v>3305582.5</v>
      </c>
      <c r="K392" s="48">
        <v>60765</v>
      </c>
      <c r="L392" s="63">
        <v>1425084</v>
      </c>
      <c r="O392" s="42"/>
      <c r="P392" s="42"/>
    </row>
    <row r="393" spans="1:16">
      <c r="A393" s="13">
        <v>16</v>
      </c>
      <c r="B393" s="46">
        <v>43501</v>
      </c>
      <c r="C393" s="47">
        <v>43502</v>
      </c>
      <c r="D393" s="16" t="s">
        <v>15</v>
      </c>
      <c r="E393" s="48">
        <f t="shared" si="49"/>
        <v>1</v>
      </c>
      <c r="F393" s="49" t="s">
        <v>356</v>
      </c>
      <c r="G393" s="50">
        <v>16450</v>
      </c>
      <c r="H393" s="20">
        <v>0</v>
      </c>
      <c r="I393" s="50">
        <f t="shared" si="50"/>
        <v>16450</v>
      </c>
      <c r="J393" s="60">
        <f t="shared" si="48"/>
        <v>3289132.5</v>
      </c>
      <c r="K393" s="48">
        <v>60288</v>
      </c>
      <c r="L393" s="63">
        <v>1420857</v>
      </c>
      <c r="O393" s="42"/>
      <c r="P393" s="42"/>
    </row>
    <row r="394" spans="1:16">
      <c r="A394" s="13">
        <v>17</v>
      </c>
      <c r="B394" s="46">
        <v>43501</v>
      </c>
      <c r="C394" s="47">
        <v>43502</v>
      </c>
      <c r="D394" s="16" t="s">
        <v>15</v>
      </c>
      <c r="E394" s="48">
        <f t="shared" si="49"/>
        <v>1</v>
      </c>
      <c r="F394" s="49" t="s">
        <v>357</v>
      </c>
      <c r="G394" s="50">
        <v>16450</v>
      </c>
      <c r="H394" s="20">
        <v>0</v>
      </c>
      <c r="I394" s="50">
        <f t="shared" si="50"/>
        <v>16450</v>
      </c>
      <c r="J394" s="60">
        <f t="shared" si="48"/>
        <v>3272682.5</v>
      </c>
      <c r="K394" s="48">
        <v>60804</v>
      </c>
      <c r="L394" s="63">
        <v>1425992</v>
      </c>
      <c r="O394" s="42"/>
      <c r="P394" s="42"/>
    </row>
    <row r="395" spans="1:16">
      <c r="A395" s="13">
        <v>18</v>
      </c>
      <c r="B395" s="46">
        <v>43501</v>
      </c>
      <c r="C395" s="47">
        <v>43502</v>
      </c>
      <c r="D395" s="16" t="s">
        <v>15</v>
      </c>
      <c r="E395" s="48">
        <f t="shared" si="49"/>
        <v>1</v>
      </c>
      <c r="F395" s="49" t="s">
        <v>358</v>
      </c>
      <c r="G395" s="50">
        <v>16450</v>
      </c>
      <c r="H395" s="20">
        <v>0</v>
      </c>
      <c r="I395" s="50">
        <f t="shared" si="50"/>
        <v>16450</v>
      </c>
      <c r="J395" s="60">
        <f t="shared" si="48"/>
        <v>3256232.5</v>
      </c>
      <c r="K395" s="48">
        <v>50679</v>
      </c>
      <c r="L395" s="63">
        <v>1378740</v>
      </c>
      <c r="O395" s="42"/>
      <c r="P395" s="42"/>
    </row>
    <row r="396" spans="1:16">
      <c r="A396" s="13">
        <v>19</v>
      </c>
      <c r="B396" s="46">
        <v>43501</v>
      </c>
      <c r="C396" s="47">
        <v>43502</v>
      </c>
      <c r="D396" s="16" t="s">
        <v>15</v>
      </c>
      <c r="E396" s="48">
        <f t="shared" si="49"/>
        <v>1</v>
      </c>
      <c r="F396" s="49" t="s">
        <v>359</v>
      </c>
      <c r="G396" s="50">
        <v>16450</v>
      </c>
      <c r="H396" s="20">
        <v>0</v>
      </c>
      <c r="I396" s="50">
        <f t="shared" si="50"/>
        <v>16450</v>
      </c>
      <c r="J396" s="60">
        <f t="shared" si="48"/>
        <v>3239782.5</v>
      </c>
      <c r="K396" s="48">
        <v>60214</v>
      </c>
      <c r="L396" s="79">
        <v>1420058</v>
      </c>
      <c r="O396" s="42"/>
      <c r="P396" s="42"/>
    </row>
    <row r="397" spans="1:16">
      <c r="A397" s="13">
        <v>20</v>
      </c>
      <c r="B397" s="46">
        <v>43500</v>
      </c>
      <c r="C397" s="47">
        <v>43502</v>
      </c>
      <c r="D397" s="16" t="s">
        <v>15</v>
      </c>
      <c r="E397" s="48">
        <f t="shared" si="49"/>
        <v>2</v>
      </c>
      <c r="F397" s="49" t="s">
        <v>360</v>
      </c>
      <c r="G397" s="50">
        <v>32900</v>
      </c>
      <c r="H397" s="20">
        <v>0</v>
      </c>
      <c r="I397" s="50">
        <f t="shared" si="50"/>
        <v>32900</v>
      </c>
      <c r="J397" s="60">
        <f t="shared" si="48"/>
        <v>3206882.5</v>
      </c>
      <c r="K397" s="48">
        <v>58919</v>
      </c>
      <c r="L397" s="63">
        <v>1415649</v>
      </c>
      <c r="O397" s="42"/>
      <c r="P397" s="42"/>
    </row>
    <row r="398" spans="1:16">
      <c r="A398" s="13">
        <v>21</v>
      </c>
      <c r="B398" s="46">
        <v>43502</v>
      </c>
      <c r="C398" s="47">
        <v>43503</v>
      </c>
      <c r="D398" s="16" t="s">
        <v>15</v>
      </c>
      <c r="E398" s="48">
        <f t="shared" si="49"/>
        <v>1</v>
      </c>
      <c r="F398" s="49" t="s">
        <v>361</v>
      </c>
      <c r="G398" s="50">
        <v>16450</v>
      </c>
      <c r="H398" s="20">
        <v>0</v>
      </c>
      <c r="I398" s="50">
        <f t="shared" si="50"/>
        <v>16450</v>
      </c>
      <c r="J398" s="60">
        <f t="shared" si="48"/>
        <v>3190432.5</v>
      </c>
      <c r="K398" s="48">
        <v>50908</v>
      </c>
      <c r="L398" s="63">
        <v>1379750</v>
      </c>
      <c r="O398" s="42"/>
      <c r="P398" s="42"/>
    </row>
    <row r="399" spans="1:16">
      <c r="A399" s="13">
        <v>22</v>
      </c>
      <c r="B399" s="46">
        <v>43502</v>
      </c>
      <c r="C399" s="47">
        <v>43503</v>
      </c>
      <c r="D399" s="16" t="s">
        <v>15</v>
      </c>
      <c r="E399" s="48">
        <f t="shared" si="49"/>
        <v>1</v>
      </c>
      <c r="F399" s="49" t="s">
        <v>355</v>
      </c>
      <c r="G399" s="50">
        <v>19350</v>
      </c>
      <c r="H399" s="20">
        <v>0</v>
      </c>
      <c r="I399" s="50">
        <f t="shared" si="50"/>
        <v>19350</v>
      </c>
      <c r="J399" s="60">
        <f t="shared" si="48"/>
        <v>3171082.5</v>
      </c>
      <c r="K399" s="48">
        <v>47662</v>
      </c>
      <c r="L399" s="63">
        <v>1368554</v>
      </c>
      <c r="O399" s="42"/>
      <c r="P399" s="42"/>
    </row>
    <row r="400" spans="1:16">
      <c r="A400" s="13">
        <v>23</v>
      </c>
      <c r="B400" s="46">
        <v>43502</v>
      </c>
      <c r="C400" s="47">
        <v>43503</v>
      </c>
      <c r="D400" s="16" t="s">
        <v>15</v>
      </c>
      <c r="E400" s="48">
        <f t="shared" si="49"/>
        <v>1</v>
      </c>
      <c r="F400" s="49" t="s">
        <v>359</v>
      </c>
      <c r="G400" s="50">
        <v>16450</v>
      </c>
      <c r="H400" s="20">
        <v>0</v>
      </c>
      <c r="I400" s="50">
        <f t="shared" si="50"/>
        <v>16450</v>
      </c>
      <c r="J400" s="60">
        <f t="shared" si="48"/>
        <v>3154632.5</v>
      </c>
      <c r="K400" s="48">
        <v>50728</v>
      </c>
      <c r="L400" s="63">
        <v>1379134</v>
      </c>
      <c r="O400" s="42"/>
      <c r="P400" s="42"/>
    </row>
    <row r="401" spans="1:16">
      <c r="A401" s="13">
        <v>24</v>
      </c>
      <c r="B401" s="46">
        <v>43501</v>
      </c>
      <c r="C401" s="47">
        <v>43503</v>
      </c>
      <c r="D401" s="16" t="s">
        <v>15</v>
      </c>
      <c r="E401" s="48">
        <f t="shared" si="49"/>
        <v>2</v>
      </c>
      <c r="F401" s="49" t="s">
        <v>362</v>
      </c>
      <c r="G401" s="50">
        <v>29400</v>
      </c>
      <c r="H401" s="20">
        <v>0</v>
      </c>
      <c r="I401" s="50">
        <f t="shared" si="50"/>
        <v>29400</v>
      </c>
      <c r="J401" s="60">
        <f t="shared" si="48"/>
        <v>3125232.5</v>
      </c>
      <c r="K401" s="48">
        <v>47413</v>
      </c>
      <c r="L401" s="63">
        <v>1365952</v>
      </c>
      <c r="O401" s="42"/>
      <c r="P401" s="42"/>
    </row>
    <row r="402" spans="1:16">
      <c r="A402" s="13">
        <v>25</v>
      </c>
      <c r="B402" s="46">
        <v>43502</v>
      </c>
      <c r="C402" s="47">
        <v>43503</v>
      </c>
      <c r="D402" s="16" t="s">
        <v>15</v>
      </c>
      <c r="E402" s="48">
        <f t="shared" si="49"/>
        <v>1</v>
      </c>
      <c r="F402" s="49" t="s">
        <v>363</v>
      </c>
      <c r="G402" s="50">
        <v>14700</v>
      </c>
      <c r="H402" s="20">
        <v>0</v>
      </c>
      <c r="I402" s="50">
        <f t="shared" si="50"/>
        <v>14700</v>
      </c>
      <c r="J402" s="60">
        <f t="shared" si="48"/>
        <v>3110532.5</v>
      </c>
      <c r="K402" s="48">
        <v>47709</v>
      </c>
      <c r="L402" s="63">
        <v>1369110</v>
      </c>
      <c r="O402" s="42"/>
      <c r="P402" s="42"/>
    </row>
    <row r="403" spans="1:16">
      <c r="A403" s="13">
        <v>26</v>
      </c>
      <c r="B403" s="46">
        <v>43503</v>
      </c>
      <c r="C403" s="47">
        <v>43504</v>
      </c>
      <c r="D403" s="16" t="s">
        <v>15</v>
      </c>
      <c r="E403" s="48">
        <f t="shared" si="49"/>
        <v>1</v>
      </c>
      <c r="F403" s="49" t="s">
        <v>364</v>
      </c>
      <c r="G403" s="50">
        <v>16450</v>
      </c>
      <c r="H403" s="20">
        <v>0</v>
      </c>
      <c r="I403" s="50">
        <f t="shared" si="50"/>
        <v>16450</v>
      </c>
      <c r="J403" s="60">
        <f t="shared" ref="J403:J436" si="51">J402-I403</f>
        <v>3094082.5</v>
      </c>
      <c r="K403" s="48">
        <v>47455</v>
      </c>
      <c r="L403" s="63">
        <v>1366279</v>
      </c>
      <c r="O403" s="42"/>
      <c r="P403" s="42"/>
    </row>
    <row r="404" spans="1:16">
      <c r="A404" s="13">
        <v>27</v>
      </c>
      <c r="B404" s="46">
        <v>43503</v>
      </c>
      <c r="C404" s="47">
        <v>43504</v>
      </c>
      <c r="D404" s="16" t="s">
        <v>15</v>
      </c>
      <c r="E404" s="48">
        <f t="shared" si="49"/>
        <v>1</v>
      </c>
      <c r="F404" s="49" t="s">
        <v>358</v>
      </c>
      <c r="G404" s="50">
        <v>16450</v>
      </c>
      <c r="H404" s="20">
        <v>0</v>
      </c>
      <c r="I404" s="50">
        <f t="shared" si="50"/>
        <v>16450</v>
      </c>
      <c r="J404" s="60">
        <f t="shared" si="51"/>
        <v>3077632.5</v>
      </c>
      <c r="K404" s="48">
        <v>61537</v>
      </c>
      <c r="L404" s="63">
        <v>1425716</v>
      </c>
      <c r="O404" s="42"/>
      <c r="P404" s="42"/>
    </row>
    <row r="405" spans="1:16">
      <c r="A405" s="13">
        <v>28</v>
      </c>
      <c r="B405" s="46">
        <v>43503</v>
      </c>
      <c r="C405" s="47">
        <v>43504</v>
      </c>
      <c r="D405" s="16" t="s">
        <v>15</v>
      </c>
      <c r="E405" s="48">
        <f t="shared" si="49"/>
        <v>1</v>
      </c>
      <c r="F405" s="49" t="s">
        <v>361</v>
      </c>
      <c r="G405" s="50">
        <v>16450</v>
      </c>
      <c r="H405" s="20">
        <v>0</v>
      </c>
      <c r="I405" s="50">
        <f t="shared" si="50"/>
        <v>16450</v>
      </c>
      <c r="J405" s="60">
        <f t="shared" si="51"/>
        <v>3061182.5</v>
      </c>
      <c r="K405" s="48">
        <v>49657</v>
      </c>
      <c r="L405" s="63">
        <v>1374535</v>
      </c>
      <c r="O405" s="42"/>
      <c r="P405" s="42"/>
    </row>
    <row r="406" spans="1:16">
      <c r="A406" s="13">
        <v>29</v>
      </c>
      <c r="B406" s="46">
        <v>43502</v>
      </c>
      <c r="C406" s="47">
        <v>43504</v>
      </c>
      <c r="D406" s="16" t="s">
        <v>15</v>
      </c>
      <c r="E406" s="48">
        <f t="shared" si="49"/>
        <v>2</v>
      </c>
      <c r="F406" s="49" t="s">
        <v>365</v>
      </c>
      <c r="G406" s="50">
        <v>32900</v>
      </c>
      <c r="H406" s="20">
        <v>0</v>
      </c>
      <c r="I406" s="50">
        <f t="shared" si="50"/>
        <v>32900</v>
      </c>
      <c r="J406" s="60">
        <f t="shared" si="51"/>
        <v>3028282.5</v>
      </c>
      <c r="K406" s="48">
        <v>56736</v>
      </c>
      <c r="L406" s="63">
        <v>1406749</v>
      </c>
      <c r="O406" s="42"/>
      <c r="P406" s="42"/>
    </row>
    <row r="407" spans="1:16">
      <c r="A407" s="13">
        <v>30</v>
      </c>
      <c r="B407" s="46">
        <v>43503</v>
      </c>
      <c r="C407" s="47">
        <v>43505</v>
      </c>
      <c r="D407" s="16" t="s">
        <v>15</v>
      </c>
      <c r="E407" s="48">
        <f t="shared" si="49"/>
        <v>2</v>
      </c>
      <c r="F407" s="49" t="s">
        <v>366</v>
      </c>
      <c r="G407" s="50">
        <v>29400</v>
      </c>
      <c r="H407" s="20">
        <v>0</v>
      </c>
      <c r="I407" s="50">
        <f t="shared" si="50"/>
        <v>29400</v>
      </c>
      <c r="J407" s="60">
        <f t="shared" si="51"/>
        <v>2998882.5</v>
      </c>
      <c r="K407" s="48">
        <v>47528</v>
      </c>
      <c r="L407" s="63">
        <v>1367658</v>
      </c>
      <c r="O407" s="42"/>
      <c r="P407" s="42"/>
    </row>
    <row r="408" spans="1:16">
      <c r="A408" s="13">
        <v>31</v>
      </c>
      <c r="B408" s="46">
        <v>43504</v>
      </c>
      <c r="C408" s="47">
        <v>43505</v>
      </c>
      <c r="D408" s="16" t="s">
        <v>15</v>
      </c>
      <c r="E408" s="48">
        <f t="shared" si="49"/>
        <v>1</v>
      </c>
      <c r="F408" s="49" t="s">
        <v>361</v>
      </c>
      <c r="G408" s="50">
        <v>16450</v>
      </c>
      <c r="H408" s="20">
        <v>0</v>
      </c>
      <c r="I408" s="50">
        <f t="shared" si="50"/>
        <v>16450</v>
      </c>
      <c r="J408" s="60">
        <f t="shared" si="51"/>
        <v>2982432.5</v>
      </c>
      <c r="K408" s="48">
        <v>51943</v>
      </c>
      <c r="L408" s="63">
        <v>1382577</v>
      </c>
      <c r="O408" s="42"/>
      <c r="P408" s="42"/>
    </row>
    <row r="409" spans="1:16">
      <c r="A409" s="13">
        <v>32</v>
      </c>
      <c r="B409" s="46">
        <v>43504</v>
      </c>
      <c r="C409" s="47">
        <v>43505</v>
      </c>
      <c r="D409" s="16" t="s">
        <v>15</v>
      </c>
      <c r="E409" s="48">
        <f t="shared" si="49"/>
        <v>1</v>
      </c>
      <c r="F409" s="49" t="s">
        <v>367</v>
      </c>
      <c r="G409" s="50">
        <v>16450</v>
      </c>
      <c r="H409" s="20">
        <v>0</v>
      </c>
      <c r="I409" s="50">
        <f t="shared" si="50"/>
        <v>16450</v>
      </c>
      <c r="J409" s="60">
        <f t="shared" si="51"/>
        <v>2965982.5</v>
      </c>
      <c r="K409" s="48">
        <v>61538</v>
      </c>
      <c r="L409" s="79">
        <v>1430095</v>
      </c>
      <c r="O409" s="42"/>
      <c r="P409" s="42"/>
    </row>
    <row r="410" spans="1:16">
      <c r="A410" s="13">
        <v>33</v>
      </c>
      <c r="B410" s="46">
        <v>43503</v>
      </c>
      <c r="C410" s="47">
        <v>43505</v>
      </c>
      <c r="D410" s="16" t="s">
        <v>15</v>
      </c>
      <c r="E410" s="48">
        <f t="shared" si="49"/>
        <v>2</v>
      </c>
      <c r="F410" s="49" t="s">
        <v>359</v>
      </c>
      <c r="G410" s="50">
        <v>32900</v>
      </c>
      <c r="H410" s="20">
        <v>0</v>
      </c>
      <c r="I410" s="50">
        <f t="shared" si="50"/>
        <v>32900</v>
      </c>
      <c r="J410" s="60">
        <f t="shared" si="51"/>
        <v>2933082.5</v>
      </c>
      <c r="K410" s="48">
        <v>47932</v>
      </c>
      <c r="L410" s="63">
        <v>1370136</v>
      </c>
      <c r="O410" s="42"/>
      <c r="P410" s="42"/>
    </row>
    <row r="411" spans="1:16">
      <c r="A411" s="13">
        <v>34</v>
      </c>
      <c r="B411" s="46">
        <v>43504</v>
      </c>
      <c r="C411" s="47">
        <v>43505</v>
      </c>
      <c r="D411" s="16" t="s">
        <v>15</v>
      </c>
      <c r="E411" s="48">
        <f t="shared" si="49"/>
        <v>1</v>
      </c>
      <c r="F411" s="49" t="s">
        <v>368</v>
      </c>
      <c r="G411" s="50">
        <v>16450</v>
      </c>
      <c r="H411" s="20">
        <v>0</v>
      </c>
      <c r="I411" s="50">
        <f t="shared" si="50"/>
        <v>16450</v>
      </c>
      <c r="J411" s="60">
        <f t="shared" si="51"/>
        <v>2916632.5</v>
      </c>
      <c r="K411" s="48">
        <v>49442</v>
      </c>
      <c r="L411" s="63">
        <v>1373856</v>
      </c>
      <c r="O411" s="42"/>
      <c r="P411" s="42"/>
    </row>
    <row r="412" spans="1:16">
      <c r="A412" s="13">
        <v>35</v>
      </c>
      <c r="B412" s="46">
        <v>43502</v>
      </c>
      <c r="C412" s="47">
        <v>43505</v>
      </c>
      <c r="D412" s="16" t="s">
        <v>15</v>
      </c>
      <c r="E412" s="48">
        <f t="shared" si="49"/>
        <v>3</v>
      </c>
      <c r="F412" s="49" t="s">
        <v>369</v>
      </c>
      <c r="G412" s="50">
        <v>58050</v>
      </c>
      <c r="H412" s="20">
        <v>0</v>
      </c>
      <c r="I412" s="50">
        <f t="shared" si="50"/>
        <v>58050</v>
      </c>
      <c r="J412" s="60">
        <f t="shared" si="51"/>
        <v>2858582.5</v>
      </c>
      <c r="K412" s="48">
        <v>56690</v>
      </c>
      <c r="L412" s="63">
        <v>1405544</v>
      </c>
      <c r="O412" s="42"/>
      <c r="P412" s="42"/>
    </row>
    <row r="413" spans="1:16">
      <c r="A413" s="13">
        <v>36</v>
      </c>
      <c r="B413" s="46">
        <v>43502</v>
      </c>
      <c r="C413" s="47">
        <v>43505</v>
      </c>
      <c r="D413" s="16" t="s">
        <v>15</v>
      </c>
      <c r="E413" s="48">
        <f t="shared" si="49"/>
        <v>3</v>
      </c>
      <c r="F413" s="49" t="s">
        <v>370</v>
      </c>
      <c r="G413" s="50">
        <v>49350</v>
      </c>
      <c r="H413" s="20">
        <v>0</v>
      </c>
      <c r="I413" s="50">
        <f t="shared" si="50"/>
        <v>49350</v>
      </c>
      <c r="J413" s="60">
        <f t="shared" si="51"/>
        <v>2809232.5</v>
      </c>
      <c r="K413" s="48">
        <v>59170</v>
      </c>
      <c r="L413" s="79">
        <v>1416860</v>
      </c>
      <c r="O413" s="42"/>
      <c r="P413" s="42"/>
    </row>
    <row r="414" spans="1:16">
      <c r="A414" s="13">
        <v>37</v>
      </c>
      <c r="B414" s="46">
        <v>43502</v>
      </c>
      <c r="C414" s="47">
        <v>43505</v>
      </c>
      <c r="D414" s="16" t="s">
        <v>15</v>
      </c>
      <c r="E414" s="48">
        <f t="shared" si="49"/>
        <v>3</v>
      </c>
      <c r="F414" s="49" t="s">
        <v>371</v>
      </c>
      <c r="G414" s="50">
        <v>49350</v>
      </c>
      <c r="H414" s="20">
        <v>0</v>
      </c>
      <c r="I414" s="50">
        <f t="shared" si="50"/>
        <v>49350</v>
      </c>
      <c r="J414" s="60">
        <f t="shared" si="51"/>
        <v>2759882.5</v>
      </c>
      <c r="K414" s="48">
        <v>59211</v>
      </c>
      <c r="L414" s="79">
        <v>1416860</v>
      </c>
      <c r="O414" s="42"/>
      <c r="P414" s="42"/>
    </row>
    <row r="415" spans="1:16">
      <c r="A415" s="13">
        <v>38</v>
      </c>
      <c r="B415" s="46">
        <v>43502</v>
      </c>
      <c r="C415" s="47">
        <v>43506</v>
      </c>
      <c r="D415" s="16" t="s">
        <v>15</v>
      </c>
      <c r="E415" s="48">
        <f t="shared" si="49"/>
        <v>4</v>
      </c>
      <c r="F415" s="49" t="s">
        <v>372</v>
      </c>
      <c r="G415" s="50">
        <v>65800</v>
      </c>
      <c r="H415" s="20">
        <v>0</v>
      </c>
      <c r="I415" s="50">
        <f t="shared" si="50"/>
        <v>65800</v>
      </c>
      <c r="J415" s="60">
        <f t="shared" si="51"/>
        <v>2694082.5</v>
      </c>
      <c r="K415" s="48">
        <v>57690</v>
      </c>
      <c r="L415" s="63">
        <v>1409635</v>
      </c>
      <c r="O415" s="42"/>
      <c r="P415" s="42"/>
    </row>
    <row r="416" spans="1:16">
      <c r="A416" s="13">
        <v>39</v>
      </c>
      <c r="B416" s="46">
        <v>43505</v>
      </c>
      <c r="C416" s="47">
        <v>43506</v>
      </c>
      <c r="D416" s="16" t="s">
        <v>15</v>
      </c>
      <c r="E416" s="48">
        <f t="shared" si="49"/>
        <v>1</v>
      </c>
      <c r="F416" s="49" t="s">
        <v>367</v>
      </c>
      <c r="G416" s="50">
        <v>16450</v>
      </c>
      <c r="H416" s="20">
        <v>0</v>
      </c>
      <c r="I416" s="50">
        <f t="shared" si="50"/>
        <v>16450</v>
      </c>
      <c r="J416" s="60">
        <f t="shared" si="51"/>
        <v>2677632.5</v>
      </c>
      <c r="K416" s="48">
        <v>50913</v>
      </c>
      <c r="L416" s="63">
        <v>1379751</v>
      </c>
      <c r="O416" s="42"/>
      <c r="P416" s="42"/>
    </row>
    <row r="417" spans="1:16">
      <c r="A417" s="13">
        <v>40</v>
      </c>
      <c r="B417" s="46">
        <v>43505</v>
      </c>
      <c r="C417" s="47">
        <v>43506</v>
      </c>
      <c r="D417" s="16" t="s">
        <v>15</v>
      </c>
      <c r="E417" s="48">
        <f t="shared" si="49"/>
        <v>1</v>
      </c>
      <c r="F417" s="49" t="s">
        <v>359</v>
      </c>
      <c r="G417" s="50">
        <v>16450</v>
      </c>
      <c r="H417" s="20">
        <v>0</v>
      </c>
      <c r="I417" s="50">
        <f t="shared" si="50"/>
        <v>16450</v>
      </c>
      <c r="J417" s="60">
        <f t="shared" si="51"/>
        <v>2661182.5</v>
      </c>
      <c r="K417" s="48">
        <v>60215</v>
      </c>
      <c r="L417" s="79">
        <v>1420060</v>
      </c>
      <c r="O417" s="42"/>
      <c r="P417" s="42"/>
    </row>
    <row r="418" spans="1:16">
      <c r="A418" s="13">
        <v>41</v>
      </c>
      <c r="B418" s="46">
        <v>43504</v>
      </c>
      <c r="C418" s="47">
        <v>43506</v>
      </c>
      <c r="D418" s="16" t="s">
        <v>15</v>
      </c>
      <c r="E418" s="48">
        <f t="shared" si="49"/>
        <v>2</v>
      </c>
      <c r="F418" s="49" t="s">
        <v>373</v>
      </c>
      <c r="G418" s="50">
        <v>32900</v>
      </c>
      <c r="H418" s="20">
        <v>0</v>
      </c>
      <c r="I418" s="50">
        <f t="shared" si="50"/>
        <v>32900</v>
      </c>
      <c r="J418" s="60">
        <f t="shared" si="51"/>
        <v>2628282.5</v>
      </c>
      <c r="K418" s="48">
        <v>47708</v>
      </c>
      <c r="L418" s="63">
        <v>1369106</v>
      </c>
      <c r="O418" s="42"/>
      <c r="P418" s="42"/>
    </row>
    <row r="419" spans="1:16">
      <c r="A419" s="13">
        <v>42</v>
      </c>
      <c r="B419" s="46">
        <v>43505</v>
      </c>
      <c r="C419" s="47">
        <v>43506</v>
      </c>
      <c r="D419" s="16" t="s">
        <v>15</v>
      </c>
      <c r="E419" s="48">
        <f t="shared" si="49"/>
        <v>1</v>
      </c>
      <c r="F419" s="49" t="s">
        <v>368</v>
      </c>
      <c r="G419" s="50">
        <v>16450</v>
      </c>
      <c r="H419" s="20">
        <v>0</v>
      </c>
      <c r="I419" s="50">
        <f t="shared" si="50"/>
        <v>16450</v>
      </c>
      <c r="J419" s="60">
        <f t="shared" si="51"/>
        <v>2611832.5</v>
      </c>
      <c r="K419" s="48">
        <v>60760</v>
      </c>
      <c r="L419" s="79">
        <v>1425034</v>
      </c>
      <c r="O419" s="42"/>
      <c r="P419" s="42"/>
    </row>
    <row r="420" spans="1:16">
      <c r="A420" s="13">
        <v>43</v>
      </c>
      <c r="B420" s="46">
        <v>43504</v>
      </c>
      <c r="C420" s="47">
        <v>43506</v>
      </c>
      <c r="D420" s="16" t="s">
        <v>15</v>
      </c>
      <c r="E420" s="48">
        <f t="shared" si="49"/>
        <v>2</v>
      </c>
      <c r="F420" s="49" t="s">
        <v>374</v>
      </c>
      <c r="G420" s="50">
        <v>32900</v>
      </c>
      <c r="H420" s="20">
        <v>0</v>
      </c>
      <c r="I420" s="50">
        <f t="shared" si="50"/>
        <v>32900</v>
      </c>
      <c r="J420" s="60">
        <f t="shared" si="51"/>
        <v>2578932.5</v>
      </c>
      <c r="K420" s="48">
        <v>59154</v>
      </c>
      <c r="L420" s="63">
        <v>1416179</v>
      </c>
      <c r="O420" s="42"/>
      <c r="P420" s="42"/>
    </row>
    <row r="421" spans="1:16">
      <c r="A421" s="13">
        <v>44</v>
      </c>
      <c r="B421" s="46">
        <v>43506</v>
      </c>
      <c r="C421" s="47">
        <v>43507</v>
      </c>
      <c r="D421" s="16" t="s">
        <v>15</v>
      </c>
      <c r="E421" s="48">
        <f t="shared" si="49"/>
        <v>1</v>
      </c>
      <c r="F421" s="49" t="s">
        <v>375</v>
      </c>
      <c r="G421" s="50">
        <v>16450</v>
      </c>
      <c r="H421" s="20">
        <v>0</v>
      </c>
      <c r="I421" s="50">
        <f t="shared" si="50"/>
        <v>16450</v>
      </c>
      <c r="J421" s="60">
        <f t="shared" si="51"/>
        <v>2562482.5</v>
      </c>
      <c r="K421" s="48">
        <v>63713</v>
      </c>
      <c r="L421" s="63">
        <v>1438105</v>
      </c>
      <c r="O421" s="42"/>
      <c r="P421" s="42"/>
    </row>
    <row r="422" spans="1:16">
      <c r="A422" s="13">
        <v>45</v>
      </c>
      <c r="B422" s="46">
        <v>43506</v>
      </c>
      <c r="C422" s="47">
        <v>43507</v>
      </c>
      <c r="D422" s="16" t="s">
        <v>15</v>
      </c>
      <c r="E422" s="48">
        <f t="shared" si="49"/>
        <v>1</v>
      </c>
      <c r="F422" s="49" t="s">
        <v>376</v>
      </c>
      <c r="G422" s="50">
        <v>16450</v>
      </c>
      <c r="H422" s="20">
        <v>0</v>
      </c>
      <c r="I422" s="50">
        <f t="shared" si="50"/>
        <v>16450</v>
      </c>
      <c r="J422" s="60">
        <f t="shared" si="51"/>
        <v>2546032.5</v>
      </c>
      <c r="K422" s="48">
        <v>66336</v>
      </c>
      <c r="L422" s="63">
        <v>1443694</v>
      </c>
      <c r="O422" s="42"/>
      <c r="P422" s="42"/>
    </row>
    <row r="423" spans="1:16">
      <c r="A423" s="13">
        <v>46</v>
      </c>
      <c r="B423" s="46">
        <v>43505</v>
      </c>
      <c r="C423" s="47">
        <v>43507</v>
      </c>
      <c r="D423" s="16" t="s">
        <v>15</v>
      </c>
      <c r="E423" s="48">
        <f t="shared" si="49"/>
        <v>2</v>
      </c>
      <c r="F423" s="49" t="s">
        <v>377</v>
      </c>
      <c r="G423" s="50">
        <v>32900</v>
      </c>
      <c r="H423" s="20">
        <v>0</v>
      </c>
      <c r="I423" s="50">
        <f t="shared" si="50"/>
        <v>32900</v>
      </c>
      <c r="J423" s="60">
        <f t="shared" si="51"/>
        <v>2513132.5</v>
      </c>
      <c r="K423" s="48">
        <v>60405</v>
      </c>
      <c r="L423" s="63">
        <v>1422281</v>
      </c>
      <c r="O423" s="42"/>
      <c r="P423" s="42"/>
    </row>
    <row r="424" spans="1:16">
      <c r="A424" s="13">
        <v>47</v>
      </c>
      <c r="B424" s="46">
        <v>43506</v>
      </c>
      <c r="C424" s="47">
        <v>43508</v>
      </c>
      <c r="D424" s="16" t="s">
        <v>15</v>
      </c>
      <c r="E424" s="48">
        <f t="shared" si="49"/>
        <v>2</v>
      </c>
      <c r="F424" s="49" t="s">
        <v>378</v>
      </c>
      <c r="G424" s="50">
        <v>28000</v>
      </c>
      <c r="H424" s="20">
        <v>0</v>
      </c>
      <c r="I424" s="50">
        <f t="shared" si="50"/>
        <v>28000</v>
      </c>
      <c r="J424" s="60">
        <f t="shared" si="51"/>
        <v>2485132.5</v>
      </c>
      <c r="K424" s="48">
        <v>59905</v>
      </c>
      <c r="L424" s="63">
        <v>1418496</v>
      </c>
      <c r="O424" s="42"/>
      <c r="P424" s="42"/>
    </row>
    <row r="425" spans="1:16">
      <c r="A425" s="13">
        <v>48</v>
      </c>
      <c r="B425" s="46">
        <v>43506</v>
      </c>
      <c r="C425" s="47">
        <v>43508</v>
      </c>
      <c r="D425" s="16" t="s">
        <v>15</v>
      </c>
      <c r="E425" s="48">
        <f t="shared" si="49"/>
        <v>2</v>
      </c>
      <c r="F425" s="49" t="s">
        <v>379</v>
      </c>
      <c r="G425" s="50">
        <v>27422.5</v>
      </c>
      <c r="H425" s="20">
        <v>0</v>
      </c>
      <c r="I425" s="50">
        <f t="shared" si="50"/>
        <v>27422.5</v>
      </c>
      <c r="J425" s="60">
        <f t="shared" si="51"/>
        <v>2457710</v>
      </c>
      <c r="K425" s="48">
        <v>60703</v>
      </c>
      <c r="L425" s="63">
        <v>1424257</v>
      </c>
      <c r="O425" s="42"/>
      <c r="P425" s="42"/>
    </row>
    <row r="426" spans="1:16">
      <c r="A426" s="13">
        <v>49</v>
      </c>
      <c r="B426" s="46">
        <v>43508</v>
      </c>
      <c r="C426" s="47">
        <v>43512</v>
      </c>
      <c r="D426" s="16" t="s">
        <v>15</v>
      </c>
      <c r="E426" s="48">
        <f t="shared" si="49"/>
        <v>4</v>
      </c>
      <c r="F426" s="49" t="s">
        <v>380</v>
      </c>
      <c r="G426" s="50">
        <v>45390</v>
      </c>
      <c r="H426" s="20">
        <v>0</v>
      </c>
      <c r="I426" s="50">
        <f t="shared" si="50"/>
        <v>45390</v>
      </c>
      <c r="J426" s="60">
        <f t="shared" si="51"/>
        <v>2412320</v>
      </c>
      <c r="K426" s="48">
        <v>51955</v>
      </c>
      <c r="L426" s="63">
        <v>1382740</v>
      </c>
      <c r="O426" s="42"/>
      <c r="P426" s="42"/>
    </row>
    <row r="427" spans="1:16">
      <c r="A427" s="13">
        <v>50</v>
      </c>
      <c r="B427" s="46">
        <v>43508</v>
      </c>
      <c r="C427" s="47">
        <v>43510</v>
      </c>
      <c r="D427" s="16" t="s">
        <v>15</v>
      </c>
      <c r="E427" s="48">
        <f t="shared" si="49"/>
        <v>2</v>
      </c>
      <c r="F427" s="49" t="s">
        <v>381</v>
      </c>
      <c r="G427" s="50">
        <v>21945</v>
      </c>
      <c r="H427" s="20">
        <v>0</v>
      </c>
      <c r="I427" s="50">
        <f t="shared" si="50"/>
        <v>21945</v>
      </c>
      <c r="J427" s="60">
        <f t="shared" si="51"/>
        <v>2390375</v>
      </c>
      <c r="K427" s="48">
        <v>54238</v>
      </c>
      <c r="L427" s="63">
        <v>1392633</v>
      </c>
      <c r="O427" s="42"/>
      <c r="P427" s="42"/>
    </row>
    <row r="428" spans="1:16">
      <c r="A428" s="13">
        <v>51</v>
      </c>
      <c r="B428" s="46">
        <v>43509</v>
      </c>
      <c r="C428" s="47">
        <v>43511</v>
      </c>
      <c r="D428" s="16" t="s">
        <v>15</v>
      </c>
      <c r="E428" s="48">
        <f t="shared" si="49"/>
        <v>2</v>
      </c>
      <c r="F428" s="49" t="s">
        <v>382</v>
      </c>
      <c r="G428" s="50">
        <v>22522.5</v>
      </c>
      <c r="H428" s="20">
        <v>0</v>
      </c>
      <c r="I428" s="50">
        <f t="shared" si="50"/>
        <v>22522.5</v>
      </c>
      <c r="J428" s="60">
        <f t="shared" si="51"/>
        <v>2367852.5</v>
      </c>
      <c r="K428" s="48">
        <v>59654</v>
      </c>
      <c r="L428" s="79">
        <v>1418067</v>
      </c>
      <c r="O428" s="42"/>
      <c r="P428" s="42"/>
    </row>
    <row r="429" spans="1:16">
      <c r="A429" s="13">
        <v>52</v>
      </c>
      <c r="B429" s="46">
        <v>43510</v>
      </c>
      <c r="C429" s="47">
        <v>43511</v>
      </c>
      <c r="D429" s="16" t="s">
        <v>15</v>
      </c>
      <c r="E429" s="48">
        <f t="shared" si="49"/>
        <v>1</v>
      </c>
      <c r="F429" s="49" t="s">
        <v>253</v>
      </c>
      <c r="G429" s="50">
        <v>11550</v>
      </c>
      <c r="H429" s="20">
        <v>0</v>
      </c>
      <c r="I429" s="50">
        <f t="shared" si="50"/>
        <v>11550</v>
      </c>
      <c r="J429" s="60">
        <f t="shared" si="51"/>
        <v>2356302.5</v>
      </c>
      <c r="K429" s="48">
        <v>55525</v>
      </c>
      <c r="L429" s="63">
        <v>1398912</v>
      </c>
      <c r="O429" s="42"/>
      <c r="P429" s="42"/>
    </row>
    <row r="430" spans="1:16">
      <c r="A430" s="13">
        <v>53</v>
      </c>
      <c r="B430" s="46">
        <v>43510</v>
      </c>
      <c r="C430" s="47">
        <v>43513</v>
      </c>
      <c r="D430" s="16" t="s">
        <v>15</v>
      </c>
      <c r="E430" s="48">
        <f t="shared" si="49"/>
        <v>3</v>
      </c>
      <c r="F430" s="49" t="s">
        <v>383</v>
      </c>
      <c r="G430" s="50">
        <v>29355</v>
      </c>
      <c r="H430" s="20">
        <v>0</v>
      </c>
      <c r="I430" s="50">
        <f t="shared" si="50"/>
        <v>29355</v>
      </c>
      <c r="J430" s="60">
        <f t="shared" si="51"/>
        <v>2326947.5</v>
      </c>
      <c r="K430" s="48">
        <v>50923</v>
      </c>
      <c r="L430" s="79">
        <v>1379677</v>
      </c>
      <c r="O430" s="42"/>
      <c r="P430" s="42"/>
    </row>
    <row r="431" spans="1:16">
      <c r="A431" s="13">
        <v>54</v>
      </c>
      <c r="B431" s="46">
        <v>43510</v>
      </c>
      <c r="C431" s="47">
        <v>43513</v>
      </c>
      <c r="D431" s="16" t="s">
        <v>15</v>
      </c>
      <c r="E431" s="48">
        <f t="shared" si="49"/>
        <v>3</v>
      </c>
      <c r="F431" s="49" t="s">
        <v>384</v>
      </c>
      <c r="G431" s="50">
        <v>32025</v>
      </c>
      <c r="H431" s="20">
        <v>0</v>
      </c>
      <c r="I431" s="50">
        <f t="shared" si="50"/>
        <v>32025</v>
      </c>
      <c r="J431" s="60">
        <f t="shared" si="51"/>
        <v>2294922.5</v>
      </c>
      <c r="K431" s="48">
        <v>50924</v>
      </c>
      <c r="L431" s="79">
        <v>1379677</v>
      </c>
      <c r="O431" s="42"/>
      <c r="P431" s="42"/>
    </row>
    <row r="432" spans="1:16">
      <c r="A432" s="13">
        <v>55</v>
      </c>
      <c r="B432" s="46">
        <v>43510</v>
      </c>
      <c r="C432" s="47">
        <v>43513</v>
      </c>
      <c r="D432" s="16" t="s">
        <v>15</v>
      </c>
      <c r="E432" s="48">
        <f t="shared" si="49"/>
        <v>3</v>
      </c>
      <c r="F432" s="49" t="s">
        <v>385</v>
      </c>
      <c r="G432" s="50">
        <v>32025</v>
      </c>
      <c r="H432" s="20">
        <v>0</v>
      </c>
      <c r="I432" s="50">
        <f t="shared" si="50"/>
        <v>32025</v>
      </c>
      <c r="J432" s="60">
        <f t="shared" si="51"/>
        <v>2262897.5</v>
      </c>
      <c r="K432" s="48">
        <v>50921</v>
      </c>
      <c r="L432" s="79">
        <v>1379677</v>
      </c>
      <c r="O432" s="42"/>
      <c r="P432" s="42"/>
    </row>
    <row r="433" spans="1:16">
      <c r="A433" s="13">
        <v>56</v>
      </c>
      <c r="B433" s="46">
        <v>43511</v>
      </c>
      <c r="C433" s="47">
        <v>43513</v>
      </c>
      <c r="D433" s="16" t="s">
        <v>15</v>
      </c>
      <c r="E433" s="48">
        <f t="shared" si="49"/>
        <v>2</v>
      </c>
      <c r="F433" s="49" t="s">
        <v>386</v>
      </c>
      <c r="G433" s="50">
        <v>21945</v>
      </c>
      <c r="H433" s="20">
        <v>0</v>
      </c>
      <c r="I433" s="50">
        <f t="shared" si="50"/>
        <v>21945</v>
      </c>
      <c r="J433" s="60">
        <f t="shared" si="51"/>
        <v>2240952.5</v>
      </c>
      <c r="K433" s="48">
        <v>53411</v>
      </c>
      <c r="L433" s="63">
        <v>1388527</v>
      </c>
      <c r="O433" s="42"/>
      <c r="P433" s="42"/>
    </row>
    <row r="434" spans="1:16">
      <c r="A434" s="13">
        <v>57</v>
      </c>
      <c r="B434" s="46">
        <v>43511</v>
      </c>
      <c r="C434" s="47">
        <v>43513</v>
      </c>
      <c r="D434" s="16" t="s">
        <v>15</v>
      </c>
      <c r="E434" s="48">
        <f t="shared" si="49"/>
        <v>2</v>
      </c>
      <c r="F434" s="49" t="s">
        <v>387</v>
      </c>
      <c r="G434" s="50">
        <v>28900</v>
      </c>
      <c r="H434" s="20">
        <v>0</v>
      </c>
      <c r="I434" s="50">
        <f t="shared" si="50"/>
        <v>28900</v>
      </c>
      <c r="J434" s="60">
        <f t="shared" si="51"/>
        <v>2212052.5</v>
      </c>
      <c r="K434" s="48">
        <v>57782</v>
      </c>
      <c r="L434" s="63">
        <v>1411077</v>
      </c>
      <c r="O434" s="42"/>
      <c r="P434" s="42"/>
    </row>
    <row r="435" spans="1:16">
      <c r="A435" s="13">
        <v>58</v>
      </c>
      <c r="B435" s="46">
        <v>43513</v>
      </c>
      <c r="C435" s="47">
        <v>43514</v>
      </c>
      <c r="D435" s="16" t="s">
        <v>15</v>
      </c>
      <c r="E435" s="48">
        <f t="shared" si="49"/>
        <v>1</v>
      </c>
      <c r="F435" s="49" t="s">
        <v>388</v>
      </c>
      <c r="G435" s="50">
        <v>11550</v>
      </c>
      <c r="H435" s="20">
        <v>0</v>
      </c>
      <c r="I435" s="50">
        <f t="shared" si="50"/>
        <v>11550</v>
      </c>
      <c r="J435" s="60">
        <f t="shared" si="51"/>
        <v>2200502.5</v>
      </c>
      <c r="K435" s="48">
        <v>52226</v>
      </c>
      <c r="L435" s="63">
        <v>1384319</v>
      </c>
      <c r="O435" s="42"/>
      <c r="P435" s="42"/>
    </row>
    <row r="436" spans="1:16">
      <c r="A436" s="13">
        <v>59</v>
      </c>
      <c r="B436" s="46">
        <v>43513</v>
      </c>
      <c r="C436" s="47">
        <v>43515</v>
      </c>
      <c r="D436" s="16" t="s">
        <v>15</v>
      </c>
      <c r="E436" s="48">
        <f t="shared" si="49"/>
        <v>2</v>
      </c>
      <c r="F436" s="49" t="s">
        <v>389</v>
      </c>
      <c r="G436" s="50">
        <v>19570</v>
      </c>
      <c r="H436" s="20">
        <v>0</v>
      </c>
      <c r="I436" s="50">
        <f t="shared" si="50"/>
        <v>19570</v>
      </c>
      <c r="J436" s="60">
        <f t="shared" si="51"/>
        <v>2180932.5</v>
      </c>
      <c r="K436" s="48">
        <v>53201</v>
      </c>
      <c r="L436" s="63">
        <v>1387787</v>
      </c>
      <c r="O436" s="42"/>
      <c r="P436" s="42"/>
    </row>
    <row r="437" spans="1:16">
      <c r="A437" s="13">
        <v>60</v>
      </c>
      <c r="B437" s="46"/>
      <c r="C437" s="47"/>
      <c r="D437" s="16" t="s">
        <v>15</v>
      </c>
      <c r="E437" s="48">
        <f t="shared" si="49"/>
        <v>0</v>
      </c>
      <c r="F437" s="49"/>
      <c r="G437" s="50"/>
      <c r="H437" s="20">
        <v>0</v>
      </c>
      <c r="I437" s="50">
        <f>SUM(I370:I436)</f>
        <v>1737390</v>
      </c>
      <c r="J437" s="60">
        <f>J436</f>
        <v>2180932.5</v>
      </c>
      <c r="K437" s="74" t="s">
        <v>390</v>
      </c>
      <c r="L437" s="63"/>
      <c r="O437" s="4"/>
      <c r="P437" s="42"/>
    </row>
    <row r="438" spans="12:16">
      <c r="L438" s="2"/>
      <c r="O438" s="4"/>
      <c r="P438" s="42"/>
    </row>
    <row r="439" spans="12:16">
      <c r="L439" s="2"/>
      <c r="O439" s="42"/>
      <c r="P439" s="42"/>
    </row>
    <row r="440" spans="1:16">
      <c r="A440" s="13">
        <v>60</v>
      </c>
      <c r="B440" s="46">
        <v>43512</v>
      </c>
      <c r="C440" s="47">
        <v>43516</v>
      </c>
      <c r="D440" s="16" t="s">
        <v>15</v>
      </c>
      <c r="E440" s="48">
        <f t="shared" ref="E440:E448" si="52">C440-B440</f>
        <v>4</v>
      </c>
      <c r="F440" s="49" t="s">
        <v>391</v>
      </c>
      <c r="G440" s="50">
        <v>43890</v>
      </c>
      <c r="H440" s="20">
        <v>0</v>
      </c>
      <c r="I440" s="50">
        <f t="shared" ref="I440:I448" si="53">+G440+H440</f>
        <v>43890</v>
      </c>
      <c r="J440" s="60">
        <f>J437-I440</f>
        <v>2137042.5</v>
      </c>
      <c r="K440" s="48">
        <v>56353</v>
      </c>
      <c r="L440" s="63">
        <v>1404489</v>
      </c>
      <c r="O440" s="80"/>
      <c r="P440" s="42"/>
    </row>
    <row r="441" spans="1:16">
      <c r="A441" s="13">
        <v>61</v>
      </c>
      <c r="B441" s="46">
        <v>43514</v>
      </c>
      <c r="C441" s="47">
        <v>43517</v>
      </c>
      <c r="D441" s="16" t="s">
        <v>15</v>
      </c>
      <c r="E441" s="48">
        <f t="shared" si="52"/>
        <v>3</v>
      </c>
      <c r="F441" s="49" t="s">
        <v>392</v>
      </c>
      <c r="G441" s="50">
        <v>32917.5</v>
      </c>
      <c r="H441" s="20">
        <v>0</v>
      </c>
      <c r="I441" s="50">
        <f t="shared" si="53"/>
        <v>32917.5</v>
      </c>
      <c r="J441" s="60">
        <f t="shared" ref="J440:J448" si="54">J440-I441</f>
        <v>2104125</v>
      </c>
      <c r="K441" s="48">
        <v>57889</v>
      </c>
      <c r="L441" s="63">
        <v>1413398</v>
      </c>
      <c r="O441" s="42"/>
      <c r="P441" s="42"/>
    </row>
    <row r="442" spans="1:16">
      <c r="A442" s="13">
        <v>62</v>
      </c>
      <c r="B442" s="46">
        <v>43516</v>
      </c>
      <c r="C442" s="47">
        <v>43518</v>
      </c>
      <c r="D442" s="16" t="s">
        <v>15</v>
      </c>
      <c r="E442" s="48">
        <f t="shared" si="52"/>
        <v>2</v>
      </c>
      <c r="F442" s="49" t="s">
        <v>393</v>
      </c>
      <c r="G442" s="50">
        <v>21945</v>
      </c>
      <c r="H442" s="20">
        <v>0</v>
      </c>
      <c r="I442" s="50">
        <f t="shared" si="53"/>
        <v>21945</v>
      </c>
      <c r="J442" s="60">
        <f t="shared" si="54"/>
        <v>2082180</v>
      </c>
      <c r="K442" s="48">
        <v>61418</v>
      </c>
      <c r="L442" s="63">
        <v>1427985</v>
      </c>
      <c r="O442" s="42"/>
      <c r="P442" s="42"/>
    </row>
    <row r="443" spans="1:16">
      <c r="A443" s="13">
        <v>63</v>
      </c>
      <c r="B443" s="46">
        <v>43518</v>
      </c>
      <c r="C443" s="47">
        <v>43519</v>
      </c>
      <c r="D443" s="16" t="s">
        <v>15</v>
      </c>
      <c r="E443" s="48">
        <f t="shared" si="52"/>
        <v>1</v>
      </c>
      <c r="F443" s="49" t="s">
        <v>394</v>
      </c>
      <c r="G443" s="50">
        <v>13200</v>
      </c>
      <c r="H443" s="20">
        <v>0</v>
      </c>
      <c r="I443" s="50">
        <f t="shared" si="53"/>
        <v>13200</v>
      </c>
      <c r="J443" s="60">
        <f t="shared" si="54"/>
        <v>2068980</v>
      </c>
      <c r="K443" s="48">
        <v>61403</v>
      </c>
      <c r="L443" s="63">
        <v>1427487</v>
      </c>
      <c r="P443" s="42"/>
    </row>
    <row r="444" spans="1:16">
      <c r="A444" s="13">
        <v>64</v>
      </c>
      <c r="B444" s="46">
        <v>43518</v>
      </c>
      <c r="C444" s="47">
        <v>43519</v>
      </c>
      <c r="D444" s="16" t="s">
        <v>15</v>
      </c>
      <c r="E444" s="48">
        <f t="shared" si="52"/>
        <v>1</v>
      </c>
      <c r="F444" s="49" t="s">
        <v>395</v>
      </c>
      <c r="G444" s="50">
        <v>14450</v>
      </c>
      <c r="H444" s="20">
        <v>0</v>
      </c>
      <c r="I444" s="50">
        <f t="shared" si="53"/>
        <v>14450</v>
      </c>
      <c r="J444" s="60">
        <f t="shared" si="54"/>
        <v>2054530</v>
      </c>
      <c r="K444" s="48">
        <v>62166</v>
      </c>
      <c r="L444" s="63">
        <v>1432977</v>
      </c>
      <c r="P444" s="42"/>
    </row>
    <row r="445" spans="1:16">
      <c r="A445" s="13">
        <v>65</v>
      </c>
      <c r="B445" s="46">
        <v>43518</v>
      </c>
      <c r="C445" s="47">
        <v>43520</v>
      </c>
      <c r="D445" s="16" t="s">
        <v>15</v>
      </c>
      <c r="E445" s="48">
        <f t="shared" si="52"/>
        <v>2</v>
      </c>
      <c r="F445" s="49" t="s">
        <v>396</v>
      </c>
      <c r="G445" s="50">
        <v>19570</v>
      </c>
      <c r="H445" s="20">
        <v>0</v>
      </c>
      <c r="I445" s="50">
        <f t="shared" si="53"/>
        <v>19570</v>
      </c>
      <c r="J445" s="60">
        <f t="shared" si="54"/>
        <v>2034960</v>
      </c>
      <c r="K445" s="48">
        <v>61665</v>
      </c>
      <c r="L445" s="63">
        <v>1430675</v>
      </c>
      <c r="P445" s="42"/>
    </row>
    <row r="446" spans="1:16">
      <c r="A446" s="13">
        <v>66</v>
      </c>
      <c r="B446" s="46">
        <v>43518</v>
      </c>
      <c r="C446" s="47">
        <v>43520</v>
      </c>
      <c r="D446" s="16" t="s">
        <v>15</v>
      </c>
      <c r="E446" s="48">
        <f t="shared" si="52"/>
        <v>2</v>
      </c>
      <c r="F446" s="49" t="s">
        <v>397</v>
      </c>
      <c r="G446" s="50">
        <v>28785</v>
      </c>
      <c r="H446" s="20">
        <v>0</v>
      </c>
      <c r="I446" s="50">
        <f t="shared" si="53"/>
        <v>28785</v>
      </c>
      <c r="J446" s="60">
        <f t="shared" si="54"/>
        <v>2006175</v>
      </c>
      <c r="K446" s="48">
        <v>62680</v>
      </c>
      <c r="L446" s="74">
        <v>1434144</v>
      </c>
      <c r="P446" s="42"/>
    </row>
    <row r="447" spans="1:16">
      <c r="A447" s="13">
        <v>67</v>
      </c>
      <c r="B447" s="46">
        <v>43518</v>
      </c>
      <c r="C447" s="47">
        <v>43520</v>
      </c>
      <c r="D447" s="16" t="s">
        <v>15</v>
      </c>
      <c r="E447" s="48">
        <f t="shared" si="52"/>
        <v>2</v>
      </c>
      <c r="F447" s="49" t="s">
        <v>398</v>
      </c>
      <c r="G447" s="50">
        <v>28785</v>
      </c>
      <c r="H447" s="20">
        <v>0</v>
      </c>
      <c r="I447" s="50">
        <f t="shared" si="53"/>
        <v>28785</v>
      </c>
      <c r="J447" s="60">
        <f t="shared" si="54"/>
        <v>1977390</v>
      </c>
      <c r="K447" s="48">
        <v>62681</v>
      </c>
      <c r="L447" s="74">
        <v>1434144</v>
      </c>
      <c r="P447" s="42"/>
    </row>
    <row r="448" spans="1:16">
      <c r="A448" s="13">
        <v>68</v>
      </c>
      <c r="B448" s="46">
        <v>43517</v>
      </c>
      <c r="C448" s="47">
        <v>43520</v>
      </c>
      <c r="D448" s="16" t="s">
        <v>15</v>
      </c>
      <c r="E448" s="48">
        <f t="shared" si="52"/>
        <v>3</v>
      </c>
      <c r="F448" s="49" t="s">
        <v>399</v>
      </c>
      <c r="G448" s="50">
        <v>32917.5</v>
      </c>
      <c r="H448" s="20">
        <v>0</v>
      </c>
      <c r="I448" s="50">
        <f t="shared" si="53"/>
        <v>32917.5</v>
      </c>
      <c r="J448" s="60">
        <f t="shared" si="54"/>
        <v>1944472.5</v>
      </c>
      <c r="K448" s="48">
        <v>58946</v>
      </c>
      <c r="L448" s="63">
        <v>1415878</v>
      </c>
      <c r="P448" s="42"/>
    </row>
    <row r="449" spans="9:12">
      <c r="I449" s="1">
        <f>SUM(I440:I448)</f>
        <v>236460</v>
      </c>
      <c r="K449" s="98" t="s">
        <v>400</v>
      </c>
      <c r="L449" s="2"/>
    </row>
    <row r="450" spans="12:12">
      <c r="L450" s="2"/>
    </row>
    <row r="451" spans="1:12">
      <c r="A451" s="5" t="s">
        <v>401</v>
      </c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2"/>
    </row>
    <row r="452" spans="1:12">
      <c r="A452" s="44" t="s">
        <v>402</v>
      </c>
      <c r="B452" s="45"/>
      <c r="C452" s="45"/>
      <c r="D452" s="45"/>
      <c r="E452" s="45"/>
      <c r="F452" s="45"/>
      <c r="G452" s="45"/>
      <c r="H452" s="45"/>
      <c r="I452" s="53"/>
      <c r="J452" s="54">
        <f>J448</f>
        <v>1944472.5</v>
      </c>
      <c r="K452" s="55"/>
      <c r="L452" s="2"/>
    </row>
    <row r="453" spans="1:12">
      <c r="A453" s="44"/>
      <c r="B453" s="45"/>
      <c r="C453" s="45"/>
      <c r="D453" s="45"/>
      <c r="E453" s="45"/>
      <c r="F453" s="45"/>
      <c r="G453" s="45"/>
      <c r="H453" s="45"/>
      <c r="I453" s="53" t="s">
        <v>403</v>
      </c>
      <c r="J453" s="58">
        <v>176411.78</v>
      </c>
      <c r="K453" s="56">
        <v>43532</v>
      </c>
      <c r="L453" s="2"/>
    </row>
    <row r="454" spans="1:12">
      <c r="A454" s="44"/>
      <c r="B454" s="45"/>
      <c r="C454" s="45"/>
      <c r="D454" s="45"/>
      <c r="E454" s="45"/>
      <c r="F454" s="45"/>
      <c r="G454" s="45"/>
      <c r="H454" s="45"/>
      <c r="I454" s="53" t="s">
        <v>403</v>
      </c>
      <c r="J454" s="58">
        <v>115232.37</v>
      </c>
      <c r="K454" s="56">
        <v>43552</v>
      </c>
      <c r="L454" s="99"/>
    </row>
    <row r="455" spans="1:12">
      <c r="A455" s="44"/>
      <c r="B455" s="45"/>
      <c r="C455" s="45"/>
      <c r="D455" s="45"/>
      <c r="E455" s="45"/>
      <c r="F455" s="45"/>
      <c r="G455" s="45"/>
      <c r="H455" s="45"/>
      <c r="I455" s="53"/>
      <c r="J455" s="59"/>
      <c r="K455" s="55"/>
      <c r="L455" s="2"/>
    </row>
    <row r="456" spans="1:12">
      <c r="A456" s="44" t="s">
        <v>21</v>
      </c>
      <c r="B456" s="45"/>
      <c r="C456" s="45"/>
      <c r="D456" s="45"/>
      <c r="E456" s="45"/>
      <c r="F456" s="45"/>
      <c r="G456" s="45"/>
      <c r="H456" s="45"/>
      <c r="I456" s="53"/>
      <c r="J456" s="57">
        <f>SUM(J452:J455)</f>
        <v>2236116.65</v>
      </c>
      <c r="K456" s="55"/>
      <c r="L456" s="99"/>
    </row>
    <row r="457" spans="1:12">
      <c r="A457" s="7" t="s">
        <v>3</v>
      </c>
      <c r="B457" s="8" t="s">
        <v>4</v>
      </c>
      <c r="C457" s="8" t="s">
        <v>5</v>
      </c>
      <c r="D457" s="9" t="s">
        <v>6</v>
      </c>
      <c r="E457" s="9" t="s">
        <v>7</v>
      </c>
      <c r="F457" s="9" t="s">
        <v>8</v>
      </c>
      <c r="G457" s="9" t="s">
        <v>9</v>
      </c>
      <c r="H457" s="10" t="s">
        <v>10</v>
      </c>
      <c r="I457" s="29" t="s">
        <v>11</v>
      </c>
      <c r="J457" s="29" t="s">
        <v>12</v>
      </c>
      <c r="K457" s="9" t="s">
        <v>13</v>
      </c>
      <c r="L457" s="99"/>
    </row>
    <row r="458" spans="1:18">
      <c r="A458" s="13">
        <v>69</v>
      </c>
      <c r="B458" s="46">
        <v>43518</v>
      </c>
      <c r="C458" s="47">
        <v>43522</v>
      </c>
      <c r="D458" s="16" t="s">
        <v>15</v>
      </c>
      <c r="E458" s="48">
        <f>C458-B458</f>
        <v>4</v>
      </c>
      <c r="F458" s="49" t="s">
        <v>404</v>
      </c>
      <c r="G458" s="50">
        <v>43890</v>
      </c>
      <c r="H458" s="20">
        <v>0</v>
      </c>
      <c r="I458" s="50">
        <f>+G458+H458</f>
        <v>43890</v>
      </c>
      <c r="J458" s="60">
        <f>J456-I458</f>
        <v>2192226.65</v>
      </c>
      <c r="K458" s="48">
        <v>60704</v>
      </c>
      <c r="L458" s="79">
        <v>1424373</v>
      </c>
      <c r="O458" s="42"/>
      <c r="P458" s="42"/>
      <c r="Q458" s="42"/>
      <c r="R458" s="112"/>
    </row>
    <row r="459" spans="1:17">
      <c r="A459" s="13">
        <v>70</v>
      </c>
      <c r="B459" s="46">
        <v>43517</v>
      </c>
      <c r="C459" s="47">
        <v>43522</v>
      </c>
      <c r="D459" s="16" t="s">
        <v>15</v>
      </c>
      <c r="E459" s="48">
        <f>C459-B459</f>
        <v>5</v>
      </c>
      <c r="F459" s="49" t="s">
        <v>405</v>
      </c>
      <c r="G459" s="50">
        <v>56595</v>
      </c>
      <c r="H459" s="20">
        <v>0</v>
      </c>
      <c r="I459" s="50">
        <f>+G459+H459</f>
        <v>56595</v>
      </c>
      <c r="J459" s="60">
        <f>J458-I459</f>
        <v>2135631.65</v>
      </c>
      <c r="K459" s="48">
        <v>62406</v>
      </c>
      <c r="L459" s="79">
        <v>1433302</v>
      </c>
      <c r="O459" s="43"/>
      <c r="P459" s="42"/>
      <c r="Q459" s="42"/>
    </row>
    <row r="460" spans="1:17">
      <c r="A460" s="13">
        <v>71</v>
      </c>
      <c r="B460" s="46">
        <v>43521</v>
      </c>
      <c r="C460" s="47">
        <v>43523</v>
      </c>
      <c r="D460" s="16" t="s">
        <v>15</v>
      </c>
      <c r="E460" s="48">
        <f>C460-B460</f>
        <v>2</v>
      </c>
      <c r="F460" s="49" t="s">
        <v>406</v>
      </c>
      <c r="G460" s="50">
        <v>30706.5</v>
      </c>
      <c r="H460" s="20">
        <v>0</v>
      </c>
      <c r="I460" s="50">
        <f>+G460+H460</f>
        <v>30706.5</v>
      </c>
      <c r="J460" s="60">
        <f>J459-I460</f>
        <v>2104925.15</v>
      </c>
      <c r="K460" s="48">
        <v>66228</v>
      </c>
      <c r="L460" s="79">
        <v>1442991</v>
      </c>
      <c r="O460" s="42"/>
      <c r="P460" s="42"/>
      <c r="Q460" s="42"/>
    </row>
    <row r="461" spans="1:17">
      <c r="A461" s="13">
        <v>1</v>
      </c>
      <c r="B461" s="46">
        <v>43523</v>
      </c>
      <c r="C461" s="47">
        <v>43525</v>
      </c>
      <c r="D461" s="16" t="s">
        <v>15</v>
      </c>
      <c r="E461" s="48">
        <f t="shared" ref="E461:E489" si="55">C461-B461</f>
        <v>2</v>
      </c>
      <c r="F461" s="49" t="s">
        <v>407</v>
      </c>
      <c r="G461" s="50">
        <v>28200</v>
      </c>
      <c r="H461" s="20">
        <v>0</v>
      </c>
      <c r="I461" s="50">
        <f t="shared" ref="I461:I489" si="56">+G461+H461</f>
        <v>28200</v>
      </c>
      <c r="J461" s="60">
        <f>J460-I461</f>
        <v>2076725.15</v>
      </c>
      <c r="K461" s="48">
        <v>67256</v>
      </c>
      <c r="L461" s="79">
        <v>1446547</v>
      </c>
      <c r="O461" s="42"/>
      <c r="P461" s="42"/>
      <c r="Q461" s="42"/>
    </row>
    <row r="462" spans="1:17">
      <c r="A462" s="13">
        <v>2</v>
      </c>
      <c r="B462" s="46">
        <v>43524</v>
      </c>
      <c r="C462" s="47">
        <v>43525</v>
      </c>
      <c r="D462" s="16" t="s">
        <v>15</v>
      </c>
      <c r="E462" s="48">
        <f t="shared" si="55"/>
        <v>1</v>
      </c>
      <c r="F462" s="49" t="s">
        <v>408</v>
      </c>
      <c r="G462" s="50">
        <v>10300</v>
      </c>
      <c r="H462" s="20">
        <v>0</v>
      </c>
      <c r="I462" s="50">
        <f t="shared" si="56"/>
        <v>10300</v>
      </c>
      <c r="J462" s="60">
        <f t="shared" ref="J462:J497" si="57">J461-I462</f>
        <v>2066425.15</v>
      </c>
      <c r="K462" s="48">
        <v>67252</v>
      </c>
      <c r="L462" s="79">
        <v>1446570</v>
      </c>
      <c r="O462" s="42"/>
      <c r="P462" s="42"/>
      <c r="Q462" s="42"/>
    </row>
    <row r="463" spans="1:17">
      <c r="A463" s="13">
        <v>3</v>
      </c>
      <c r="B463" s="46">
        <v>43523</v>
      </c>
      <c r="C463" s="47">
        <v>43525</v>
      </c>
      <c r="D463" s="16" t="s">
        <v>15</v>
      </c>
      <c r="E463" s="48">
        <f t="shared" si="55"/>
        <v>2</v>
      </c>
      <c r="F463" s="49" t="s">
        <v>409</v>
      </c>
      <c r="G463" s="50">
        <v>21945</v>
      </c>
      <c r="H463" s="20">
        <v>0</v>
      </c>
      <c r="I463" s="50">
        <f t="shared" si="56"/>
        <v>21945</v>
      </c>
      <c r="J463" s="60">
        <f t="shared" si="57"/>
        <v>2044480.15</v>
      </c>
      <c r="K463" s="48">
        <v>64157</v>
      </c>
      <c r="L463" s="79">
        <v>1438866</v>
      </c>
      <c r="O463" s="42"/>
      <c r="P463" s="42"/>
      <c r="Q463" s="42"/>
    </row>
    <row r="464" spans="1:17">
      <c r="A464" s="13">
        <v>4</v>
      </c>
      <c r="B464" s="46">
        <v>43525</v>
      </c>
      <c r="C464" s="47">
        <v>43526</v>
      </c>
      <c r="D464" s="16" t="s">
        <v>15</v>
      </c>
      <c r="E464" s="48">
        <f t="shared" si="55"/>
        <v>1</v>
      </c>
      <c r="F464" s="49" t="s">
        <v>410</v>
      </c>
      <c r="G464" s="50">
        <v>14352</v>
      </c>
      <c r="H464" s="20">
        <v>0</v>
      </c>
      <c r="I464" s="50">
        <f t="shared" si="56"/>
        <v>14352</v>
      </c>
      <c r="J464" s="60">
        <f t="shared" si="57"/>
        <v>2030128.15</v>
      </c>
      <c r="K464" s="48">
        <v>67721</v>
      </c>
      <c r="L464" s="79">
        <v>1448168</v>
      </c>
      <c r="O464" s="42"/>
      <c r="P464" s="42"/>
      <c r="Q464" s="42"/>
    </row>
    <row r="465" spans="1:17">
      <c r="A465" s="13">
        <v>5</v>
      </c>
      <c r="B465" s="46">
        <v>43525</v>
      </c>
      <c r="C465" s="47">
        <v>43526</v>
      </c>
      <c r="D465" s="16" t="s">
        <v>15</v>
      </c>
      <c r="E465" s="48">
        <f t="shared" si="55"/>
        <v>1</v>
      </c>
      <c r="F465" s="49" t="s">
        <v>411</v>
      </c>
      <c r="G465" s="50">
        <v>11550</v>
      </c>
      <c r="H465" s="20">
        <v>0</v>
      </c>
      <c r="I465" s="50">
        <f t="shared" si="56"/>
        <v>11550</v>
      </c>
      <c r="J465" s="60">
        <f t="shared" si="57"/>
        <v>2018578.15</v>
      </c>
      <c r="K465" s="48">
        <v>67528</v>
      </c>
      <c r="L465" s="79">
        <v>1448162</v>
      </c>
      <c r="O465" s="42"/>
      <c r="P465" s="42"/>
      <c r="Q465" s="42"/>
    </row>
    <row r="466" spans="1:17">
      <c r="A466" s="13">
        <v>6</v>
      </c>
      <c r="B466" s="46">
        <v>43525</v>
      </c>
      <c r="C466" s="47">
        <v>43527</v>
      </c>
      <c r="D466" s="16" t="s">
        <v>15</v>
      </c>
      <c r="E466" s="48">
        <f t="shared" si="55"/>
        <v>2</v>
      </c>
      <c r="F466" s="49" t="s">
        <v>412</v>
      </c>
      <c r="G466" s="50">
        <v>22522.5</v>
      </c>
      <c r="H466" s="20">
        <v>0</v>
      </c>
      <c r="I466" s="50">
        <f t="shared" si="56"/>
        <v>22522.5</v>
      </c>
      <c r="J466" s="60">
        <f t="shared" si="57"/>
        <v>1996055.65</v>
      </c>
      <c r="K466" s="48">
        <v>66171</v>
      </c>
      <c r="L466" s="79">
        <v>1442598</v>
      </c>
      <c r="O466" s="42"/>
      <c r="P466" s="42"/>
      <c r="Q466" s="42"/>
    </row>
    <row r="467" spans="1:17">
      <c r="A467" s="13">
        <v>7</v>
      </c>
      <c r="B467" s="46">
        <v>43527</v>
      </c>
      <c r="C467" s="47">
        <v>43528</v>
      </c>
      <c r="D467" s="16" t="s">
        <v>15</v>
      </c>
      <c r="E467" s="48">
        <f t="shared" si="55"/>
        <v>1</v>
      </c>
      <c r="F467" s="49" t="s">
        <v>413</v>
      </c>
      <c r="G467" s="50">
        <v>11550</v>
      </c>
      <c r="H467" s="20">
        <v>0</v>
      </c>
      <c r="I467" s="50">
        <f t="shared" si="56"/>
        <v>11550</v>
      </c>
      <c r="J467" s="60">
        <f t="shared" si="57"/>
        <v>1984505.65</v>
      </c>
      <c r="K467" s="48">
        <v>60905</v>
      </c>
      <c r="L467" s="79">
        <v>1426924</v>
      </c>
      <c r="O467" s="42"/>
      <c r="P467" s="42"/>
      <c r="Q467" s="42"/>
    </row>
    <row r="468" spans="1:17">
      <c r="A468" s="13">
        <v>8</v>
      </c>
      <c r="B468" s="46">
        <v>43526</v>
      </c>
      <c r="C468" s="47">
        <v>43528</v>
      </c>
      <c r="D468" s="16" t="s">
        <v>15</v>
      </c>
      <c r="E468" s="48">
        <f t="shared" si="55"/>
        <v>2</v>
      </c>
      <c r="F468" s="49" t="s">
        <v>414</v>
      </c>
      <c r="G468" s="50">
        <v>21945</v>
      </c>
      <c r="H468" s="20">
        <v>0</v>
      </c>
      <c r="I468" s="50">
        <f t="shared" si="56"/>
        <v>21945</v>
      </c>
      <c r="J468" s="60">
        <f t="shared" si="57"/>
        <v>1962560.65</v>
      </c>
      <c r="K468" s="48">
        <v>60803</v>
      </c>
      <c r="L468" s="79">
        <v>1426101</v>
      </c>
      <c r="O468" s="42"/>
      <c r="P468" s="42"/>
      <c r="Q468" s="42"/>
    </row>
    <row r="469" spans="1:17">
      <c r="A469" s="13">
        <v>9</v>
      </c>
      <c r="B469" s="46">
        <v>43525</v>
      </c>
      <c r="C469" s="47">
        <v>43528</v>
      </c>
      <c r="D469" s="16" t="s">
        <v>15</v>
      </c>
      <c r="E469" s="48">
        <f t="shared" si="55"/>
        <v>3</v>
      </c>
      <c r="F469" s="49" t="s">
        <v>415</v>
      </c>
      <c r="G469" s="50">
        <v>41617.5</v>
      </c>
      <c r="H469" s="20">
        <v>0</v>
      </c>
      <c r="I469" s="50">
        <f t="shared" si="56"/>
        <v>41617.5</v>
      </c>
      <c r="J469" s="60">
        <f t="shared" si="57"/>
        <v>1920943.15</v>
      </c>
      <c r="K469" s="48">
        <v>60742</v>
      </c>
      <c r="L469" s="79">
        <v>1424512</v>
      </c>
      <c r="O469" s="42"/>
      <c r="P469" s="42"/>
      <c r="Q469" s="42"/>
    </row>
    <row r="470" spans="1:17">
      <c r="A470" s="13">
        <v>10</v>
      </c>
      <c r="B470" s="46">
        <v>43524</v>
      </c>
      <c r="C470" s="47">
        <v>43528</v>
      </c>
      <c r="D470" s="16" t="s">
        <v>15</v>
      </c>
      <c r="E470" s="48">
        <f t="shared" si="55"/>
        <v>4</v>
      </c>
      <c r="F470" s="49" t="s">
        <v>416</v>
      </c>
      <c r="G470" s="50">
        <v>39140</v>
      </c>
      <c r="H470" s="20">
        <v>0</v>
      </c>
      <c r="I470" s="50">
        <f t="shared" si="56"/>
        <v>39140</v>
      </c>
      <c r="J470" s="60">
        <f t="shared" si="57"/>
        <v>1881803.15</v>
      </c>
      <c r="K470" s="48">
        <v>61912</v>
      </c>
      <c r="L470" s="79">
        <v>1431113</v>
      </c>
      <c r="O470" s="42"/>
      <c r="P470" s="42"/>
      <c r="Q470" s="42"/>
    </row>
    <row r="471" spans="1:17">
      <c r="A471" s="13">
        <v>11</v>
      </c>
      <c r="B471" s="46">
        <v>43528</v>
      </c>
      <c r="C471" s="47">
        <v>43530</v>
      </c>
      <c r="D471" s="16" t="s">
        <v>15</v>
      </c>
      <c r="E471" s="48">
        <f t="shared" si="55"/>
        <v>2</v>
      </c>
      <c r="F471" s="49" t="s">
        <v>417</v>
      </c>
      <c r="G471" s="50">
        <v>21945</v>
      </c>
      <c r="H471" s="20">
        <v>0</v>
      </c>
      <c r="I471" s="50">
        <f t="shared" si="56"/>
        <v>21945</v>
      </c>
      <c r="J471" s="60">
        <f t="shared" si="57"/>
        <v>1859858.15</v>
      </c>
      <c r="K471" s="48">
        <v>66295</v>
      </c>
      <c r="L471" s="79">
        <v>1443341</v>
      </c>
      <c r="O471" s="42"/>
      <c r="P471" s="42"/>
      <c r="Q471" s="42"/>
    </row>
    <row r="472" spans="1:17">
      <c r="A472" s="13">
        <v>12</v>
      </c>
      <c r="B472" s="46">
        <v>43528</v>
      </c>
      <c r="C472" s="47">
        <v>43530</v>
      </c>
      <c r="D472" s="16" t="s">
        <v>15</v>
      </c>
      <c r="E472" s="48">
        <f t="shared" si="55"/>
        <v>2</v>
      </c>
      <c r="F472" s="49" t="s">
        <v>413</v>
      </c>
      <c r="G472" s="50">
        <v>21945</v>
      </c>
      <c r="H472" s="20">
        <v>0</v>
      </c>
      <c r="I472" s="50">
        <f t="shared" si="56"/>
        <v>21945</v>
      </c>
      <c r="J472" s="60">
        <f t="shared" si="57"/>
        <v>1837913.15</v>
      </c>
      <c r="K472" s="48">
        <v>60907</v>
      </c>
      <c r="L472" s="79">
        <v>1426927</v>
      </c>
      <c r="O472" s="42"/>
      <c r="P472" s="42"/>
      <c r="Q472" s="42"/>
    </row>
    <row r="473" spans="1:17">
      <c r="A473" s="13">
        <v>13</v>
      </c>
      <c r="B473" s="46">
        <v>43528</v>
      </c>
      <c r="C473" s="47">
        <v>43531</v>
      </c>
      <c r="D473" s="16" t="s">
        <v>15</v>
      </c>
      <c r="E473" s="48">
        <f t="shared" si="55"/>
        <v>3</v>
      </c>
      <c r="F473" s="49" t="s">
        <v>418</v>
      </c>
      <c r="G473" s="50">
        <v>29355</v>
      </c>
      <c r="H473" s="20">
        <v>0</v>
      </c>
      <c r="I473" s="50">
        <f t="shared" si="56"/>
        <v>29355</v>
      </c>
      <c r="J473" s="60">
        <f t="shared" si="57"/>
        <v>1808558.15</v>
      </c>
      <c r="K473" s="48">
        <v>63430</v>
      </c>
      <c r="L473" s="79">
        <v>1437041</v>
      </c>
      <c r="O473" s="42"/>
      <c r="P473" s="42"/>
      <c r="Q473" s="42"/>
    </row>
    <row r="474" spans="1:17">
      <c r="A474" s="13">
        <v>14</v>
      </c>
      <c r="B474" s="46">
        <v>43530</v>
      </c>
      <c r="C474" s="47">
        <v>43532</v>
      </c>
      <c r="D474" s="16" t="s">
        <v>15</v>
      </c>
      <c r="E474" s="48">
        <f t="shared" si="55"/>
        <v>2</v>
      </c>
      <c r="F474" s="49" t="s">
        <v>419</v>
      </c>
      <c r="G474" s="50">
        <v>23100</v>
      </c>
      <c r="H474" s="20">
        <v>0</v>
      </c>
      <c r="I474" s="50">
        <f t="shared" si="56"/>
        <v>23100</v>
      </c>
      <c r="J474" s="60">
        <f t="shared" si="57"/>
        <v>1785458.15</v>
      </c>
      <c r="K474" s="48">
        <v>61417</v>
      </c>
      <c r="L474" s="79">
        <v>1427966</v>
      </c>
      <c r="O474" s="42"/>
      <c r="P474" s="42"/>
      <c r="Q474" s="42"/>
    </row>
    <row r="475" spans="1:17">
      <c r="A475" s="13">
        <v>15</v>
      </c>
      <c r="B475" s="46">
        <v>43531</v>
      </c>
      <c r="C475" s="47">
        <v>43533</v>
      </c>
      <c r="D475" s="16" t="s">
        <v>15</v>
      </c>
      <c r="E475" s="48">
        <f t="shared" si="55"/>
        <v>2</v>
      </c>
      <c r="F475" s="49" t="s">
        <v>420</v>
      </c>
      <c r="G475" s="50">
        <v>19570</v>
      </c>
      <c r="H475" s="20">
        <v>0</v>
      </c>
      <c r="I475" s="50">
        <f t="shared" si="56"/>
        <v>19570</v>
      </c>
      <c r="J475" s="60">
        <f t="shared" si="57"/>
        <v>1765888.15</v>
      </c>
      <c r="K475" s="48">
        <v>58161</v>
      </c>
      <c r="L475" s="79">
        <v>1414022</v>
      </c>
      <c r="O475" s="42"/>
      <c r="P475" s="42"/>
      <c r="Q475" s="42"/>
    </row>
    <row r="476" spans="1:17">
      <c r="A476" s="13">
        <v>16</v>
      </c>
      <c r="B476" s="46">
        <v>43531</v>
      </c>
      <c r="C476" s="47">
        <v>43533</v>
      </c>
      <c r="D476" s="16" t="s">
        <v>15</v>
      </c>
      <c r="E476" s="48">
        <f t="shared" si="55"/>
        <v>2</v>
      </c>
      <c r="F476" s="49" t="s">
        <v>421</v>
      </c>
      <c r="G476" s="50">
        <v>21945</v>
      </c>
      <c r="H476" s="20">
        <v>0</v>
      </c>
      <c r="I476" s="50">
        <f t="shared" si="56"/>
        <v>21945</v>
      </c>
      <c r="J476" s="60">
        <f t="shared" si="57"/>
        <v>1743943.15</v>
      </c>
      <c r="K476" s="48">
        <v>58160</v>
      </c>
      <c r="L476" s="79">
        <v>1414020</v>
      </c>
      <c r="O476" s="42"/>
      <c r="P476" s="42"/>
      <c r="Q476" s="42"/>
    </row>
    <row r="477" spans="1:17">
      <c r="A477" s="13">
        <v>17</v>
      </c>
      <c r="B477" s="46">
        <v>43531</v>
      </c>
      <c r="C477" s="47">
        <v>43533</v>
      </c>
      <c r="D477" s="16" t="s">
        <v>15</v>
      </c>
      <c r="E477" s="48">
        <f t="shared" si="55"/>
        <v>2</v>
      </c>
      <c r="F477" s="49" t="s">
        <v>422</v>
      </c>
      <c r="G477" s="50">
        <v>21945</v>
      </c>
      <c r="H477" s="20">
        <v>0</v>
      </c>
      <c r="I477" s="50">
        <f t="shared" si="56"/>
        <v>21945</v>
      </c>
      <c r="J477" s="60">
        <f t="shared" si="57"/>
        <v>1721998.15</v>
      </c>
      <c r="K477" s="48">
        <v>58159</v>
      </c>
      <c r="L477" s="79">
        <v>1414019</v>
      </c>
      <c r="O477" s="42"/>
      <c r="P477" s="42"/>
      <c r="Q477" s="42"/>
    </row>
    <row r="478" spans="1:17">
      <c r="A478" s="13">
        <v>18</v>
      </c>
      <c r="B478" s="46">
        <v>43531</v>
      </c>
      <c r="C478" s="47">
        <v>43534</v>
      </c>
      <c r="D478" s="16" t="s">
        <v>15</v>
      </c>
      <c r="E478" s="48">
        <f t="shared" si="55"/>
        <v>3</v>
      </c>
      <c r="F478" s="49" t="s">
        <v>423</v>
      </c>
      <c r="G478" s="50">
        <v>43350</v>
      </c>
      <c r="H478" s="20">
        <v>0</v>
      </c>
      <c r="I478" s="50">
        <f t="shared" si="56"/>
        <v>43350</v>
      </c>
      <c r="J478" s="60">
        <f t="shared" si="57"/>
        <v>1678648.15</v>
      </c>
      <c r="K478" s="48">
        <v>64152</v>
      </c>
      <c r="L478" s="79">
        <v>1439181</v>
      </c>
      <c r="O478" s="42"/>
      <c r="P478" s="42"/>
      <c r="Q478" s="42"/>
    </row>
    <row r="479" spans="1:17">
      <c r="A479" s="13">
        <v>19</v>
      </c>
      <c r="B479" s="46">
        <v>43534</v>
      </c>
      <c r="C479" s="47">
        <v>43536</v>
      </c>
      <c r="D479" s="16" t="s">
        <v>15</v>
      </c>
      <c r="E479" s="48">
        <f t="shared" si="55"/>
        <v>2</v>
      </c>
      <c r="F479" s="49" t="s">
        <v>424</v>
      </c>
      <c r="G479" s="50">
        <v>27745</v>
      </c>
      <c r="H479" s="20">
        <v>0</v>
      </c>
      <c r="I479" s="50">
        <f t="shared" si="56"/>
        <v>27745</v>
      </c>
      <c r="J479" s="60">
        <f t="shared" si="57"/>
        <v>1650903.15</v>
      </c>
      <c r="K479" s="48">
        <v>67087</v>
      </c>
      <c r="L479" s="79">
        <v>1445756</v>
      </c>
      <c r="O479" s="42"/>
      <c r="P479" s="42"/>
      <c r="Q479" s="42"/>
    </row>
    <row r="480" spans="1:17">
      <c r="A480" s="13">
        <v>20</v>
      </c>
      <c r="B480" s="46">
        <v>43534</v>
      </c>
      <c r="C480" s="47">
        <v>43536</v>
      </c>
      <c r="D480" s="16" t="s">
        <v>15</v>
      </c>
      <c r="E480" s="48">
        <f t="shared" si="55"/>
        <v>2</v>
      </c>
      <c r="F480" s="49" t="s">
        <v>425</v>
      </c>
      <c r="G480" s="50">
        <v>21945</v>
      </c>
      <c r="H480" s="20">
        <v>0</v>
      </c>
      <c r="I480" s="50">
        <f t="shared" si="56"/>
        <v>21945</v>
      </c>
      <c r="J480" s="60">
        <f t="shared" si="57"/>
        <v>1628958.15</v>
      </c>
      <c r="K480" s="48">
        <v>67085</v>
      </c>
      <c r="L480" s="79">
        <v>1445751</v>
      </c>
      <c r="O480" s="42"/>
      <c r="P480" s="42"/>
      <c r="Q480" s="42"/>
    </row>
    <row r="481" spans="1:17">
      <c r="A481" s="13">
        <v>21</v>
      </c>
      <c r="B481" s="46">
        <v>43535</v>
      </c>
      <c r="C481" s="47">
        <v>43537</v>
      </c>
      <c r="D481" s="16" t="s">
        <v>15</v>
      </c>
      <c r="E481" s="48">
        <f t="shared" si="55"/>
        <v>2</v>
      </c>
      <c r="F481" s="49" t="s">
        <v>426</v>
      </c>
      <c r="G481" s="50">
        <v>21945</v>
      </c>
      <c r="H481" s="20">
        <v>0</v>
      </c>
      <c r="I481" s="50">
        <f t="shared" si="56"/>
        <v>21945</v>
      </c>
      <c r="J481" s="60">
        <f t="shared" si="57"/>
        <v>1607013.15</v>
      </c>
      <c r="K481" s="48">
        <v>67318</v>
      </c>
      <c r="L481" s="79">
        <v>1446923</v>
      </c>
      <c r="O481" s="43"/>
      <c r="P481" s="42"/>
      <c r="Q481" s="42"/>
    </row>
    <row r="482" spans="1:17">
      <c r="A482" s="13">
        <v>22</v>
      </c>
      <c r="B482" s="46">
        <v>43536</v>
      </c>
      <c r="C482" s="47">
        <v>43538</v>
      </c>
      <c r="D482" s="16" t="s">
        <v>15</v>
      </c>
      <c r="E482" s="48">
        <f t="shared" si="55"/>
        <v>2</v>
      </c>
      <c r="F482" s="49" t="s">
        <v>427</v>
      </c>
      <c r="G482" s="50">
        <v>21945</v>
      </c>
      <c r="H482" s="20">
        <v>0</v>
      </c>
      <c r="I482" s="50">
        <f t="shared" si="56"/>
        <v>21945</v>
      </c>
      <c r="J482" s="60">
        <f t="shared" si="57"/>
        <v>1585068.15</v>
      </c>
      <c r="K482" s="48">
        <v>65915</v>
      </c>
      <c r="L482" s="79">
        <v>1442594</v>
      </c>
      <c r="O482" s="42"/>
      <c r="P482" s="42"/>
      <c r="Q482" s="42"/>
    </row>
    <row r="483" spans="1:17">
      <c r="A483" s="13">
        <v>23</v>
      </c>
      <c r="B483" s="46">
        <v>43538</v>
      </c>
      <c r="C483" s="47">
        <v>43539</v>
      </c>
      <c r="D483" s="16" t="s">
        <v>15</v>
      </c>
      <c r="E483" s="48">
        <f t="shared" si="55"/>
        <v>1</v>
      </c>
      <c r="F483" s="49" t="s">
        <v>428</v>
      </c>
      <c r="G483" s="50">
        <v>14900</v>
      </c>
      <c r="H483" s="20">
        <v>0</v>
      </c>
      <c r="I483" s="50">
        <f t="shared" si="56"/>
        <v>14900</v>
      </c>
      <c r="J483" s="60">
        <f t="shared" si="57"/>
        <v>1570168.15</v>
      </c>
      <c r="K483" s="48">
        <v>68720</v>
      </c>
      <c r="L483" s="79">
        <v>1451656</v>
      </c>
      <c r="O483" s="42"/>
      <c r="P483" s="42"/>
      <c r="Q483" s="42"/>
    </row>
    <row r="484" spans="1:17">
      <c r="A484" s="13">
        <v>24</v>
      </c>
      <c r="B484" s="46">
        <v>43537</v>
      </c>
      <c r="C484" s="47">
        <v>43539</v>
      </c>
      <c r="D484" s="16" t="s">
        <v>15</v>
      </c>
      <c r="E484" s="48">
        <f t="shared" si="55"/>
        <v>2</v>
      </c>
      <c r="F484" s="49" t="s">
        <v>429</v>
      </c>
      <c r="G484" s="50">
        <v>21945</v>
      </c>
      <c r="H484" s="20">
        <v>0</v>
      </c>
      <c r="I484" s="50">
        <f t="shared" si="56"/>
        <v>21945</v>
      </c>
      <c r="J484" s="60">
        <f t="shared" si="57"/>
        <v>1548223.15</v>
      </c>
      <c r="K484" s="48">
        <v>66782</v>
      </c>
      <c r="L484" s="79">
        <v>1444578</v>
      </c>
      <c r="O484" s="42"/>
      <c r="P484" s="42"/>
      <c r="Q484" s="42"/>
    </row>
    <row r="485" spans="1:17">
      <c r="A485" s="13">
        <v>25</v>
      </c>
      <c r="B485" s="46">
        <v>43538</v>
      </c>
      <c r="C485" s="47">
        <v>43540</v>
      </c>
      <c r="D485" s="16" t="s">
        <v>15</v>
      </c>
      <c r="E485" s="48">
        <f t="shared" si="55"/>
        <v>2</v>
      </c>
      <c r="F485" s="49" t="s">
        <v>430</v>
      </c>
      <c r="G485" s="50">
        <v>19570</v>
      </c>
      <c r="H485" s="20">
        <v>0</v>
      </c>
      <c r="I485" s="50">
        <f t="shared" si="56"/>
        <v>19570</v>
      </c>
      <c r="J485" s="60">
        <f t="shared" si="57"/>
        <v>1528653.15</v>
      </c>
      <c r="K485" s="48">
        <v>63688</v>
      </c>
      <c r="L485" s="79">
        <v>1437896</v>
      </c>
      <c r="O485" s="42"/>
      <c r="P485" s="42"/>
      <c r="Q485" s="42"/>
    </row>
    <row r="486" spans="1:17">
      <c r="A486" s="13">
        <v>26</v>
      </c>
      <c r="B486" s="46">
        <v>43538</v>
      </c>
      <c r="C486" s="47">
        <v>43540</v>
      </c>
      <c r="D486" s="16" t="s">
        <v>15</v>
      </c>
      <c r="E486" s="48">
        <f t="shared" si="55"/>
        <v>2</v>
      </c>
      <c r="F486" s="49" t="s">
        <v>431</v>
      </c>
      <c r="G486" s="50">
        <v>21945</v>
      </c>
      <c r="H486" s="20">
        <v>0</v>
      </c>
      <c r="I486" s="50">
        <f t="shared" si="56"/>
        <v>21945</v>
      </c>
      <c r="J486" s="60">
        <f t="shared" si="57"/>
        <v>1506708.15</v>
      </c>
      <c r="K486" s="48">
        <v>61913</v>
      </c>
      <c r="L486" s="79">
        <v>1431179</v>
      </c>
      <c r="O486" s="42"/>
      <c r="P486" s="42"/>
      <c r="Q486" s="42"/>
    </row>
    <row r="487" spans="1:17">
      <c r="A487" s="13">
        <v>27</v>
      </c>
      <c r="B487" s="46">
        <v>43540</v>
      </c>
      <c r="C487" s="47">
        <v>43542</v>
      </c>
      <c r="D487" s="16" t="s">
        <v>15</v>
      </c>
      <c r="E487" s="48">
        <f t="shared" si="55"/>
        <v>2</v>
      </c>
      <c r="F487" s="49" t="s">
        <v>432</v>
      </c>
      <c r="G487" s="50">
        <v>28900</v>
      </c>
      <c r="H487" s="20">
        <v>0</v>
      </c>
      <c r="I487" s="50">
        <f t="shared" si="56"/>
        <v>28900</v>
      </c>
      <c r="J487" s="60">
        <f t="shared" si="57"/>
        <v>1477808.15</v>
      </c>
      <c r="K487" s="48">
        <v>67509</v>
      </c>
      <c r="L487" s="79">
        <v>1448016</v>
      </c>
      <c r="O487" s="42"/>
      <c r="P487" s="42"/>
      <c r="Q487" s="42"/>
    </row>
    <row r="488" spans="1:17">
      <c r="A488" s="13">
        <v>28</v>
      </c>
      <c r="B488" s="46"/>
      <c r="C488" s="47"/>
      <c r="D488" s="16" t="s">
        <v>15</v>
      </c>
      <c r="E488" s="48">
        <f t="shared" si="55"/>
        <v>0</v>
      </c>
      <c r="F488" s="49"/>
      <c r="G488" s="50"/>
      <c r="H488" s="20">
        <v>0</v>
      </c>
      <c r="I488" s="50">
        <f>SUM(I458:I487)</f>
        <v>758308.5</v>
      </c>
      <c r="J488" s="60" t="s">
        <v>433</v>
      </c>
      <c r="K488" s="48"/>
      <c r="O488" s="42"/>
      <c r="P488" s="42"/>
      <c r="Q488" s="42"/>
    </row>
    <row r="489" spans="15:17">
      <c r="O489" s="42"/>
      <c r="P489" s="42"/>
      <c r="Q489" s="42"/>
    </row>
    <row r="490" spans="15:17">
      <c r="O490" s="42"/>
      <c r="P490" s="42"/>
      <c r="Q490" s="42"/>
    </row>
    <row r="491" spans="1:17">
      <c r="A491" s="13">
        <v>28</v>
      </c>
      <c r="B491" s="46">
        <v>43541</v>
      </c>
      <c r="C491" s="47">
        <v>43543</v>
      </c>
      <c r="D491" s="16" t="s">
        <v>15</v>
      </c>
      <c r="E491" s="48">
        <f t="shared" ref="E491:E500" si="58">C491-B491</f>
        <v>2</v>
      </c>
      <c r="F491" s="49" t="s">
        <v>434</v>
      </c>
      <c r="G491" s="50">
        <v>21945</v>
      </c>
      <c r="H491" s="20">
        <v>0</v>
      </c>
      <c r="I491" s="50">
        <f t="shared" ref="I491:I500" si="59">+G491+H491</f>
        <v>21945</v>
      </c>
      <c r="J491" s="60">
        <f>J487-I491</f>
        <v>1455863.15</v>
      </c>
      <c r="K491" s="48">
        <v>60802</v>
      </c>
      <c r="L491" s="24">
        <v>1426016</v>
      </c>
      <c r="O491" s="42"/>
      <c r="P491" s="42"/>
      <c r="Q491" s="42"/>
    </row>
    <row r="492" spans="1:18">
      <c r="A492" s="13">
        <v>29</v>
      </c>
      <c r="B492" s="46">
        <v>43542</v>
      </c>
      <c r="C492" s="47">
        <v>43545</v>
      </c>
      <c r="D492" s="16" t="s">
        <v>15</v>
      </c>
      <c r="E492" s="48">
        <f t="shared" si="58"/>
        <v>3</v>
      </c>
      <c r="F492" s="49" t="s">
        <v>435</v>
      </c>
      <c r="G492" s="50">
        <v>29870</v>
      </c>
      <c r="H492" s="20">
        <v>0</v>
      </c>
      <c r="I492" s="50">
        <f t="shared" si="59"/>
        <v>29870</v>
      </c>
      <c r="J492" s="60">
        <f t="shared" ref="J491:J501" si="60">J491-I492</f>
        <v>1425993.15</v>
      </c>
      <c r="K492" s="48">
        <v>67344</v>
      </c>
      <c r="L492" s="24">
        <v>1446299</v>
      </c>
      <c r="O492" s="42"/>
      <c r="P492" s="42"/>
      <c r="Q492" s="42"/>
      <c r="R492" s="42"/>
    </row>
    <row r="493" spans="1:18">
      <c r="A493" s="13">
        <v>30</v>
      </c>
      <c r="B493" s="46">
        <v>43544</v>
      </c>
      <c r="C493" s="47">
        <v>43546</v>
      </c>
      <c r="D493" s="16" t="s">
        <v>15</v>
      </c>
      <c r="E493" s="48">
        <f t="shared" si="58"/>
        <v>2</v>
      </c>
      <c r="F493" s="49" t="s">
        <v>436</v>
      </c>
      <c r="G493" s="50">
        <v>21945</v>
      </c>
      <c r="H493" s="20">
        <v>0</v>
      </c>
      <c r="I493" s="50">
        <f t="shared" si="59"/>
        <v>21945</v>
      </c>
      <c r="J493" s="60">
        <f t="shared" si="60"/>
        <v>1404048.15</v>
      </c>
      <c r="K493" s="48">
        <v>67316</v>
      </c>
      <c r="L493" s="24">
        <v>1446863</v>
      </c>
      <c r="O493" s="42"/>
      <c r="P493" s="42"/>
      <c r="Q493" s="42"/>
      <c r="R493" s="42"/>
    </row>
    <row r="494" spans="1:18">
      <c r="A494" s="13">
        <v>31</v>
      </c>
      <c r="B494" s="46">
        <v>43540</v>
      </c>
      <c r="C494" s="47">
        <v>43546</v>
      </c>
      <c r="D494" s="16" t="s">
        <v>15</v>
      </c>
      <c r="E494" s="48">
        <f t="shared" si="58"/>
        <v>6</v>
      </c>
      <c r="F494" s="49" t="s">
        <v>437</v>
      </c>
      <c r="G494" s="50">
        <v>65835</v>
      </c>
      <c r="H494" s="20">
        <v>0</v>
      </c>
      <c r="I494" s="50">
        <f t="shared" si="59"/>
        <v>65835</v>
      </c>
      <c r="J494" s="60">
        <f t="shared" si="60"/>
        <v>1338213.15</v>
      </c>
      <c r="K494" s="48">
        <v>67211</v>
      </c>
      <c r="L494" s="24">
        <v>1446236</v>
      </c>
      <c r="O494" s="42"/>
      <c r="P494" s="42"/>
      <c r="Q494" s="42"/>
      <c r="R494" s="42"/>
    </row>
    <row r="495" spans="1:18">
      <c r="A495" s="13">
        <v>32</v>
      </c>
      <c r="B495" s="46">
        <v>43544</v>
      </c>
      <c r="C495" s="47">
        <v>43547</v>
      </c>
      <c r="D495" s="16" t="s">
        <v>15</v>
      </c>
      <c r="E495" s="48">
        <f t="shared" si="58"/>
        <v>3</v>
      </c>
      <c r="F495" s="49" t="s">
        <v>438</v>
      </c>
      <c r="G495" s="50">
        <v>29355</v>
      </c>
      <c r="H495" s="20">
        <v>0</v>
      </c>
      <c r="I495" s="50">
        <f t="shared" si="59"/>
        <v>29355</v>
      </c>
      <c r="J495" s="60">
        <f t="shared" si="60"/>
        <v>1308858.15</v>
      </c>
      <c r="K495" s="48">
        <v>60401</v>
      </c>
      <c r="L495" s="24">
        <v>1422233</v>
      </c>
      <c r="O495" s="42"/>
      <c r="P495" s="42"/>
      <c r="Q495" s="42"/>
      <c r="R495" s="42"/>
    </row>
    <row r="496" spans="1:18">
      <c r="A496" s="13">
        <v>33</v>
      </c>
      <c r="B496" s="46">
        <v>43546</v>
      </c>
      <c r="C496" s="47">
        <v>43548</v>
      </c>
      <c r="D496" s="16" t="s">
        <v>15</v>
      </c>
      <c r="E496" s="48">
        <f t="shared" si="58"/>
        <v>2</v>
      </c>
      <c r="F496" s="49" t="s">
        <v>439</v>
      </c>
      <c r="G496" s="50">
        <v>21945</v>
      </c>
      <c r="H496" s="20">
        <v>0</v>
      </c>
      <c r="I496" s="50">
        <f t="shared" si="59"/>
        <v>21945</v>
      </c>
      <c r="J496" s="60">
        <f t="shared" si="60"/>
        <v>1286913.15</v>
      </c>
      <c r="K496" s="48">
        <v>67221</v>
      </c>
      <c r="L496" s="24">
        <v>1446300</v>
      </c>
      <c r="O496" s="42"/>
      <c r="P496" s="42"/>
      <c r="Q496" s="42"/>
      <c r="R496" s="42"/>
    </row>
    <row r="497" spans="1:18">
      <c r="A497" s="13">
        <v>34</v>
      </c>
      <c r="B497" s="46">
        <v>43546</v>
      </c>
      <c r="C497" s="47">
        <v>43548</v>
      </c>
      <c r="D497" s="16" t="s">
        <v>15</v>
      </c>
      <c r="E497" s="48">
        <f t="shared" si="58"/>
        <v>2</v>
      </c>
      <c r="F497" s="49" t="s">
        <v>440</v>
      </c>
      <c r="G497" s="50">
        <v>21945</v>
      </c>
      <c r="H497" s="20">
        <v>0</v>
      </c>
      <c r="I497" s="50">
        <f t="shared" si="59"/>
        <v>21945</v>
      </c>
      <c r="J497" s="60">
        <f t="shared" si="60"/>
        <v>1264968.15</v>
      </c>
      <c r="K497" s="48">
        <v>67222</v>
      </c>
      <c r="L497" s="24">
        <v>1446300</v>
      </c>
      <c r="O497" s="42"/>
      <c r="P497" s="43"/>
      <c r="Q497" s="42"/>
      <c r="R497" s="42"/>
    </row>
    <row r="498" spans="1:18">
      <c r="A498" s="13">
        <v>35</v>
      </c>
      <c r="B498" s="46">
        <v>43548</v>
      </c>
      <c r="C498" s="47">
        <v>43550</v>
      </c>
      <c r="D498" s="16" t="s">
        <v>15</v>
      </c>
      <c r="E498" s="48">
        <f t="shared" si="58"/>
        <v>2</v>
      </c>
      <c r="F498" s="49" t="s">
        <v>441</v>
      </c>
      <c r="G498" s="50">
        <v>21945</v>
      </c>
      <c r="H498" s="20">
        <v>0</v>
      </c>
      <c r="I498" s="50">
        <f t="shared" si="59"/>
        <v>21945</v>
      </c>
      <c r="J498" s="60">
        <f t="shared" si="60"/>
        <v>1243023.15</v>
      </c>
      <c r="K498" s="48">
        <v>69054</v>
      </c>
      <c r="L498" s="24">
        <v>1454528</v>
      </c>
      <c r="O498" s="42"/>
      <c r="P498" s="42"/>
      <c r="Q498" s="42"/>
      <c r="R498" s="42"/>
    </row>
    <row r="499" spans="1:18">
      <c r="A499" s="13">
        <v>36</v>
      </c>
      <c r="B499" s="46"/>
      <c r="C499" s="47"/>
      <c r="D499" s="16" t="s">
        <v>15</v>
      </c>
      <c r="E499" s="48">
        <f t="shared" si="58"/>
        <v>0</v>
      </c>
      <c r="F499" s="49"/>
      <c r="G499" s="50"/>
      <c r="H499" s="20">
        <v>0</v>
      </c>
      <c r="I499" s="50">
        <f>SUM(I491:I498)</f>
        <v>234785</v>
      </c>
      <c r="J499" s="100" t="s">
        <v>442</v>
      </c>
      <c r="K499" s="48"/>
      <c r="L499" s="24"/>
      <c r="O499" s="42"/>
      <c r="P499" s="43"/>
      <c r="Q499" s="42"/>
      <c r="R499" s="42"/>
    </row>
    <row r="500" spans="1:18">
      <c r="A500" s="81"/>
      <c r="B500" s="82"/>
      <c r="C500" s="82"/>
      <c r="D500" s="81"/>
      <c r="E500" s="81"/>
      <c r="F500" s="81"/>
      <c r="G500" s="81"/>
      <c r="H500" s="81"/>
      <c r="I500" s="81"/>
      <c r="J500" s="81"/>
      <c r="K500" s="82"/>
      <c r="O500" s="42"/>
      <c r="P500" s="42"/>
      <c r="Q500" s="42"/>
      <c r="R500" s="42"/>
    </row>
    <row r="501" spans="1:18">
      <c r="A501" s="83" t="s">
        <v>443</v>
      </c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O501" s="42"/>
      <c r="P501" s="42"/>
      <c r="Q501" s="42"/>
      <c r="R501" s="42"/>
    </row>
    <row r="502" spans="1:18">
      <c r="A502" s="84" t="s">
        <v>444</v>
      </c>
      <c r="B502" s="85"/>
      <c r="C502" s="85"/>
      <c r="D502" s="85"/>
      <c r="E502" s="85"/>
      <c r="F502" s="85"/>
      <c r="G502" s="85"/>
      <c r="H502" s="85"/>
      <c r="I502" s="101"/>
      <c r="J502" s="102">
        <f>J498</f>
        <v>1243023.15</v>
      </c>
      <c r="K502" s="103"/>
      <c r="O502" s="42"/>
      <c r="P502" s="42"/>
      <c r="Q502" s="42"/>
      <c r="R502" s="42"/>
    </row>
    <row r="503" spans="1:17">
      <c r="A503" s="84"/>
      <c r="B503" s="85"/>
      <c r="C503" s="85"/>
      <c r="D503" s="85"/>
      <c r="E503" s="85"/>
      <c r="F503" s="85"/>
      <c r="G503" s="85"/>
      <c r="H503" s="85"/>
      <c r="I503" s="101" t="s">
        <v>445</v>
      </c>
      <c r="J503" s="104">
        <v>1982028</v>
      </c>
      <c r="K503" s="105">
        <v>43564</v>
      </c>
      <c r="O503" s="42"/>
      <c r="P503" s="42"/>
      <c r="Q503" s="42"/>
    </row>
    <row r="504" spans="1:17">
      <c r="A504" s="84"/>
      <c r="B504" s="85"/>
      <c r="C504" s="85"/>
      <c r="D504" s="85"/>
      <c r="E504" s="85"/>
      <c r="F504" s="85"/>
      <c r="G504" s="85"/>
      <c r="H504" s="85"/>
      <c r="I504" s="101" t="s">
        <v>445</v>
      </c>
      <c r="J504" s="104"/>
      <c r="K504" s="105"/>
      <c r="O504" s="42"/>
      <c r="P504" s="42"/>
      <c r="Q504" s="42"/>
    </row>
    <row r="505" spans="1:18">
      <c r="A505" s="84"/>
      <c r="B505" s="85"/>
      <c r="C505" s="85"/>
      <c r="D505" s="85"/>
      <c r="E505" s="85"/>
      <c r="F505" s="85"/>
      <c r="G505" s="85"/>
      <c r="H505" s="85"/>
      <c r="I505" s="101"/>
      <c r="J505" s="106"/>
      <c r="K505" s="103"/>
      <c r="O505" s="42"/>
      <c r="P505" s="107"/>
      <c r="Q505" s="107"/>
      <c r="R505" s="107"/>
    </row>
    <row r="506" spans="1:18">
      <c r="A506" s="84" t="s">
        <v>21</v>
      </c>
      <c r="B506" s="85"/>
      <c r="C506" s="85"/>
      <c r="D506" s="85"/>
      <c r="E506" s="85"/>
      <c r="F506" s="85"/>
      <c r="G506" s="85"/>
      <c r="H506" s="85"/>
      <c r="I506" s="101"/>
      <c r="J506" s="108">
        <f>SUM(J502:J505)</f>
        <v>3225051.15</v>
      </c>
      <c r="K506" s="103"/>
      <c r="O506" s="43"/>
      <c r="P506" s="107"/>
      <c r="Q506" s="107"/>
      <c r="R506" s="107"/>
    </row>
    <row r="507" spans="1:18">
      <c r="A507" s="86" t="s">
        <v>3</v>
      </c>
      <c r="B507" s="87" t="s">
        <v>4</v>
      </c>
      <c r="C507" s="87" t="s">
        <v>5</v>
      </c>
      <c r="D507" s="88" t="s">
        <v>6</v>
      </c>
      <c r="E507" s="88" t="s">
        <v>7</v>
      </c>
      <c r="F507" s="88" t="s">
        <v>8</v>
      </c>
      <c r="G507" s="88" t="s">
        <v>9</v>
      </c>
      <c r="H507" s="89" t="s">
        <v>10</v>
      </c>
      <c r="I507" s="109" t="s">
        <v>11</v>
      </c>
      <c r="J507" s="109" t="s">
        <v>12</v>
      </c>
      <c r="K507" s="88" t="s">
        <v>13</v>
      </c>
      <c r="O507" s="42"/>
      <c r="P507" s="107"/>
      <c r="Q507" s="107"/>
      <c r="R507" s="107"/>
    </row>
    <row r="508" spans="1:18">
      <c r="A508" s="90">
        <v>36</v>
      </c>
      <c r="B508" s="91">
        <v>43550</v>
      </c>
      <c r="C508" s="92">
        <v>43552</v>
      </c>
      <c r="D508" s="93" t="s">
        <v>15</v>
      </c>
      <c r="E508" s="94">
        <f t="shared" ref="E508:E510" si="61">C508-B508</f>
        <v>2</v>
      </c>
      <c r="F508" s="95" t="s">
        <v>446</v>
      </c>
      <c r="G508" s="96">
        <v>21945</v>
      </c>
      <c r="H508" s="97">
        <v>0</v>
      </c>
      <c r="I508" s="96">
        <f t="shared" ref="I508:I510" si="62">+G508+H508</f>
        <v>21945</v>
      </c>
      <c r="J508" s="110">
        <f>J506-I508</f>
        <v>3203106.15</v>
      </c>
      <c r="K508" s="94">
        <v>67055</v>
      </c>
      <c r="L508" s="1">
        <v>1445546</v>
      </c>
      <c r="M508" s="1"/>
      <c r="N508" s="1"/>
      <c r="O508" s="80"/>
      <c r="P508" s="107"/>
      <c r="Q508" s="107"/>
      <c r="R508" s="107"/>
    </row>
    <row r="509" spans="1:18">
      <c r="A509" s="90">
        <v>37</v>
      </c>
      <c r="B509" s="91">
        <v>43552</v>
      </c>
      <c r="C509" s="92">
        <v>43553</v>
      </c>
      <c r="D509" s="93" t="s">
        <v>15</v>
      </c>
      <c r="E509" s="94">
        <f t="shared" si="61"/>
        <v>1</v>
      </c>
      <c r="F509" s="95" t="s">
        <v>447</v>
      </c>
      <c r="G509" s="96">
        <v>13200</v>
      </c>
      <c r="H509" s="97">
        <v>0</v>
      </c>
      <c r="I509" s="96">
        <f t="shared" si="62"/>
        <v>13200</v>
      </c>
      <c r="J509" s="110">
        <f>J508-I509</f>
        <v>3189906.15</v>
      </c>
      <c r="K509" s="94">
        <v>52011</v>
      </c>
      <c r="L509" s="1">
        <v>1383317</v>
      </c>
      <c r="M509" s="1"/>
      <c r="N509" s="1"/>
      <c r="O509" s="42"/>
      <c r="P509" s="107"/>
      <c r="Q509" s="107"/>
      <c r="R509" s="107"/>
    </row>
    <row r="510" spans="1:18">
      <c r="A510" s="90">
        <v>38</v>
      </c>
      <c r="B510" s="91">
        <v>43552</v>
      </c>
      <c r="C510" s="92">
        <v>43553</v>
      </c>
      <c r="D510" s="93" t="s">
        <v>15</v>
      </c>
      <c r="E510" s="94">
        <f t="shared" si="61"/>
        <v>1</v>
      </c>
      <c r="F510" s="95" t="s">
        <v>448</v>
      </c>
      <c r="G510" s="96">
        <v>13200</v>
      </c>
      <c r="H510" s="97">
        <v>0</v>
      </c>
      <c r="I510" s="96">
        <f t="shared" si="62"/>
        <v>13200</v>
      </c>
      <c r="J510" s="110">
        <f t="shared" ref="J510:J555" si="63">J509-I510</f>
        <v>3176706.15</v>
      </c>
      <c r="K510" s="94">
        <v>52009</v>
      </c>
      <c r="L510" s="1">
        <v>1383318</v>
      </c>
      <c r="M510" s="1"/>
      <c r="N510" s="1"/>
      <c r="O510" s="42"/>
      <c r="P510" s="107"/>
      <c r="Q510" s="107"/>
      <c r="R510" s="107"/>
    </row>
    <row r="511" spans="1:18">
      <c r="A511" s="90">
        <v>1</v>
      </c>
      <c r="B511" s="91">
        <v>43554</v>
      </c>
      <c r="C511" s="92">
        <v>43556</v>
      </c>
      <c r="D511" s="93" t="s">
        <v>15</v>
      </c>
      <c r="E511" s="94">
        <f t="shared" ref="E511:E551" si="64">C511-B511</f>
        <v>2</v>
      </c>
      <c r="F511" s="95" t="s">
        <v>449</v>
      </c>
      <c r="G511" s="96">
        <v>23100</v>
      </c>
      <c r="H511" s="97">
        <v>0</v>
      </c>
      <c r="I511" s="96">
        <f t="shared" ref="I511:I555" si="65">+G511+H511</f>
        <v>23100</v>
      </c>
      <c r="J511" s="110">
        <f t="shared" si="63"/>
        <v>3153606.15</v>
      </c>
      <c r="K511" s="94">
        <v>71149</v>
      </c>
      <c r="L511" s="1">
        <v>1465731</v>
      </c>
      <c r="M511" s="1"/>
      <c r="N511" s="1"/>
      <c r="O511" s="42"/>
      <c r="P511" s="107"/>
      <c r="Q511" s="107"/>
      <c r="R511" s="107"/>
    </row>
    <row r="512" spans="1:18">
      <c r="A512" s="90">
        <v>2</v>
      </c>
      <c r="B512" s="91">
        <v>43554</v>
      </c>
      <c r="C512" s="92">
        <v>43556</v>
      </c>
      <c r="D512" s="93" t="s">
        <v>15</v>
      </c>
      <c r="E512" s="94">
        <f t="shared" si="64"/>
        <v>2</v>
      </c>
      <c r="F512" s="95" t="s">
        <v>450</v>
      </c>
      <c r="G512" s="96">
        <v>20600</v>
      </c>
      <c r="H512" s="97">
        <v>0</v>
      </c>
      <c r="I512" s="96">
        <f t="shared" si="65"/>
        <v>20600</v>
      </c>
      <c r="J512" s="110">
        <f t="shared" si="63"/>
        <v>3133006.15</v>
      </c>
      <c r="K512" s="94">
        <v>68984</v>
      </c>
      <c r="L512" s="111">
        <v>1453902</v>
      </c>
      <c r="M512" s="1"/>
      <c r="N512" s="1"/>
      <c r="O512" s="42"/>
      <c r="P512" s="107"/>
      <c r="Q512" s="107"/>
      <c r="R512" s="107"/>
    </row>
    <row r="513" spans="1:18">
      <c r="A513" s="90">
        <v>3</v>
      </c>
      <c r="B513" s="91">
        <v>43554</v>
      </c>
      <c r="C513" s="92">
        <v>43556</v>
      </c>
      <c r="D513" s="93" t="s">
        <v>15</v>
      </c>
      <c r="E513" s="94">
        <f t="shared" si="64"/>
        <v>2</v>
      </c>
      <c r="F513" s="95" t="s">
        <v>451</v>
      </c>
      <c r="G513" s="96">
        <v>20600</v>
      </c>
      <c r="H513" s="97">
        <v>0</v>
      </c>
      <c r="I513" s="96">
        <f t="shared" si="65"/>
        <v>20600</v>
      </c>
      <c r="J513" s="110">
        <f t="shared" si="63"/>
        <v>3112406.15</v>
      </c>
      <c r="K513" s="94">
        <v>68982</v>
      </c>
      <c r="L513" s="111">
        <v>1453902</v>
      </c>
      <c r="M513" s="1"/>
      <c r="N513" s="1"/>
      <c r="O513" s="42"/>
      <c r="P513" s="107"/>
      <c r="Q513" s="107"/>
      <c r="R513" s="107"/>
    </row>
    <row r="514" spans="1:18">
      <c r="A514" s="90">
        <v>4</v>
      </c>
      <c r="B514" s="91">
        <v>43556</v>
      </c>
      <c r="C514" s="92">
        <v>43557</v>
      </c>
      <c r="D514" s="93" t="s">
        <v>15</v>
      </c>
      <c r="E514" s="94">
        <f t="shared" si="64"/>
        <v>1</v>
      </c>
      <c r="F514" s="95" t="s">
        <v>452</v>
      </c>
      <c r="G514" s="96">
        <v>6500</v>
      </c>
      <c r="H514" s="97">
        <v>0</v>
      </c>
      <c r="I514" s="96">
        <f t="shared" si="65"/>
        <v>6500</v>
      </c>
      <c r="J514" s="110">
        <f t="shared" si="63"/>
        <v>3105906.15</v>
      </c>
      <c r="K514" s="94">
        <v>68452</v>
      </c>
      <c r="L514" s="1">
        <v>1450789</v>
      </c>
      <c r="M514" s="1"/>
      <c r="N514" s="1"/>
      <c r="O514" s="42"/>
      <c r="P514" s="107"/>
      <c r="Q514" s="107"/>
      <c r="R514" s="107"/>
    </row>
    <row r="515" spans="1:18">
      <c r="A515" s="90">
        <v>5</v>
      </c>
      <c r="B515" s="91">
        <v>43556</v>
      </c>
      <c r="C515" s="92">
        <v>43558</v>
      </c>
      <c r="D515" s="93" t="s">
        <v>15</v>
      </c>
      <c r="E515" s="94">
        <f t="shared" si="64"/>
        <v>2</v>
      </c>
      <c r="F515" s="95" t="s">
        <v>453</v>
      </c>
      <c r="G515" s="96">
        <v>11700</v>
      </c>
      <c r="H515" s="97">
        <v>0</v>
      </c>
      <c r="I515" s="96">
        <f t="shared" si="65"/>
        <v>11700</v>
      </c>
      <c r="J515" s="110">
        <f t="shared" si="63"/>
        <v>3094206.15</v>
      </c>
      <c r="K515" s="94">
        <v>69498</v>
      </c>
      <c r="L515" s="1">
        <v>1458048</v>
      </c>
      <c r="M515" s="1"/>
      <c r="N515" s="1"/>
      <c r="O515" s="42"/>
      <c r="P515" s="107"/>
      <c r="Q515" s="107"/>
      <c r="R515" s="107"/>
    </row>
    <row r="516" spans="1:18">
      <c r="A516" s="90">
        <v>6</v>
      </c>
      <c r="B516" s="91">
        <v>43556</v>
      </c>
      <c r="C516" s="92">
        <v>43558</v>
      </c>
      <c r="D516" s="93" t="s">
        <v>15</v>
      </c>
      <c r="E516" s="94">
        <f t="shared" si="64"/>
        <v>2</v>
      </c>
      <c r="F516" s="95" t="s">
        <v>454</v>
      </c>
      <c r="G516" s="96">
        <v>11700</v>
      </c>
      <c r="H516" s="97">
        <v>0</v>
      </c>
      <c r="I516" s="96">
        <f>+G516+H516</f>
        <v>11700</v>
      </c>
      <c r="J516" s="110">
        <f t="shared" si="63"/>
        <v>3082506.15</v>
      </c>
      <c r="K516" s="118">
        <v>68960</v>
      </c>
      <c r="L516" s="1">
        <v>1453583</v>
      </c>
      <c r="M516" s="1" t="s">
        <v>455</v>
      </c>
      <c r="N516" s="1"/>
      <c r="O516" s="42"/>
      <c r="P516" s="107"/>
      <c r="Q516" s="107"/>
      <c r="R516" s="107"/>
    </row>
    <row r="517" spans="1:18">
      <c r="A517" s="90">
        <v>7</v>
      </c>
      <c r="B517" s="91">
        <v>43556</v>
      </c>
      <c r="C517" s="92">
        <v>43558</v>
      </c>
      <c r="D517" s="93" t="s">
        <v>15</v>
      </c>
      <c r="E517" s="94">
        <f t="shared" si="64"/>
        <v>2</v>
      </c>
      <c r="F517" s="95" t="s">
        <v>456</v>
      </c>
      <c r="G517" s="96">
        <v>11700</v>
      </c>
      <c r="H517" s="97">
        <v>0</v>
      </c>
      <c r="I517" s="96">
        <f t="shared" si="65"/>
        <v>11700</v>
      </c>
      <c r="J517" s="110">
        <f t="shared" si="63"/>
        <v>3070806.15</v>
      </c>
      <c r="K517" s="94">
        <v>68961</v>
      </c>
      <c r="L517" s="1">
        <v>1453588</v>
      </c>
      <c r="M517" s="1"/>
      <c r="N517" s="1"/>
      <c r="O517" s="42"/>
      <c r="P517" s="107"/>
      <c r="Q517" s="107"/>
      <c r="R517" s="107"/>
    </row>
    <row r="518" spans="1:18">
      <c r="A518" s="90">
        <v>8</v>
      </c>
      <c r="B518" s="91">
        <v>43556</v>
      </c>
      <c r="C518" s="92">
        <v>43558</v>
      </c>
      <c r="D518" s="93" t="s">
        <v>15</v>
      </c>
      <c r="E518" s="94">
        <f t="shared" si="64"/>
        <v>2</v>
      </c>
      <c r="F518" s="95" t="s">
        <v>457</v>
      </c>
      <c r="G518" s="96">
        <v>11700</v>
      </c>
      <c r="H518" s="97">
        <v>0</v>
      </c>
      <c r="I518" s="96">
        <f t="shared" si="65"/>
        <v>11700</v>
      </c>
      <c r="J518" s="110">
        <f t="shared" si="63"/>
        <v>3059106.15</v>
      </c>
      <c r="K518" s="94">
        <v>71624</v>
      </c>
      <c r="L518" s="1">
        <v>1459336</v>
      </c>
      <c r="M518" s="1"/>
      <c r="N518" s="1"/>
      <c r="O518" s="42"/>
      <c r="P518" s="107"/>
      <c r="Q518" s="107"/>
      <c r="R518" s="107"/>
    </row>
    <row r="519" spans="1:18">
      <c r="A519" s="90">
        <v>9</v>
      </c>
      <c r="B519" s="91">
        <v>43556</v>
      </c>
      <c r="C519" s="92">
        <v>43558</v>
      </c>
      <c r="D519" s="93" t="s">
        <v>15</v>
      </c>
      <c r="E519" s="94">
        <f t="shared" si="64"/>
        <v>2</v>
      </c>
      <c r="F519" s="95" t="s">
        <v>458</v>
      </c>
      <c r="G519" s="96">
        <v>11700</v>
      </c>
      <c r="H519" s="97">
        <v>0</v>
      </c>
      <c r="I519" s="96">
        <f t="shared" si="65"/>
        <v>11700</v>
      </c>
      <c r="J519" s="110">
        <f t="shared" si="63"/>
        <v>3047406.15</v>
      </c>
      <c r="K519" s="94">
        <v>69963</v>
      </c>
      <c r="L519" s="1">
        <v>1459336</v>
      </c>
      <c r="M519" s="1"/>
      <c r="N519" s="1"/>
      <c r="O519" s="42"/>
      <c r="P519" s="107"/>
      <c r="Q519" s="107"/>
      <c r="R519" s="107"/>
    </row>
    <row r="520" spans="1:18">
      <c r="A520" s="90">
        <v>10</v>
      </c>
      <c r="B520" s="91">
        <v>43556</v>
      </c>
      <c r="C520" s="92">
        <v>43558</v>
      </c>
      <c r="D520" s="93" t="s">
        <v>15</v>
      </c>
      <c r="E520" s="94">
        <f t="shared" si="64"/>
        <v>2</v>
      </c>
      <c r="F520" s="95" t="s">
        <v>459</v>
      </c>
      <c r="G520" s="96">
        <v>17100</v>
      </c>
      <c r="H520" s="97">
        <v>0</v>
      </c>
      <c r="I520" s="96">
        <f t="shared" si="65"/>
        <v>17100</v>
      </c>
      <c r="J520" s="110">
        <f t="shared" si="63"/>
        <v>3030306.15</v>
      </c>
      <c r="K520" s="94">
        <v>69290</v>
      </c>
      <c r="L520" s="1">
        <v>1455793</v>
      </c>
      <c r="M520" s="1"/>
      <c r="N520" s="1"/>
      <c r="O520" s="42"/>
      <c r="P520" s="107"/>
      <c r="Q520" s="107"/>
      <c r="R520" s="107"/>
    </row>
    <row r="521" spans="1:18">
      <c r="A521" s="90">
        <v>11</v>
      </c>
      <c r="B521" s="91">
        <v>43556</v>
      </c>
      <c r="C521" s="92">
        <v>43558</v>
      </c>
      <c r="D521" s="93" t="s">
        <v>15</v>
      </c>
      <c r="E521" s="94">
        <f t="shared" si="64"/>
        <v>2</v>
      </c>
      <c r="F521" s="95" t="s">
        <v>460</v>
      </c>
      <c r="G521" s="96">
        <v>20790</v>
      </c>
      <c r="H521" s="97">
        <v>0</v>
      </c>
      <c r="I521" s="96">
        <f t="shared" si="65"/>
        <v>20790</v>
      </c>
      <c r="J521" s="110">
        <f t="shared" si="63"/>
        <v>3009516.15</v>
      </c>
      <c r="K521" s="94">
        <v>65921</v>
      </c>
      <c r="L521" s="1">
        <v>1442668</v>
      </c>
      <c r="M521" s="1"/>
      <c r="N521" s="1"/>
      <c r="O521" s="42"/>
      <c r="P521" s="107"/>
      <c r="Q521" s="107"/>
      <c r="R521" s="107"/>
    </row>
    <row r="522" spans="1:18">
      <c r="A522" s="90">
        <v>12</v>
      </c>
      <c r="B522" s="91">
        <v>43557</v>
      </c>
      <c r="C522" s="92">
        <v>43559</v>
      </c>
      <c r="D522" s="93" t="s">
        <v>15</v>
      </c>
      <c r="E522" s="94">
        <f t="shared" si="64"/>
        <v>2</v>
      </c>
      <c r="F522" s="95" t="s">
        <v>461</v>
      </c>
      <c r="G522" s="96">
        <v>11700</v>
      </c>
      <c r="H522" s="97">
        <v>0</v>
      </c>
      <c r="I522" s="96">
        <f t="shared" si="65"/>
        <v>11700</v>
      </c>
      <c r="J522" s="110">
        <f t="shared" si="63"/>
        <v>2997816.15</v>
      </c>
      <c r="K522" s="94">
        <v>68616</v>
      </c>
      <c r="L522" s="1">
        <v>1452070</v>
      </c>
      <c r="M522" s="1"/>
      <c r="N522" s="1"/>
      <c r="O522" s="42"/>
      <c r="P522" s="107"/>
      <c r="Q522" s="107"/>
      <c r="R522" s="107"/>
    </row>
    <row r="523" spans="1:18">
      <c r="A523" s="90">
        <v>13</v>
      </c>
      <c r="B523" s="91">
        <v>43557</v>
      </c>
      <c r="C523" s="92">
        <v>43559</v>
      </c>
      <c r="D523" s="93" t="s">
        <v>15</v>
      </c>
      <c r="E523" s="94">
        <f t="shared" si="64"/>
        <v>2</v>
      </c>
      <c r="F523" s="95" t="s">
        <v>462</v>
      </c>
      <c r="G523" s="96">
        <v>20790</v>
      </c>
      <c r="H523" s="97">
        <v>0</v>
      </c>
      <c r="I523" s="96">
        <f t="shared" si="65"/>
        <v>20790</v>
      </c>
      <c r="J523" s="110">
        <f t="shared" si="63"/>
        <v>2977026.15</v>
      </c>
      <c r="K523" s="94">
        <v>70132</v>
      </c>
      <c r="L523" s="1">
        <v>1461122</v>
      </c>
      <c r="M523" s="1"/>
      <c r="N523" s="1"/>
      <c r="O523" s="42"/>
      <c r="P523" s="107"/>
      <c r="Q523" s="107"/>
      <c r="R523" s="107"/>
    </row>
    <row r="524" spans="1:18">
      <c r="A524" s="90">
        <v>14</v>
      </c>
      <c r="B524" s="91">
        <v>43557</v>
      </c>
      <c r="C524" s="92">
        <v>43559</v>
      </c>
      <c r="D524" s="93" t="s">
        <v>15</v>
      </c>
      <c r="E524" s="94">
        <f t="shared" si="64"/>
        <v>2</v>
      </c>
      <c r="F524" s="95" t="s">
        <v>463</v>
      </c>
      <c r="G524" s="96">
        <v>20790</v>
      </c>
      <c r="H524" s="97">
        <v>0</v>
      </c>
      <c r="I524" s="96">
        <f t="shared" si="65"/>
        <v>20790</v>
      </c>
      <c r="J524" s="110">
        <f t="shared" si="63"/>
        <v>2956236.15</v>
      </c>
      <c r="K524" s="94">
        <v>70099</v>
      </c>
      <c r="L524" s="1">
        <v>1460561</v>
      </c>
      <c r="M524" s="1"/>
      <c r="N524" s="1"/>
      <c r="O524" s="42"/>
      <c r="P524" s="107"/>
      <c r="Q524" s="107"/>
      <c r="R524" s="107"/>
    </row>
    <row r="525" spans="1:18">
      <c r="A525" s="90">
        <v>15</v>
      </c>
      <c r="B525" s="91">
        <v>43556</v>
      </c>
      <c r="C525" s="92">
        <v>43559</v>
      </c>
      <c r="D525" s="93" t="s">
        <v>15</v>
      </c>
      <c r="E525" s="94">
        <f t="shared" si="64"/>
        <v>3</v>
      </c>
      <c r="F525" s="95" t="s">
        <v>464</v>
      </c>
      <c r="G525" s="96">
        <v>17550</v>
      </c>
      <c r="H525" s="97">
        <v>0</v>
      </c>
      <c r="I525" s="96">
        <f t="shared" si="65"/>
        <v>17550</v>
      </c>
      <c r="J525" s="110">
        <f t="shared" si="63"/>
        <v>2938686.15</v>
      </c>
      <c r="K525" s="94">
        <v>70157</v>
      </c>
      <c r="L525" s="1">
        <v>1461180</v>
      </c>
      <c r="M525" s="1"/>
      <c r="N525" s="1"/>
      <c r="O525" s="42"/>
      <c r="P525" s="107"/>
      <c r="Q525" s="107"/>
      <c r="R525" s="107"/>
    </row>
    <row r="526" spans="1:18">
      <c r="A526" s="90">
        <v>16</v>
      </c>
      <c r="B526" s="91">
        <v>43559</v>
      </c>
      <c r="C526" s="92">
        <v>43560</v>
      </c>
      <c r="D526" s="93" t="s">
        <v>15</v>
      </c>
      <c r="E526" s="94">
        <f t="shared" si="64"/>
        <v>1</v>
      </c>
      <c r="F526" s="95" t="s">
        <v>465</v>
      </c>
      <c r="G526" s="96">
        <v>6500</v>
      </c>
      <c r="H526" s="97">
        <v>0</v>
      </c>
      <c r="I526" s="96">
        <f t="shared" si="65"/>
        <v>6500</v>
      </c>
      <c r="J526" s="110">
        <f t="shared" si="63"/>
        <v>2932186.15</v>
      </c>
      <c r="K526" s="94">
        <v>70130</v>
      </c>
      <c r="L526" s="1">
        <v>1461100</v>
      </c>
      <c r="M526" s="1"/>
      <c r="N526" s="1"/>
      <c r="O526" s="42"/>
      <c r="P526" s="107"/>
      <c r="Q526" s="107"/>
      <c r="R526" s="107"/>
    </row>
    <row r="527" spans="1:18">
      <c r="A527" s="90">
        <v>17</v>
      </c>
      <c r="B527" s="91">
        <v>43557</v>
      </c>
      <c r="C527" s="92">
        <v>43560</v>
      </c>
      <c r="D527" s="93" t="s">
        <v>15</v>
      </c>
      <c r="E527" s="94">
        <f t="shared" si="64"/>
        <v>3</v>
      </c>
      <c r="F527" s="95" t="s">
        <v>466</v>
      </c>
      <c r="G527" s="96">
        <v>17550</v>
      </c>
      <c r="H527" s="97">
        <v>0</v>
      </c>
      <c r="I527" s="96">
        <f t="shared" si="65"/>
        <v>17550</v>
      </c>
      <c r="J527" s="110">
        <f t="shared" si="63"/>
        <v>2914636.15</v>
      </c>
      <c r="K527" s="94">
        <v>70052</v>
      </c>
      <c r="L527" s="1">
        <v>1460056</v>
      </c>
      <c r="M527" s="1"/>
      <c r="N527" s="1"/>
      <c r="O527" s="42"/>
      <c r="P527" s="107"/>
      <c r="Q527" s="107"/>
      <c r="R527" s="107"/>
    </row>
    <row r="528" spans="1:18">
      <c r="A528" s="90">
        <v>18</v>
      </c>
      <c r="B528" s="91">
        <v>43556</v>
      </c>
      <c r="C528" s="92">
        <v>43560</v>
      </c>
      <c r="D528" s="93" t="s">
        <v>15</v>
      </c>
      <c r="E528" s="94">
        <f t="shared" si="64"/>
        <v>4</v>
      </c>
      <c r="F528" s="95" t="s">
        <v>467</v>
      </c>
      <c r="G528" s="96">
        <v>41580</v>
      </c>
      <c r="H528" s="97">
        <v>0</v>
      </c>
      <c r="I528" s="96">
        <f t="shared" si="65"/>
        <v>41580</v>
      </c>
      <c r="J528" s="110">
        <f t="shared" si="63"/>
        <v>2873056.15</v>
      </c>
      <c r="K528" s="94">
        <v>69450</v>
      </c>
      <c r="L528" s="1">
        <v>1457336</v>
      </c>
      <c r="M528" s="1"/>
      <c r="N528" s="1"/>
      <c r="O528" s="42"/>
      <c r="P528" s="107"/>
      <c r="Q528" s="107"/>
      <c r="R528" s="107"/>
    </row>
    <row r="529" spans="1:18">
      <c r="A529" s="90">
        <v>19</v>
      </c>
      <c r="B529" s="91">
        <v>43557</v>
      </c>
      <c r="C529" s="92">
        <v>43560</v>
      </c>
      <c r="D529" s="93" t="s">
        <v>15</v>
      </c>
      <c r="E529" s="94">
        <f t="shared" si="64"/>
        <v>3</v>
      </c>
      <c r="F529" s="95" t="s">
        <v>468</v>
      </c>
      <c r="G529" s="96">
        <v>27810</v>
      </c>
      <c r="H529" s="97">
        <v>0</v>
      </c>
      <c r="I529" s="96">
        <f t="shared" si="65"/>
        <v>27810</v>
      </c>
      <c r="J529" s="110">
        <f t="shared" si="63"/>
        <v>2845246.15</v>
      </c>
      <c r="K529" s="94">
        <v>70160</v>
      </c>
      <c r="L529" s="1">
        <v>1460049</v>
      </c>
      <c r="M529" s="1"/>
      <c r="N529" s="1"/>
      <c r="O529" s="42"/>
      <c r="P529" s="107"/>
      <c r="Q529" s="107"/>
      <c r="R529" s="107"/>
    </row>
    <row r="530" spans="1:18">
      <c r="A530" s="90">
        <v>20</v>
      </c>
      <c r="B530" s="91">
        <v>43558</v>
      </c>
      <c r="C530" s="92">
        <v>43560</v>
      </c>
      <c r="D530" s="93" t="s">
        <v>15</v>
      </c>
      <c r="E530" s="94">
        <f t="shared" si="64"/>
        <v>2</v>
      </c>
      <c r="F530" s="95" t="s">
        <v>469</v>
      </c>
      <c r="G530" s="96">
        <v>20790</v>
      </c>
      <c r="H530" s="97">
        <v>0</v>
      </c>
      <c r="I530" s="96">
        <f t="shared" si="65"/>
        <v>20790</v>
      </c>
      <c r="J530" s="110">
        <f t="shared" si="63"/>
        <v>2824456.15</v>
      </c>
      <c r="K530" s="94">
        <v>68657</v>
      </c>
      <c r="L530" s="1">
        <v>1452469</v>
      </c>
      <c r="M530" s="1"/>
      <c r="N530" s="1"/>
      <c r="O530" s="42"/>
      <c r="P530" s="107"/>
      <c r="Q530" s="107"/>
      <c r="R530" s="107"/>
    </row>
    <row r="531" spans="1:18">
      <c r="A531" s="90">
        <v>21</v>
      </c>
      <c r="B531" s="91">
        <v>43557</v>
      </c>
      <c r="C531" s="92">
        <v>43560</v>
      </c>
      <c r="D531" s="93" t="s">
        <v>15</v>
      </c>
      <c r="E531" s="94">
        <f t="shared" si="64"/>
        <v>3</v>
      </c>
      <c r="F531" s="95" t="s">
        <v>470</v>
      </c>
      <c r="G531" s="96">
        <v>25650</v>
      </c>
      <c r="H531" s="97">
        <v>0</v>
      </c>
      <c r="I531" s="96">
        <f t="shared" si="65"/>
        <v>25650</v>
      </c>
      <c r="J531" s="110">
        <f t="shared" si="63"/>
        <v>2798806.15</v>
      </c>
      <c r="K531" s="94">
        <v>70051</v>
      </c>
      <c r="L531" s="1">
        <v>1460048</v>
      </c>
      <c r="M531" s="1"/>
      <c r="N531" s="1"/>
      <c r="O531" s="42"/>
      <c r="P531" s="107"/>
      <c r="Q531" s="107"/>
      <c r="R531" s="107"/>
    </row>
    <row r="532" spans="1:18">
      <c r="A532" s="90">
        <v>22</v>
      </c>
      <c r="B532" s="91">
        <v>43558</v>
      </c>
      <c r="C532" s="92">
        <v>43560</v>
      </c>
      <c r="D532" s="93" t="s">
        <v>15</v>
      </c>
      <c r="E532" s="94">
        <f t="shared" si="64"/>
        <v>2</v>
      </c>
      <c r="F532" s="95" t="s">
        <v>471</v>
      </c>
      <c r="G532" s="96">
        <v>11700</v>
      </c>
      <c r="H532" s="97">
        <v>0</v>
      </c>
      <c r="I532" s="96">
        <f t="shared" si="65"/>
        <v>11700</v>
      </c>
      <c r="J532" s="110">
        <f t="shared" si="63"/>
        <v>2787106.15</v>
      </c>
      <c r="K532" s="94">
        <v>68481</v>
      </c>
      <c r="L532" s="1">
        <v>1451097</v>
      </c>
      <c r="M532" s="1"/>
      <c r="N532" s="1"/>
      <c r="O532" s="42"/>
      <c r="P532" s="107"/>
      <c r="Q532" s="107"/>
      <c r="R532" s="107"/>
    </row>
    <row r="533" spans="1:18">
      <c r="A533" s="90">
        <v>23</v>
      </c>
      <c r="B533" s="91">
        <v>43558</v>
      </c>
      <c r="C533" s="92">
        <v>43560</v>
      </c>
      <c r="D533" s="93" t="s">
        <v>15</v>
      </c>
      <c r="E533" s="94">
        <f t="shared" si="64"/>
        <v>2</v>
      </c>
      <c r="F533" s="95" t="s">
        <v>472</v>
      </c>
      <c r="G533" s="96">
        <v>11700</v>
      </c>
      <c r="H533" s="97">
        <v>0</v>
      </c>
      <c r="I533" s="96">
        <f t="shared" si="65"/>
        <v>11700</v>
      </c>
      <c r="J533" s="110">
        <f t="shared" si="63"/>
        <v>2775406.15</v>
      </c>
      <c r="K533" s="94">
        <v>69681</v>
      </c>
      <c r="L533" s="1">
        <v>1458338</v>
      </c>
      <c r="M533" s="1"/>
      <c r="N533" s="1"/>
      <c r="O533" s="42"/>
      <c r="P533" s="107"/>
      <c r="Q533" s="107"/>
      <c r="R533" s="107"/>
    </row>
    <row r="534" spans="1:18">
      <c r="A534" s="90">
        <v>24</v>
      </c>
      <c r="B534" s="91">
        <v>43557</v>
      </c>
      <c r="C534" s="92">
        <v>43561</v>
      </c>
      <c r="D534" s="93" t="s">
        <v>15</v>
      </c>
      <c r="E534" s="94">
        <f t="shared" si="64"/>
        <v>4</v>
      </c>
      <c r="F534" s="95" t="s">
        <v>473</v>
      </c>
      <c r="G534" s="96">
        <v>41580</v>
      </c>
      <c r="H534" s="97">
        <v>0</v>
      </c>
      <c r="I534" s="96">
        <f t="shared" si="65"/>
        <v>41580</v>
      </c>
      <c r="J534" s="110">
        <f t="shared" si="63"/>
        <v>2733826.15</v>
      </c>
      <c r="K534" s="94">
        <v>69492</v>
      </c>
      <c r="L534" s="1">
        <v>1457944</v>
      </c>
      <c r="M534" s="1"/>
      <c r="N534" s="1"/>
      <c r="O534" s="42"/>
      <c r="P534" s="107"/>
      <c r="Q534" s="107"/>
      <c r="R534" s="107"/>
    </row>
    <row r="535" spans="1:18">
      <c r="A535" s="90">
        <v>25</v>
      </c>
      <c r="B535" s="91">
        <v>43556</v>
      </c>
      <c r="C535" s="92">
        <v>43561</v>
      </c>
      <c r="D535" s="93" t="s">
        <v>15</v>
      </c>
      <c r="E535" s="94">
        <f t="shared" si="64"/>
        <v>5</v>
      </c>
      <c r="F535" s="95" t="s">
        <v>474</v>
      </c>
      <c r="G535" s="96">
        <v>51975</v>
      </c>
      <c r="H535" s="97">
        <v>0</v>
      </c>
      <c r="I535" s="96">
        <f t="shared" si="65"/>
        <v>51975</v>
      </c>
      <c r="J535" s="110">
        <f t="shared" si="63"/>
        <v>2681851.15</v>
      </c>
      <c r="K535" s="94">
        <v>69223</v>
      </c>
      <c r="L535" s="1">
        <v>1454920</v>
      </c>
      <c r="M535" s="1"/>
      <c r="N535" s="1"/>
      <c r="O535" s="42"/>
      <c r="P535" s="107"/>
      <c r="Q535" s="107"/>
      <c r="R535" s="107"/>
    </row>
    <row r="536" spans="1:18">
      <c r="A536" s="90">
        <v>26</v>
      </c>
      <c r="B536" s="91">
        <v>43560</v>
      </c>
      <c r="C536" s="92">
        <v>43562</v>
      </c>
      <c r="D536" s="93" t="s">
        <v>15</v>
      </c>
      <c r="E536" s="94">
        <f t="shared" si="64"/>
        <v>2</v>
      </c>
      <c r="F536" s="95" t="s">
        <v>475</v>
      </c>
      <c r="G536" s="96">
        <v>24480</v>
      </c>
      <c r="H536" s="97">
        <v>0</v>
      </c>
      <c r="I536" s="96">
        <f t="shared" si="65"/>
        <v>24480</v>
      </c>
      <c r="J536" s="110">
        <f t="shared" si="63"/>
        <v>2657371.15</v>
      </c>
      <c r="K536" s="94">
        <v>71198</v>
      </c>
      <c r="L536" s="1">
        <v>1466251</v>
      </c>
      <c r="M536" s="1"/>
      <c r="N536" s="1"/>
      <c r="O536" s="42"/>
      <c r="P536" s="107"/>
      <c r="Q536" s="107"/>
      <c r="R536" s="107"/>
    </row>
    <row r="537" spans="1:18">
      <c r="A537" s="90">
        <v>27</v>
      </c>
      <c r="B537" s="91">
        <v>43560</v>
      </c>
      <c r="C537" s="92">
        <v>43562</v>
      </c>
      <c r="D537" s="93" t="s">
        <v>15</v>
      </c>
      <c r="E537" s="94">
        <f t="shared" si="64"/>
        <v>2</v>
      </c>
      <c r="F537" s="95" t="s">
        <v>476</v>
      </c>
      <c r="G537" s="96">
        <v>18540</v>
      </c>
      <c r="H537" s="97">
        <v>0</v>
      </c>
      <c r="I537" s="96">
        <f t="shared" si="65"/>
        <v>18540</v>
      </c>
      <c r="J537" s="110">
        <f t="shared" si="63"/>
        <v>2638831.15</v>
      </c>
      <c r="K537" s="94">
        <v>69392</v>
      </c>
      <c r="L537" s="1">
        <v>1456475</v>
      </c>
      <c r="M537" s="1"/>
      <c r="N537" s="1"/>
      <c r="O537" s="42"/>
      <c r="P537" s="107"/>
      <c r="Q537" s="107"/>
      <c r="R537" s="107"/>
    </row>
    <row r="538" spans="1:18">
      <c r="A538" s="90">
        <v>28</v>
      </c>
      <c r="B538" s="91">
        <v>43560</v>
      </c>
      <c r="C538" s="92">
        <v>43562</v>
      </c>
      <c r="D538" s="93" t="s">
        <v>15</v>
      </c>
      <c r="E538" s="94">
        <f t="shared" si="64"/>
        <v>2</v>
      </c>
      <c r="F538" s="95" t="s">
        <v>465</v>
      </c>
      <c r="G538" s="96">
        <v>20790</v>
      </c>
      <c r="H538" s="97">
        <v>0</v>
      </c>
      <c r="I538" s="96">
        <f t="shared" si="65"/>
        <v>20790</v>
      </c>
      <c r="J538" s="110">
        <f t="shared" si="63"/>
        <v>2618041.15</v>
      </c>
      <c r="K538" s="94">
        <v>70131</v>
      </c>
      <c r="L538" s="1">
        <v>1461097</v>
      </c>
      <c r="M538" s="1"/>
      <c r="N538" s="1"/>
      <c r="O538" s="42"/>
      <c r="P538" s="107"/>
      <c r="Q538" s="107"/>
      <c r="R538" s="107"/>
    </row>
    <row r="539" ht="14.25" spans="1:18">
      <c r="A539" s="90">
        <v>29</v>
      </c>
      <c r="B539" s="91">
        <v>43556</v>
      </c>
      <c r="C539" s="92">
        <v>43562</v>
      </c>
      <c r="D539" s="93" t="s">
        <v>15</v>
      </c>
      <c r="E539" s="94">
        <f t="shared" si="64"/>
        <v>6</v>
      </c>
      <c r="F539" s="95" t="s">
        <v>477</v>
      </c>
      <c r="G539" s="96">
        <v>68425</v>
      </c>
      <c r="H539" s="97">
        <v>0</v>
      </c>
      <c r="I539" s="96">
        <f t="shared" si="65"/>
        <v>68425</v>
      </c>
      <c r="J539" s="110">
        <f t="shared" si="63"/>
        <v>2549616.15</v>
      </c>
      <c r="K539" s="94">
        <v>71132</v>
      </c>
      <c r="L539" s="1">
        <v>1465130</v>
      </c>
      <c r="M539" s="1"/>
      <c r="N539" s="1"/>
      <c r="O539" s="43"/>
      <c r="P539" s="107"/>
      <c r="Q539" s="107"/>
      <c r="R539" s="107"/>
    </row>
    <row r="540" ht="14.25" spans="1:18">
      <c r="A540" s="90">
        <v>30</v>
      </c>
      <c r="B540" s="91">
        <v>43559</v>
      </c>
      <c r="C540" s="92">
        <v>43562</v>
      </c>
      <c r="D540" s="93" t="s">
        <v>15</v>
      </c>
      <c r="E540" s="94">
        <f t="shared" si="64"/>
        <v>3</v>
      </c>
      <c r="F540" s="95" t="s">
        <v>478</v>
      </c>
      <c r="G540" s="96">
        <v>31185</v>
      </c>
      <c r="H540" s="97">
        <v>0</v>
      </c>
      <c r="I540" s="96">
        <f t="shared" si="65"/>
        <v>31185</v>
      </c>
      <c r="J540" s="110">
        <f t="shared" si="63"/>
        <v>2518431.15</v>
      </c>
      <c r="K540" s="94">
        <v>70218</v>
      </c>
      <c r="L540" s="119">
        <v>1461922</v>
      </c>
      <c r="M540" s="1"/>
      <c r="N540" s="1"/>
      <c r="O540" s="4"/>
      <c r="P540" s="107"/>
      <c r="Q540" s="107"/>
      <c r="R540" s="107"/>
    </row>
    <row r="541" spans="1:18">
      <c r="A541" s="90">
        <v>31</v>
      </c>
      <c r="B541" s="91">
        <v>43560</v>
      </c>
      <c r="C541" s="92">
        <v>43562</v>
      </c>
      <c r="D541" s="93" t="s">
        <v>15</v>
      </c>
      <c r="E541" s="94">
        <f t="shared" si="64"/>
        <v>2</v>
      </c>
      <c r="F541" s="95" t="s">
        <v>479</v>
      </c>
      <c r="G541" s="96">
        <v>20790</v>
      </c>
      <c r="H541" s="97">
        <v>0</v>
      </c>
      <c r="I541" s="96">
        <f t="shared" si="65"/>
        <v>20790</v>
      </c>
      <c r="J541" s="110">
        <f t="shared" si="63"/>
        <v>2497641.15</v>
      </c>
      <c r="K541" s="94">
        <v>68659</v>
      </c>
      <c r="L541" s="1">
        <v>1452677</v>
      </c>
      <c r="M541" s="1"/>
      <c r="N541" s="1"/>
      <c r="O541" s="42"/>
      <c r="P541" s="107"/>
      <c r="Q541" s="107"/>
      <c r="R541" s="107"/>
    </row>
    <row r="542" spans="1:18">
      <c r="A542" s="90">
        <v>32</v>
      </c>
      <c r="B542" s="91">
        <v>43558</v>
      </c>
      <c r="C542" s="92">
        <v>43562</v>
      </c>
      <c r="D542" s="93" t="s">
        <v>15</v>
      </c>
      <c r="E542" s="94">
        <f t="shared" si="64"/>
        <v>4</v>
      </c>
      <c r="F542" s="95" t="s">
        <v>480</v>
      </c>
      <c r="G542" s="96">
        <v>34200</v>
      </c>
      <c r="H542" s="97">
        <v>0</v>
      </c>
      <c r="I542" s="96">
        <f t="shared" si="65"/>
        <v>34200</v>
      </c>
      <c r="J542" s="110">
        <f t="shared" si="63"/>
        <v>2463441.15</v>
      </c>
      <c r="K542" s="94">
        <v>70124</v>
      </c>
      <c r="L542" s="1">
        <v>1461041</v>
      </c>
      <c r="M542" s="1"/>
      <c r="N542" s="1"/>
      <c r="O542" s="42"/>
      <c r="P542" s="107"/>
      <c r="Q542" s="107"/>
      <c r="R542" s="107"/>
    </row>
    <row r="543" spans="1:18">
      <c r="A543" s="90">
        <v>33</v>
      </c>
      <c r="B543" s="91">
        <v>43560</v>
      </c>
      <c r="C543" s="92">
        <v>43562</v>
      </c>
      <c r="D543" s="93" t="s">
        <v>15</v>
      </c>
      <c r="E543" s="94">
        <f t="shared" si="64"/>
        <v>2</v>
      </c>
      <c r="F543" s="95" t="s">
        <v>481</v>
      </c>
      <c r="G543" s="96">
        <v>11700</v>
      </c>
      <c r="H543" s="97">
        <v>0</v>
      </c>
      <c r="I543" s="96">
        <f t="shared" si="65"/>
        <v>11700</v>
      </c>
      <c r="J543" s="110">
        <f t="shared" si="63"/>
        <v>2451741.15</v>
      </c>
      <c r="K543" s="94">
        <v>70417</v>
      </c>
      <c r="L543" s="1">
        <v>1462510</v>
      </c>
      <c r="M543" s="1"/>
      <c r="N543" s="1"/>
      <c r="O543" s="42"/>
      <c r="P543" s="107"/>
      <c r="Q543" s="107"/>
      <c r="R543" s="107"/>
    </row>
    <row r="544" spans="1:18">
      <c r="A544" s="90">
        <v>34</v>
      </c>
      <c r="B544" s="91">
        <v>43559</v>
      </c>
      <c r="C544" s="92">
        <v>43562</v>
      </c>
      <c r="D544" s="93" t="s">
        <v>15</v>
      </c>
      <c r="E544" s="94">
        <f t="shared" si="64"/>
        <v>3</v>
      </c>
      <c r="F544" s="95" t="s">
        <v>482</v>
      </c>
      <c r="G544" s="96">
        <v>17550</v>
      </c>
      <c r="H544" s="97">
        <v>0</v>
      </c>
      <c r="I544" s="96">
        <f t="shared" si="65"/>
        <v>17550</v>
      </c>
      <c r="J544" s="110">
        <f t="shared" si="63"/>
        <v>2434191.15</v>
      </c>
      <c r="K544" s="94">
        <v>69198</v>
      </c>
      <c r="L544" s="1">
        <v>1454824</v>
      </c>
      <c r="M544" s="1"/>
      <c r="N544" s="1"/>
      <c r="O544" s="42"/>
      <c r="P544" s="107"/>
      <c r="Q544" s="107"/>
      <c r="R544" s="107"/>
    </row>
    <row r="545" spans="1:18">
      <c r="A545" s="90">
        <v>35</v>
      </c>
      <c r="B545" s="91">
        <v>43561</v>
      </c>
      <c r="C545" s="92">
        <v>43563</v>
      </c>
      <c r="D545" s="93" t="s">
        <v>15</v>
      </c>
      <c r="E545" s="94">
        <f t="shared" si="64"/>
        <v>2</v>
      </c>
      <c r="F545" s="95" t="s">
        <v>483</v>
      </c>
      <c r="G545" s="96">
        <v>20790</v>
      </c>
      <c r="H545" s="97">
        <v>0</v>
      </c>
      <c r="I545" s="96">
        <f t="shared" si="65"/>
        <v>20790</v>
      </c>
      <c r="J545" s="110">
        <f t="shared" si="63"/>
        <v>2413401.15</v>
      </c>
      <c r="K545" s="94">
        <v>71563</v>
      </c>
      <c r="L545" s="1">
        <v>1465529</v>
      </c>
      <c r="M545" s="1"/>
      <c r="N545" s="1"/>
      <c r="O545" s="42"/>
      <c r="P545" s="107"/>
      <c r="Q545" s="107"/>
      <c r="R545" s="107"/>
    </row>
    <row r="546" spans="1:18">
      <c r="A546" s="90">
        <v>36</v>
      </c>
      <c r="B546" s="91">
        <v>43561</v>
      </c>
      <c r="C546" s="92">
        <v>43563</v>
      </c>
      <c r="D546" s="93" t="s">
        <v>15</v>
      </c>
      <c r="E546" s="94">
        <f t="shared" si="64"/>
        <v>2</v>
      </c>
      <c r="F546" s="95" t="s">
        <v>484</v>
      </c>
      <c r="G546" s="96">
        <v>11700</v>
      </c>
      <c r="H546" s="97">
        <v>0</v>
      </c>
      <c r="I546" s="96">
        <f t="shared" si="65"/>
        <v>11700</v>
      </c>
      <c r="J546" s="110">
        <f t="shared" si="63"/>
        <v>2401701.15</v>
      </c>
      <c r="K546" s="94">
        <v>68918</v>
      </c>
      <c r="L546" s="1">
        <v>1453439</v>
      </c>
      <c r="M546" s="1"/>
      <c r="N546" s="1"/>
      <c r="O546" s="42"/>
      <c r="P546" s="107"/>
      <c r="Q546" s="107"/>
      <c r="R546" s="107"/>
    </row>
    <row r="547" spans="1:18">
      <c r="A547" s="90">
        <v>37</v>
      </c>
      <c r="B547" s="91">
        <v>43560</v>
      </c>
      <c r="C547" s="92">
        <v>43563</v>
      </c>
      <c r="D547" s="93" t="s">
        <v>15</v>
      </c>
      <c r="E547" s="94">
        <f t="shared" si="64"/>
        <v>3</v>
      </c>
      <c r="F547" s="95" t="s">
        <v>485</v>
      </c>
      <c r="G547" s="96">
        <v>27810</v>
      </c>
      <c r="H547" s="97">
        <v>0</v>
      </c>
      <c r="I547" s="96">
        <f t="shared" si="65"/>
        <v>27810</v>
      </c>
      <c r="J547" s="110">
        <f t="shared" si="63"/>
        <v>2373891.15</v>
      </c>
      <c r="K547" s="94">
        <v>70222</v>
      </c>
      <c r="L547" s="1">
        <v>1462007</v>
      </c>
      <c r="M547" s="1"/>
      <c r="N547" s="1"/>
      <c r="O547" s="42"/>
      <c r="P547" s="107"/>
      <c r="Q547" s="107"/>
      <c r="R547" s="107"/>
    </row>
    <row r="548" spans="1:18">
      <c r="A548" s="90">
        <v>38</v>
      </c>
      <c r="B548" s="91">
        <v>43560</v>
      </c>
      <c r="C548" s="92">
        <v>43563</v>
      </c>
      <c r="D548" s="93" t="s">
        <v>15</v>
      </c>
      <c r="E548" s="94">
        <f t="shared" si="64"/>
        <v>3</v>
      </c>
      <c r="F548" s="95" t="s">
        <v>486</v>
      </c>
      <c r="G548" s="96">
        <v>17550</v>
      </c>
      <c r="H548" s="97">
        <v>0</v>
      </c>
      <c r="I548" s="96">
        <f t="shared" si="65"/>
        <v>17550</v>
      </c>
      <c r="J548" s="110">
        <f t="shared" si="63"/>
        <v>2356341.15</v>
      </c>
      <c r="K548" s="94">
        <v>70188</v>
      </c>
      <c r="L548" s="1">
        <v>1461804</v>
      </c>
      <c r="M548" s="1"/>
      <c r="N548" s="1"/>
      <c r="O548" s="42"/>
      <c r="P548" s="107"/>
      <c r="Q548" s="107"/>
      <c r="R548" s="107"/>
    </row>
    <row r="549" spans="1:18">
      <c r="A549" s="90">
        <v>39</v>
      </c>
      <c r="B549" s="91">
        <v>43561</v>
      </c>
      <c r="C549" s="92">
        <v>43563</v>
      </c>
      <c r="D549" s="93" t="s">
        <v>15</v>
      </c>
      <c r="E549" s="94">
        <f t="shared" si="64"/>
        <v>2</v>
      </c>
      <c r="F549" s="95" t="s">
        <v>487</v>
      </c>
      <c r="G549" s="96">
        <v>11700</v>
      </c>
      <c r="H549" s="97">
        <v>0</v>
      </c>
      <c r="I549" s="96">
        <f t="shared" si="65"/>
        <v>11700</v>
      </c>
      <c r="J549" s="110">
        <f t="shared" si="63"/>
        <v>2344641.15</v>
      </c>
      <c r="K549" s="94">
        <v>71918</v>
      </c>
      <c r="L549" s="1">
        <v>1461411</v>
      </c>
      <c r="M549" s="1"/>
      <c r="N549" s="1"/>
      <c r="O549" s="42"/>
      <c r="P549" s="107"/>
      <c r="Q549" s="107"/>
      <c r="R549" s="107"/>
    </row>
    <row r="550" spans="1:18">
      <c r="A550" s="90">
        <v>40</v>
      </c>
      <c r="B550" s="91">
        <v>43561</v>
      </c>
      <c r="C550" s="92">
        <v>43563</v>
      </c>
      <c r="D550" s="93" t="s">
        <v>15</v>
      </c>
      <c r="E550" s="94">
        <f t="shared" si="64"/>
        <v>2</v>
      </c>
      <c r="F550" s="95" t="s">
        <v>488</v>
      </c>
      <c r="G550" s="96">
        <v>11700</v>
      </c>
      <c r="H550" s="97">
        <v>0</v>
      </c>
      <c r="I550" s="96">
        <f t="shared" si="65"/>
        <v>11700</v>
      </c>
      <c r="J550" s="110">
        <f t="shared" si="63"/>
        <v>2332941.15</v>
      </c>
      <c r="K550" s="94">
        <v>70181</v>
      </c>
      <c r="L550" s="1">
        <v>1461411</v>
      </c>
      <c r="M550" s="1"/>
      <c r="N550" s="1"/>
      <c r="O550" s="42"/>
      <c r="P550" s="107"/>
      <c r="Q550" s="107"/>
      <c r="R550" s="107"/>
    </row>
    <row r="551" spans="1:18">
      <c r="A551" s="90">
        <v>41</v>
      </c>
      <c r="B551" s="91"/>
      <c r="C551" s="92"/>
      <c r="D551" s="93" t="s">
        <v>15</v>
      </c>
      <c r="E551" s="94">
        <f t="shared" si="64"/>
        <v>0</v>
      </c>
      <c r="F551" s="95"/>
      <c r="G551" s="96"/>
      <c r="H551" s="97">
        <v>0</v>
      </c>
      <c r="I551" s="96">
        <f>SUM(I508:I550)</f>
        <v>892110</v>
      </c>
      <c r="J551" s="110"/>
      <c r="K551" s="120" t="s">
        <v>489</v>
      </c>
      <c r="L551" s="1"/>
      <c r="O551" s="42"/>
      <c r="P551" s="107"/>
      <c r="Q551" s="107"/>
      <c r="R551" s="107"/>
    </row>
    <row r="552" spans="1:18">
      <c r="A552" s="90">
        <v>42</v>
      </c>
      <c r="B552" s="113" t="s">
        <v>490</v>
      </c>
      <c r="C552" s="114"/>
      <c r="D552" s="114"/>
      <c r="E552" s="114"/>
      <c r="F552" s="115"/>
      <c r="G552" s="116">
        <v>2286108.25</v>
      </c>
      <c r="H552" s="97">
        <v>0</v>
      </c>
      <c r="I552" s="121">
        <f t="shared" si="65"/>
        <v>2286108.25</v>
      </c>
      <c r="J552" s="110">
        <f>J550-I552</f>
        <v>46832.8999999999</v>
      </c>
      <c r="K552" s="94"/>
      <c r="L552" s="1"/>
      <c r="O552" s="42"/>
      <c r="P552" s="107"/>
      <c r="Q552" s="107"/>
      <c r="R552" s="107"/>
    </row>
    <row r="553" spans="1:18">
      <c r="A553" s="90">
        <v>43</v>
      </c>
      <c r="B553" s="91"/>
      <c r="C553" s="92"/>
      <c r="D553" s="93" t="s">
        <v>15</v>
      </c>
      <c r="E553" s="94">
        <f t="shared" ref="E553:E555" si="66">C553-B553</f>
        <v>0</v>
      </c>
      <c r="F553" s="95"/>
      <c r="G553" s="96"/>
      <c r="H553" s="97">
        <v>0</v>
      </c>
      <c r="I553" s="96">
        <f t="shared" si="65"/>
        <v>0</v>
      </c>
      <c r="J553" s="110">
        <f t="shared" si="63"/>
        <v>46832.8999999999</v>
      </c>
      <c r="K553" s="94"/>
      <c r="L553" s="1"/>
      <c r="N553" s="122" t="s">
        <v>491</v>
      </c>
      <c r="O553" s="42"/>
      <c r="P553" s="107"/>
      <c r="Q553" s="107"/>
      <c r="R553" s="107"/>
    </row>
    <row r="554" spans="1:18">
      <c r="A554" s="90">
        <v>44</v>
      </c>
      <c r="B554" s="91"/>
      <c r="C554" s="92"/>
      <c r="D554" s="93" t="s">
        <v>15</v>
      </c>
      <c r="E554" s="94">
        <f t="shared" si="66"/>
        <v>0</v>
      </c>
      <c r="F554" s="95"/>
      <c r="G554" s="96"/>
      <c r="H554" s="97">
        <v>0</v>
      </c>
      <c r="I554" s="96">
        <f t="shared" si="65"/>
        <v>0</v>
      </c>
      <c r="J554" s="110">
        <f t="shared" si="63"/>
        <v>46832.8999999999</v>
      </c>
      <c r="K554" s="94"/>
      <c r="L554" s="1"/>
      <c r="O554" s="42"/>
      <c r="P554" s="107"/>
      <c r="Q554" s="107"/>
      <c r="R554" s="107"/>
    </row>
    <row r="555" spans="1:18">
      <c r="A555" s="90">
        <v>45</v>
      </c>
      <c r="B555" s="91"/>
      <c r="C555" s="92"/>
      <c r="D555" s="93" t="s">
        <v>15</v>
      </c>
      <c r="E555" s="94">
        <f t="shared" si="66"/>
        <v>0</v>
      </c>
      <c r="F555" s="95"/>
      <c r="G555" s="96"/>
      <c r="H555" s="97">
        <v>0</v>
      </c>
      <c r="I555" s="96">
        <f t="shared" si="65"/>
        <v>0</v>
      </c>
      <c r="J555" s="110">
        <f t="shared" si="63"/>
        <v>46832.8999999999</v>
      </c>
      <c r="K555" s="94"/>
      <c r="L555" s="1"/>
      <c r="O555" s="42"/>
      <c r="P555" s="107"/>
      <c r="Q555" s="107"/>
      <c r="R555" s="107"/>
    </row>
    <row r="556" ht="14.25" spans="1:18">
      <c r="A556" s="117" t="s">
        <v>18</v>
      </c>
      <c r="B556" s="117"/>
      <c r="C556" s="117"/>
      <c r="D556" s="117"/>
      <c r="E556" s="117"/>
      <c r="F556" s="117"/>
      <c r="G556" s="117"/>
      <c r="H556" s="117"/>
      <c r="I556" s="123">
        <f>SUM(I554:I555)</f>
        <v>0</v>
      </c>
      <c r="J556" s="124"/>
      <c r="K556" s="125"/>
      <c r="L556" s="1"/>
      <c r="O556" s="42"/>
      <c r="P556" s="107"/>
      <c r="Q556" s="107"/>
      <c r="R556" s="107"/>
    </row>
    <row r="557" spans="1:18">
      <c r="A557" s="81"/>
      <c r="B557" s="82"/>
      <c r="C557" s="82"/>
      <c r="D557" s="81"/>
      <c r="E557" s="81"/>
      <c r="F557" s="81"/>
      <c r="G557" s="81"/>
      <c r="H557" s="81"/>
      <c r="I557" s="81"/>
      <c r="J557" s="81"/>
      <c r="K557" s="82"/>
      <c r="O557" s="42"/>
      <c r="P557" s="107"/>
      <c r="Q557" s="107"/>
      <c r="R557" s="107"/>
    </row>
    <row r="558" spans="15:18">
      <c r="O558" s="42"/>
      <c r="P558" s="107"/>
      <c r="Q558" s="107"/>
      <c r="R558" s="107"/>
    </row>
    <row r="559" spans="15:18">
      <c r="O559" s="42"/>
      <c r="P559" s="107"/>
      <c r="Q559" s="107"/>
      <c r="R559" s="107"/>
    </row>
    <row r="560" spans="15:18">
      <c r="O560" s="42"/>
      <c r="P560" s="107"/>
      <c r="Q560" s="107"/>
      <c r="R560" s="107"/>
    </row>
    <row r="561" spans="15:18">
      <c r="O561" s="42"/>
      <c r="P561" s="107"/>
      <c r="Q561" s="107"/>
      <c r="R561" s="107"/>
    </row>
    <row r="562" spans="15:18">
      <c r="O562" s="42"/>
      <c r="P562" s="107"/>
      <c r="Q562" s="107"/>
      <c r="R562" s="107"/>
    </row>
    <row r="563" spans="15:18">
      <c r="O563" s="42"/>
      <c r="P563" s="107"/>
      <c r="Q563" s="107"/>
      <c r="R563" s="107"/>
    </row>
    <row r="564" spans="15:18">
      <c r="O564" s="42"/>
      <c r="P564" s="126"/>
      <c r="Q564" s="107"/>
      <c r="R564" s="107"/>
    </row>
    <row r="565" spans="15:18">
      <c r="O565" s="42"/>
      <c r="P565" s="107"/>
      <c r="Q565" s="107"/>
      <c r="R565" s="107"/>
    </row>
    <row r="566" spans="15:18">
      <c r="O566" s="42"/>
      <c r="P566" s="107"/>
      <c r="Q566" s="107"/>
      <c r="R566" s="107"/>
    </row>
    <row r="567" spans="15:18">
      <c r="O567" s="42"/>
      <c r="P567" s="126"/>
      <c r="Q567" s="107"/>
      <c r="R567" s="107"/>
    </row>
    <row r="568" spans="15:18">
      <c r="O568" s="42"/>
      <c r="P568" s="107"/>
      <c r="Q568" s="107"/>
      <c r="R568" s="107"/>
    </row>
    <row r="569" spans="15:18">
      <c r="O569" s="42"/>
      <c r="P569" s="107"/>
      <c r="Q569" s="107"/>
      <c r="R569" s="107"/>
    </row>
    <row r="570" spans="15:18">
      <c r="O570" s="42"/>
      <c r="P570" s="107"/>
      <c r="Q570" s="107"/>
      <c r="R570" s="107"/>
    </row>
    <row r="571" spans="15:18">
      <c r="O571" s="42"/>
      <c r="P571" s="107"/>
      <c r="Q571" s="107"/>
      <c r="R571" s="107"/>
    </row>
    <row r="572" spans="15:18">
      <c r="O572" s="42"/>
      <c r="P572" s="107"/>
      <c r="Q572" s="107"/>
      <c r="R572" s="107"/>
    </row>
    <row r="573" spans="15:18">
      <c r="O573" s="42"/>
      <c r="P573" s="107"/>
      <c r="Q573" s="107"/>
      <c r="R573" s="107"/>
    </row>
    <row r="574" spans="15:18">
      <c r="O574" s="42"/>
      <c r="P574" s="127"/>
      <c r="Q574" s="107"/>
      <c r="R574" s="107"/>
    </row>
    <row r="575" spans="15:18">
      <c r="O575" s="42"/>
      <c r="P575" s="107"/>
      <c r="Q575" s="107"/>
      <c r="R575" s="107"/>
    </row>
    <row r="576" spans="15:18">
      <c r="O576" s="42"/>
      <c r="P576" s="107"/>
      <c r="Q576" s="107"/>
      <c r="R576" s="107"/>
    </row>
    <row r="577" spans="15:18">
      <c r="O577" s="43"/>
      <c r="P577" s="107"/>
      <c r="Q577" s="107"/>
      <c r="R577" s="107"/>
    </row>
    <row r="578" spans="15:18">
      <c r="O578" s="42"/>
      <c r="P578" s="107"/>
      <c r="Q578" s="107"/>
      <c r="R578" s="107"/>
    </row>
    <row r="579" spans="15:18">
      <c r="O579" s="42"/>
      <c r="P579" s="107"/>
      <c r="Q579" s="107"/>
      <c r="R579" s="107"/>
    </row>
    <row r="580" spans="15:18">
      <c r="O580" s="42"/>
      <c r="P580" s="107"/>
      <c r="Q580" s="107"/>
      <c r="R580" s="107"/>
    </row>
    <row r="581" spans="15:18">
      <c r="O581" s="42"/>
      <c r="P581" s="107"/>
      <c r="Q581" s="107"/>
      <c r="R581" s="107"/>
    </row>
    <row r="582" spans="15:18">
      <c r="O582" s="42"/>
      <c r="P582" s="107"/>
      <c r="Q582" s="107"/>
      <c r="R582" s="107"/>
    </row>
    <row r="583" spans="15:18">
      <c r="O583" s="42"/>
      <c r="P583" s="107"/>
      <c r="Q583" s="107"/>
      <c r="R583" s="107"/>
    </row>
    <row r="584" spans="15:18">
      <c r="O584" s="42"/>
      <c r="P584" s="107"/>
      <c r="Q584" s="107"/>
      <c r="R584" s="107"/>
    </row>
    <row r="585" spans="15:18">
      <c r="O585" s="42"/>
      <c r="P585" s="107"/>
      <c r="Q585" s="107"/>
      <c r="R585" s="107"/>
    </row>
    <row r="586" spans="15:18">
      <c r="O586" s="42"/>
      <c r="P586" s="107"/>
      <c r="Q586" s="107"/>
      <c r="R586" s="107"/>
    </row>
    <row r="587" spans="15:18">
      <c r="O587" s="42"/>
      <c r="P587" s="107"/>
      <c r="Q587" s="107"/>
      <c r="R587" s="107"/>
    </row>
    <row r="588" spans="15:18">
      <c r="O588" s="42"/>
      <c r="P588" s="107"/>
      <c r="Q588" s="107"/>
      <c r="R588" s="107"/>
    </row>
    <row r="589" spans="15:18">
      <c r="O589" s="42"/>
      <c r="P589" s="107"/>
      <c r="Q589" s="107"/>
      <c r="R589" s="107"/>
    </row>
    <row r="590" spans="15:18">
      <c r="O590" s="42"/>
      <c r="P590" s="107"/>
      <c r="Q590" s="107"/>
      <c r="R590" s="107"/>
    </row>
    <row r="591" spans="15:18">
      <c r="O591" s="42"/>
      <c r="P591" s="127"/>
      <c r="Q591" s="107"/>
      <c r="R591" s="107"/>
    </row>
    <row r="592" spans="15:18">
      <c r="O592" s="42"/>
      <c r="P592" s="107"/>
      <c r="Q592" s="107"/>
      <c r="R592" s="107"/>
    </row>
    <row r="593" spans="15:18">
      <c r="O593" s="42"/>
      <c r="P593" s="107"/>
      <c r="Q593" s="107"/>
      <c r="R593" s="107"/>
    </row>
    <row r="594" spans="15:18">
      <c r="O594" s="42"/>
      <c r="P594" s="107"/>
      <c r="Q594" s="107"/>
      <c r="R594" s="107"/>
    </row>
    <row r="595" spans="15:18">
      <c r="O595" s="42"/>
      <c r="P595" s="107"/>
      <c r="Q595" s="107"/>
      <c r="R595" s="107"/>
    </row>
    <row r="596" spans="15:18">
      <c r="O596" s="42"/>
      <c r="P596" s="107"/>
      <c r="Q596" s="107"/>
      <c r="R596" s="107"/>
    </row>
    <row r="597" spans="15:18">
      <c r="O597" s="42"/>
      <c r="P597" s="107"/>
      <c r="Q597" s="107"/>
      <c r="R597" s="107"/>
    </row>
    <row r="598" spans="15:18">
      <c r="O598" s="43"/>
      <c r="P598" s="107"/>
      <c r="Q598" s="107"/>
      <c r="R598" s="107"/>
    </row>
    <row r="599" spans="15:18">
      <c r="O599" s="42"/>
      <c r="P599" s="127"/>
      <c r="Q599" s="107"/>
      <c r="R599" s="107"/>
    </row>
    <row r="600" spans="15:18">
      <c r="O600" s="42"/>
      <c r="P600" s="107"/>
      <c r="Q600" s="107"/>
      <c r="R600" s="107"/>
    </row>
    <row r="601" spans="15:18">
      <c r="O601" s="42"/>
      <c r="P601" s="107"/>
      <c r="Q601" s="107"/>
      <c r="R601" s="107"/>
    </row>
    <row r="602" spans="15:18">
      <c r="O602" s="42"/>
      <c r="P602" s="107"/>
      <c r="Q602" s="107"/>
      <c r="R602" s="107"/>
    </row>
    <row r="603" spans="15:18">
      <c r="O603" s="42"/>
      <c r="P603" s="127"/>
      <c r="Q603" s="107"/>
      <c r="R603" s="107"/>
    </row>
    <row r="604" spans="15:18">
      <c r="O604" s="42"/>
      <c r="P604" s="107"/>
      <c r="Q604" s="107"/>
      <c r="R604" s="107"/>
    </row>
    <row r="605" spans="15:18">
      <c r="O605" s="42"/>
      <c r="P605" s="107"/>
      <c r="Q605" s="107"/>
      <c r="R605" s="107"/>
    </row>
    <row r="606" spans="15:18">
      <c r="O606" s="42"/>
      <c r="P606" s="107"/>
      <c r="Q606" s="107"/>
      <c r="R606" s="107"/>
    </row>
    <row r="607" spans="15:18">
      <c r="O607" s="42"/>
      <c r="P607" s="107"/>
      <c r="Q607" s="107"/>
      <c r="R607" s="107"/>
    </row>
    <row r="608" spans="15:18">
      <c r="O608" s="42"/>
      <c r="P608" s="107"/>
      <c r="Q608" s="107"/>
      <c r="R608" s="107"/>
    </row>
    <row r="609" spans="15:18">
      <c r="O609" s="42"/>
      <c r="P609" s="107"/>
      <c r="Q609" s="107"/>
      <c r="R609" s="107"/>
    </row>
    <row r="610" spans="15:18">
      <c r="O610" s="42"/>
      <c r="P610" s="107"/>
      <c r="Q610" s="107"/>
      <c r="R610" s="107"/>
    </row>
    <row r="611" spans="15:18">
      <c r="O611" s="42"/>
      <c r="P611" s="107"/>
      <c r="Q611" s="107"/>
      <c r="R611" s="107"/>
    </row>
    <row r="612" spans="15:18">
      <c r="O612" s="42"/>
      <c r="P612" s="107"/>
      <c r="Q612" s="107"/>
      <c r="R612" s="107"/>
    </row>
    <row r="613" spans="15:18">
      <c r="O613" s="42"/>
      <c r="P613" s="128"/>
      <c r="Q613" s="107"/>
      <c r="R613" s="107"/>
    </row>
    <row r="614" spans="15:18">
      <c r="O614" s="42"/>
      <c r="P614" s="107"/>
      <c r="Q614" s="107"/>
      <c r="R614" s="107"/>
    </row>
    <row r="615" spans="16:18">
      <c r="P615" s="107"/>
      <c r="Q615" s="107"/>
      <c r="R615" s="107"/>
    </row>
    <row r="616" spans="16:18">
      <c r="P616" s="107"/>
      <c r="Q616" s="107"/>
      <c r="R616" s="107"/>
    </row>
    <row r="617" spans="16:18">
      <c r="P617" s="107"/>
      <c r="Q617" s="107"/>
      <c r="R617" s="107"/>
    </row>
    <row r="618" spans="16:18">
      <c r="P618" s="107"/>
      <c r="Q618" s="107"/>
      <c r="R618" s="107"/>
    </row>
    <row r="619" spans="16:18">
      <c r="P619" s="107"/>
      <c r="Q619" s="107"/>
      <c r="R619" s="107"/>
    </row>
    <row r="620" spans="16:18">
      <c r="P620" s="107"/>
      <c r="Q620" s="107"/>
      <c r="R620" s="107"/>
    </row>
    <row r="621" spans="16:18">
      <c r="P621" s="107"/>
      <c r="Q621" s="107"/>
      <c r="R621" s="107"/>
    </row>
    <row r="622" spans="16:18">
      <c r="P622" s="107"/>
      <c r="Q622" s="107"/>
      <c r="R622" s="107"/>
    </row>
    <row r="623" spans="16:18">
      <c r="P623" s="107"/>
      <c r="Q623" s="107"/>
      <c r="R623" s="107"/>
    </row>
    <row r="624" spans="16:18">
      <c r="P624" s="107"/>
      <c r="Q624" s="107"/>
      <c r="R624" s="107"/>
    </row>
    <row r="625" spans="16:18">
      <c r="P625" s="107"/>
      <c r="Q625" s="107"/>
      <c r="R625" s="107"/>
    </row>
    <row r="626" spans="16:18">
      <c r="P626" s="127"/>
      <c r="Q626" s="107"/>
      <c r="R626" s="107"/>
    </row>
    <row r="627" spans="16:18">
      <c r="P627" s="107"/>
      <c r="Q627" s="107"/>
      <c r="R627" s="107"/>
    </row>
    <row r="628" spans="16:18">
      <c r="P628" s="107"/>
      <c r="Q628" s="107"/>
      <c r="R628" s="107"/>
    </row>
    <row r="629" spans="16:18">
      <c r="P629" s="107"/>
      <c r="Q629" s="107"/>
      <c r="R629" s="107"/>
    </row>
    <row r="630" spans="16:18">
      <c r="P630" s="107"/>
      <c r="Q630" s="107"/>
      <c r="R630" s="107"/>
    </row>
    <row r="631" spans="16:18">
      <c r="P631" s="107"/>
      <c r="Q631" s="107"/>
      <c r="R631" s="107"/>
    </row>
    <row r="632" spans="16:18">
      <c r="P632" s="107"/>
      <c r="Q632" s="107"/>
      <c r="R632" s="107"/>
    </row>
    <row r="633" spans="16:18">
      <c r="P633" s="107"/>
      <c r="Q633" s="107"/>
      <c r="R633" s="107"/>
    </row>
    <row r="634" spans="16:18">
      <c r="P634" s="107"/>
      <c r="Q634" s="107"/>
      <c r="R634" s="107"/>
    </row>
    <row r="635" spans="16:18">
      <c r="P635" s="107"/>
      <c r="Q635" s="107"/>
      <c r="R635" s="107"/>
    </row>
    <row r="636" spans="16:18">
      <c r="P636" s="107"/>
      <c r="Q636" s="107"/>
      <c r="R636" s="107"/>
    </row>
    <row r="637" spans="16:18">
      <c r="P637" s="107"/>
      <c r="Q637" s="107"/>
      <c r="R637" s="107"/>
    </row>
    <row r="638" spans="16:18">
      <c r="P638" s="107"/>
      <c r="Q638" s="107"/>
      <c r="R638" s="107"/>
    </row>
    <row r="639" spans="16:18">
      <c r="P639" s="107"/>
      <c r="Q639" s="107"/>
      <c r="R639" s="107"/>
    </row>
    <row r="640" spans="16:18">
      <c r="P640" s="107"/>
      <c r="Q640" s="107"/>
      <c r="R640" s="107"/>
    </row>
    <row r="641" spans="16:18">
      <c r="P641" s="127"/>
      <c r="Q641" s="107"/>
      <c r="R641" s="107"/>
    </row>
    <row r="642" spans="16:18">
      <c r="P642" s="107"/>
      <c r="Q642" s="107"/>
      <c r="R642" s="107"/>
    </row>
    <row r="643" spans="16:18">
      <c r="P643" s="107"/>
      <c r="Q643" s="107"/>
      <c r="R643" s="107"/>
    </row>
    <row r="644" spans="16:18">
      <c r="P644" s="128"/>
      <c r="Q644" s="107"/>
      <c r="R644" s="107"/>
    </row>
    <row r="645" spans="16:18">
      <c r="P645" s="107"/>
      <c r="Q645" s="107"/>
      <c r="R645" s="107"/>
    </row>
    <row r="646" spans="16:18">
      <c r="P646" s="107"/>
      <c r="Q646" s="107"/>
      <c r="R646" s="107"/>
    </row>
    <row r="647" spans="16:18">
      <c r="P647" s="107"/>
      <c r="Q647" s="107"/>
      <c r="R647" s="107"/>
    </row>
    <row r="648" spans="16:18">
      <c r="P648" s="107"/>
      <c r="Q648" s="107"/>
      <c r="R648" s="107"/>
    </row>
    <row r="649" spans="16:18">
      <c r="P649" s="107"/>
      <c r="Q649" s="107"/>
      <c r="R649" s="107"/>
    </row>
    <row r="650" spans="16:18">
      <c r="P650" s="107"/>
      <c r="Q650" s="107"/>
      <c r="R650" s="107"/>
    </row>
    <row r="651" spans="16:18">
      <c r="P651" s="107"/>
      <c r="Q651" s="107"/>
      <c r="R651" s="107"/>
    </row>
    <row r="652" spans="16:18">
      <c r="P652" s="107"/>
      <c r="Q652" s="107"/>
      <c r="R652" s="107"/>
    </row>
    <row r="653" spans="16:18">
      <c r="P653" s="107"/>
      <c r="Q653" s="107"/>
      <c r="R653" s="107"/>
    </row>
    <row r="654" spans="16:18">
      <c r="P654" s="107"/>
      <c r="Q654" s="107"/>
      <c r="R654" s="107"/>
    </row>
    <row r="655" spans="16:18">
      <c r="P655" s="107"/>
      <c r="Q655" s="107"/>
      <c r="R655" s="107"/>
    </row>
    <row r="656" spans="16:18">
      <c r="P656" s="127"/>
      <c r="Q656" s="107"/>
      <c r="R656" s="107"/>
    </row>
    <row r="657" spans="16:18">
      <c r="P657" s="107"/>
      <c r="Q657" s="107"/>
      <c r="R657" s="107"/>
    </row>
    <row r="658" spans="16:18">
      <c r="P658" s="107"/>
      <c r="Q658" s="107"/>
      <c r="R658" s="107"/>
    </row>
    <row r="659" spans="16:18">
      <c r="P659" s="107"/>
      <c r="Q659" s="107"/>
      <c r="R659" s="107"/>
    </row>
    <row r="660" spans="16:18">
      <c r="P660" s="107"/>
      <c r="Q660" s="107"/>
      <c r="R660" s="107"/>
    </row>
    <row r="661" spans="16:18">
      <c r="P661" s="107"/>
      <c r="Q661" s="107"/>
      <c r="R661" s="107"/>
    </row>
    <row r="662" spans="16:18">
      <c r="P662" s="107"/>
      <c r="Q662" s="107"/>
      <c r="R662" s="107"/>
    </row>
    <row r="663" spans="16:18">
      <c r="P663" s="107"/>
      <c r="Q663" s="107"/>
      <c r="R663" s="107"/>
    </row>
    <row r="664" spans="16:18">
      <c r="P664" s="107"/>
      <c r="Q664" s="107"/>
      <c r="R664" s="107"/>
    </row>
    <row r="665" spans="16:18">
      <c r="P665" s="107"/>
      <c r="Q665" s="107"/>
      <c r="R665" s="107"/>
    </row>
    <row r="666" spans="16:18">
      <c r="P666" s="107"/>
      <c r="Q666" s="107"/>
      <c r="R666" s="107"/>
    </row>
    <row r="667" spans="16:18">
      <c r="P667" s="107"/>
      <c r="Q667" s="107"/>
      <c r="R667" s="107"/>
    </row>
    <row r="668" spans="16:18">
      <c r="P668" s="107"/>
      <c r="Q668" s="107"/>
      <c r="R668" s="107"/>
    </row>
    <row r="669" spans="16:18">
      <c r="P669" s="107"/>
      <c r="Q669" s="107"/>
      <c r="R669" s="107"/>
    </row>
    <row r="670" spans="16:18">
      <c r="P670" s="107"/>
      <c r="Q670" s="107"/>
      <c r="R670" s="107"/>
    </row>
    <row r="671" spans="16:18">
      <c r="P671" s="107"/>
      <c r="Q671" s="107"/>
      <c r="R671" s="107"/>
    </row>
    <row r="672" spans="16:18">
      <c r="P672" s="107"/>
      <c r="Q672" s="107"/>
      <c r="R672" s="107"/>
    </row>
    <row r="673" spans="16:18">
      <c r="P673" s="107"/>
      <c r="Q673" s="107"/>
      <c r="R673" s="107"/>
    </row>
    <row r="674" spans="16:18">
      <c r="P674" s="107"/>
      <c r="Q674" s="107"/>
      <c r="R674" s="107"/>
    </row>
    <row r="675" spans="16:18">
      <c r="P675" s="107"/>
      <c r="Q675" s="107"/>
      <c r="R675" s="107"/>
    </row>
    <row r="676" spans="16:18">
      <c r="P676" s="107"/>
      <c r="Q676" s="107"/>
      <c r="R676" s="107"/>
    </row>
    <row r="677" spans="16:18">
      <c r="P677" s="107"/>
      <c r="Q677" s="107"/>
      <c r="R677" s="107"/>
    </row>
    <row r="678" spans="16:18">
      <c r="P678" s="107"/>
      <c r="Q678" s="107"/>
      <c r="R678" s="107"/>
    </row>
    <row r="679" spans="16:18">
      <c r="P679" s="107"/>
      <c r="Q679" s="107"/>
      <c r="R679" s="107"/>
    </row>
    <row r="680" spans="16:18">
      <c r="P680" s="107"/>
      <c r="Q680" s="107"/>
      <c r="R680" s="107"/>
    </row>
    <row r="681" spans="16:18">
      <c r="P681" s="107"/>
      <c r="Q681" s="107"/>
      <c r="R681" s="107"/>
    </row>
    <row r="682" spans="16:18">
      <c r="P682" s="107"/>
      <c r="Q682" s="107"/>
      <c r="R682" s="107"/>
    </row>
    <row r="683" spans="16:18">
      <c r="P683" s="107"/>
      <c r="Q683" s="107"/>
      <c r="R683" s="107"/>
    </row>
    <row r="684" spans="16:18">
      <c r="P684" s="107"/>
      <c r="Q684" s="107"/>
      <c r="R684" s="107"/>
    </row>
    <row r="685" spans="16:18">
      <c r="P685" s="126"/>
      <c r="Q685" s="107"/>
      <c r="R685" s="107"/>
    </row>
    <row r="686" spans="16:18">
      <c r="P686" s="107"/>
      <c r="Q686" s="107"/>
      <c r="R686" s="107"/>
    </row>
    <row r="687" spans="16:18">
      <c r="P687" s="107"/>
      <c r="Q687" s="107"/>
      <c r="R687" s="107"/>
    </row>
    <row r="688" spans="16:18">
      <c r="P688" s="107"/>
      <c r="Q688" s="107"/>
      <c r="R688" s="107"/>
    </row>
    <row r="689" spans="16:18">
      <c r="P689" s="107"/>
      <c r="Q689" s="107"/>
      <c r="R689" s="107"/>
    </row>
    <row r="690" spans="16:18">
      <c r="P690" s="107"/>
      <c r="Q690" s="107"/>
      <c r="R690" s="107"/>
    </row>
    <row r="691" spans="16:18">
      <c r="P691" s="107"/>
      <c r="Q691" s="107"/>
      <c r="R691" s="107"/>
    </row>
    <row r="692" spans="16:18">
      <c r="P692" s="107"/>
      <c r="Q692" s="107"/>
      <c r="R692" s="107"/>
    </row>
    <row r="693" spans="16:18">
      <c r="P693" s="107"/>
      <c r="Q693" s="107"/>
      <c r="R693" s="107"/>
    </row>
    <row r="694" spans="16:18">
      <c r="P694" s="107"/>
      <c r="Q694" s="107"/>
      <c r="R694" s="107"/>
    </row>
    <row r="695" spans="16:18">
      <c r="P695" s="107"/>
      <c r="Q695" s="107"/>
      <c r="R695" s="107"/>
    </row>
    <row r="696" spans="16:18">
      <c r="P696" s="127"/>
      <c r="Q696" s="107"/>
      <c r="R696" s="107"/>
    </row>
    <row r="697" spans="16:18">
      <c r="P697" s="107"/>
      <c r="Q697" s="107"/>
      <c r="R697" s="107"/>
    </row>
    <row r="698" spans="16:18">
      <c r="P698" s="107"/>
      <c r="Q698" s="107"/>
      <c r="R698" s="107"/>
    </row>
    <row r="699" spans="16:18">
      <c r="P699" s="107"/>
      <c r="Q699" s="107"/>
      <c r="R699" s="107"/>
    </row>
    <row r="700" spans="16:18">
      <c r="P700" s="107"/>
      <c r="Q700" s="107"/>
      <c r="R700" s="107"/>
    </row>
    <row r="701" spans="16:18">
      <c r="P701" s="107"/>
      <c r="Q701" s="107"/>
      <c r="R701" s="107"/>
    </row>
    <row r="702" spans="16:18">
      <c r="P702" s="107"/>
      <c r="Q702" s="107"/>
      <c r="R702" s="107"/>
    </row>
    <row r="703" spans="16:18">
      <c r="P703" s="107"/>
      <c r="Q703" s="107"/>
      <c r="R703" s="107"/>
    </row>
    <row r="704" spans="16:18">
      <c r="P704" s="107"/>
      <c r="Q704" s="107"/>
      <c r="R704" s="107"/>
    </row>
    <row r="705" spans="16:18">
      <c r="P705" s="107"/>
      <c r="Q705" s="107"/>
      <c r="R705" s="107"/>
    </row>
    <row r="706" spans="16:18">
      <c r="P706" s="107"/>
      <c r="Q706" s="107"/>
      <c r="R706" s="107"/>
    </row>
    <row r="707" spans="16:18">
      <c r="P707" s="107"/>
      <c r="Q707" s="107"/>
      <c r="R707" s="107"/>
    </row>
    <row r="708" spans="16:18">
      <c r="P708" s="107"/>
      <c r="Q708" s="107"/>
      <c r="R708" s="107"/>
    </row>
    <row r="709" spans="16:18">
      <c r="P709" s="107"/>
      <c r="Q709" s="107"/>
      <c r="R709" s="107"/>
    </row>
    <row r="710" spans="16:18">
      <c r="P710" s="107"/>
      <c r="Q710" s="107"/>
      <c r="R710" s="107"/>
    </row>
    <row r="711" spans="16:18">
      <c r="P711" s="107"/>
      <c r="Q711" s="107"/>
      <c r="R711" s="107"/>
    </row>
    <row r="712" spans="16:18">
      <c r="P712" s="107"/>
      <c r="Q712" s="107"/>
      <c r="R712" s="107"/>
    </row>
    <row r="713" spans="16:18">
      <c r="P713" s="107"/>
      <c r="Q713" s="107"/>
      <c r="R713" s="107"/>
    </row>
    <row r="714" spans="16:18">
      <c r="P714" s="107"/>
      <c r="Q714" s="107"/>
      <c r="R714" s="107"/>
    </row>
    <row r="715" spans="16:18">
      <c r="P715" s="107"/>
      <c r="Q715" s="107"/>
      <c r="R715" s="107"/>
    </row>
    <row r="716" spans="16:18">
      <c r="P716" s="107"/>
      <c r="Q716" s="107"/>
      <c r="R716" s="107"/>
    </row>
    <row r="717" spans="16:18">
      <c r="P717" s="107"/>
      <c r="Q717" s="107"/>
      <c r="R717" s="107"/>
    </row>
    <row r="718" spans="16:18">
      <c r="P718" s="107"/>
      <c r="Q718" s="107"/>
      <c r="R718" s="107"/>
    </row>
    <row r="719" spans="16:18">
      <c r="P719" s="107"/>
      <c r="Q719" s="107"/>
      <c r="R719" s="107"/>
    </row>
    <row r="720" spans="16:18">
      <c r="P720" s="107"/>
      <c r="Q720" s="107"/>
      <c r="R720" s="107"/>
    </row>
    <row r="721" spans="16:18">
      <c r="P721" s="107"/>
      <c r="Q721" s="107"/>
      <c r="R721" s="107"/>
    </row>
    <row r="722" spans="16:18">
      <c r="P722" s="107"/>
      <c r="Q722" s="107"/>
      <c r="R722" s="107"/>
    </row>
    <row r="723" spans="16:18">
      <c r="P723" s="107"/>
      <c r="Q723" s="107"/>
      <c r="R723" s="107"/>
    </row>
    <row r="724" spans="16:18">
      <c r="P724" s="127"/>
      <c r="Q724" s="107"/>
      <c r="R724" s="107"/>
    </row>
    <row r="725" spans="16:18">
      <c r="P725" s="107"/>
      <c r="Q725" s="107"/>
      <c r="R725" s="107"/>
    </row>
    <row r="726" spans="16:18">
      <c r="P726" s="107"/>
      <c r="Q726" s="107"/>
      <c r="R726" s="107"/>
    </row>
    <row r="727" spans="16:18">
      <c r="P727" s="107"/>
      <c r="Q727" s="107"/>
      <c r="R727" s="107"/>
    </row>
    <row r="728" spans="16:18">
      <c r="P728" s="107"/>
      <c r="Q728" s="107"/>
      <c r="R728" s="107"/>
    </row>
    <row r="729" spans="16:18">
      <c r="P729" s="107"/>
      <c r="Q729" s="107"/>
      <c r="R729" s="107"/>
    </row>
    <row r="730" spans="16:18">
      <c r="P730" s="107"/>
      <c r="Q730" s="107"/>
      <c r="R730" s="107"/>
    </row>
    <row r="731" spans="16:18">
      <c r="P731" s="107"/>
      <c r="Q731" s="107"/>
      <c r="R731" s="107"/>
    </row>
    <row r="732" spans="16:18">
      <c r="P732" s="107"/>
      <c r="Q732" s="107"/>
      <c r="R732" s="107"/>
    </row>
    <row r="733" spans="16:18">
      <c r="P733" s="107"/>
      <c r="Q733" s="107"/>
      <c r="R733" s="107"/>
    </row>
    <row r="734" spans="16:18">
      <c r="P734" s="107"/>
      <c r="Q734" s="107"/>
      <c r="R734" s="107"/>
    </row>
    <row r="735" spans="16:18">
      <c r="P735" s="107"/>
      <c r="Q735" s="107"/>
      <c r="R735" s="107"/>
    </row>
    <row r="736" spans="16:18">
      <c r="P736" s="107"/>
      <c r="Q736" s="107"/>
      <c r="R736" s="107"/>
    </row>
    <row r="737" spans="16:18">
      <c r="P737" s="126"/>
      <c r="Q737" s="107"/>
      <c r="R737" s="107"/>
    </row>
    <row r="738" spans="16:18">
      <c r="P738" s="107"/>
      <c r="Q738" s="107"/>
      <c r="R738" s="107"/>
    </row>
    <row r="739" spans="16:18">
      <c r="P739" s="107"/>
      <c r="Q739" s="107"/>
      <c r="R739" s="107"/>
    </row>
    <row r="740" spans="16:18">
      <c r="P740" s="107"/>
      <c r="Q740" s="107"/>
      <c r="R740" s="107"/>
    </row>
    <row r="741" spans="16:18">
      <c r="P741" s="107"/>
      <c r="Q741" s="107"/>
      <c r="R741" s="107"/>
    </row>
    <row r="742" spans="16:18">
      <c r="P742" s="127"/>
      <c r="Q742" s="107"/>
      <c r="R742" s="107"/>
    </row>
    <row r="743" spans="16:18">
      <c r="P743" s="107"/>
      <c r="Q743" s="107"/>
      <c r="R743" s="107"/>
    </row>
  </sheetData>
  <mergeCells count="59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B552:F552"/>
    <mergeCell ref="A556:H556"/>
  </mergeCells>
  <conditionalFormatting sqref="K15:K57">
    <cfRule type="duplicateValues" dxfId="0" priority="1"/>
  </conditionalFormatting>
  <pageMargins left="0.16875" right="0.16875" top="0.75" bottom="0.699305555555556" header="0.3" footer="0.4687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Hong Kong convergent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2019-04-12T12:23:54Z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