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TATEMENT 12 04 19" sheetId="1" r:id="rId1"/>
  </sheets>
  <externalReferences>
    <externalReference r:id="rId3"/>
  </externalReferences>
  <definedNames>
    <definedName name="SO131514." localSheetId="0">'STATEMENT 12 04 19'!$A$1:$U$54</definedName>
  </definedNames>
  <calcPr calcId="144525"/>
</workbook>
</file>

<file path=xl/connections.xml><?xml version="1.0" encoding="utf-8"?>
<connections xmlns="http://schemas.openxmlformats.org/spreadsheetml/2006/main">
  <connection id="1" name="SO131514" type="6" background="1" refreshedVersion="2" saveData="1">
    <textPr sourceFile="C:\externos\SO131514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<sst xmlns="http://schemas.openxmlformats.org/spreadsheetml/2006/main" count="566" uniqueCount="181">
  <si>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</si>
  <si>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</si>
  <si>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</si>
  <si>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</si>
  <si>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</si>
  <si>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</si>
  <si>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</si>
  <si>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</si>
  <si>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</si>
  <si>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</si>
  <si>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</si>
  <si>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</si>
  <si>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</si>
  <si>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</si>
  <si>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</si>
  <si>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</si>
  <si>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</si>
  <si>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Shuangbo Cui                  </t>
  </si>
  <si>
    <t xml:space="preserve">DO </t>
  </si>
  <si>
    <t xml:space="preserve">                                               </t>
  </si>
  <si>
    <t xml:space="preserve">MiuSze Li                     </t>
  </si>
  <si>
    <t xml:space="preserve">Qi Wen                        </t>
  </si>
  <si>
    <t xml:space="preserve">Zhentao Xu                    </t>
  </si>
  <si>
    <t xml:space="preserve">Shuai Wang                    </t>
  </si>
  <si>
    <t xml:space="preserve">XIANGBO LI                    </t>
  </si>
  <si>
    <t xml:space="preserve">XINYOU TIAN                   </t>
  </si>
  <si>
    <t xml:space="preserve">JINHENG WANG                  </t>
  </si>
  <si>
    <t xml:space="preserve">JUNYI LI                      </t>
  </si>
  <si>
    <t xml:space="preserve">Chen Haoyu                    </t>
  </si>
  <si>
    <t xml:space="preserve">Yu Zhang                      </t>
  </si>
  <si>
    <t xml:space="preserve">MING LIU                      </t>
  </si>
  <si>
    <t xml:space="preserve">XIN LI                        </t>
  </si>
  <si>
    <t xml:space="preserve">HENGRUI YU                    </t>
  </si>
  <si>
    <t xml:space="preserve">JING TIAN                     </t>
  </si>
  <si>
    <t xml:space="preserve">HANZHI XU                     </t>
  </si>
  <si>
    <t xml:space="preserve">FANG JIANG                    </t>
  </si>
  <si>
    <t xml:space="preserve">JIAWEN QIN                    </t>
  </si>
  <si>
    <t xml:space="preserve">RUILAN HENG                   </t>
  </si>
  <si>
    <t xml:space="preserve">WEIJIA CHEN                   </t>
  </si>
  <si>
    <t xml:space="preserve">Shuhui Li                     </t>
  </si>
  <si>
    <t xml:space="preserve">BIN CHEN                      </t>
  </si>
  <si>
    <t xml:space="preserve">di wu                         </t>
  </si>
  <si>
    <t xml:space="preserve">TONG SHEN                     </t>
  </si>
  <si>
    <t xml:space="preserve">LI LI                         </t>
  </si>
  <si>
    <t xml:space="preserve">Wenzhen Dong                  </t>
  </si>
  <si>
    <t xml:space="preserve">QIYI PANG                     </t>
  </si>
  <si>
    <t xml:space="preserve">HUIWEN HUANG                  </t>
  </si>
  <si>
    <t xml:space="preserve">RULIN YIN                     </t>
  </si>
  <si>
    <t xml:space="preserve">xiaofei jiang                 </t>
  </si>
  <si>
    <t xml:space="preserve">Yanhua Liu                    </t>
  </si>
  <si>
    <t xml:space="preserve">QUN WANG                      </t>
  </si>
  <si>
    <t xml:space="preserve">Kailin Wang                   </t>
  </si>
  <si>
    <t xml:space="preserve">MENG LI                       </t>
  </si>
  <si>
    <t xml:space="preserve">TONG YU                       </t>
  </si>
  <si>
    <t xml:space="preserve">GANG CHEN                     </t>
  </si>
  <si>
    <t xml:space="preserve">LENINGRAD HUANGLEBING         </t>
  </si>
  <si>
    <t xml:space="preserve">JIALI CHEN                    </t>
  </si>
  <si>
    <t xml:space="preserve">QI YU                         </t>
  </si>
  <si>
    <t xml:space="preserve">HAIJUN DONG                   </t>
  </si>
  <si>
    <t xml:space="preserve">Nan Li                        </t>
  </si>
  <si>
    <t xml:space="preserve">ZHEN TIAN                     </t>
  </si>
  <si>
    <t xml:space="preserve">Ning Ma                       </t>
  </si>
  <si>
    <t xml:space="preserve">Manyu Liu                     </t>
  </si>
  <si>
    <t xml:space="preserve">YINGJIE LIU                   </t>
  </si>
  <si>
    <t xml:space="preserve">YA ZHU                        </t>
  </si>
  <si>
    <t xml:space="preserve">XUAN ZHENG                    </t>
  </si>
  <si>
    <t xml:space="preserve">Yaqi Wang                     </t>
  </si>
  <si>
    <t xml:space="preserve">Wenzhuang Wang                </t>
  </si>
  <si>
    <t xml:space="preserve">RUHUA LIANG                   </t>
  </si>
  <si>
    <t xml:space="preserve">SIQI YANG                     </t>
  </si>
  <si>
    <t xml:space="preserve">XIAODONG MAO                  </t>
  </si>
  <si>
    <t>TOTAL:</t>
  </si>
  <si>
    <t>DO</t>
  </si>
  <si>
    <t>BOOKING</t>
  </si>
  <si>
    <t>CHECK-IN DATE</t>
  </si>
  <si>
    <t>CHECK-OUT DATE</t>
  </si>
  <si>
    <t>HOTEL NAME</t>
  </si>
  <si>
    <t>HOTEL CITY</t>
  </si>
  <si>
    <t xml:space="preserve">Jian Xiao                     </t>
  </si>
  <si>
    <t xml:space="preserve">HOTEL MIGUEL ANGEL BY BLUEBAY </t>
  </si>
  <si>
    <t xml:space="preserve">MADRID                        </t>
  </si>
  <si>
    <t xml:space="preserve">NINGZHEN YANG                 </t>
  </si>
  <si>
    <t xml:space="preserve">HOTEL DEAR MADRID             </t>
  </si>
  <si>
    <t xml:space="preserve">Peng Li                       </t>
  </si>
  <si>
    <t xml:space="preserve">BOUTIQUE HOTEL SEVEN DAYS     </t>
  </si>
  <si>
    <t xml:space="preserve">PRAGA                         </t>
  </si>
  <si>
    <t xml:space="preserve">LIQUAN LEI                    </t>
  </si>
  <si>
    <t xml:space="preserve">HOTEL ELITE WORLD ISTANBUL    </t>
  </si>
  <si>
    <t xml:space="preserve">ISTANBUL                      </t>
  </si>
  <si>
    <t xml:space="preserve">JING NI                       </t>
  </si>
  <si>
    <t xml:space="preserve">MENGQI SHI                    </t>
  </si>
  <si>
    <t xml:space="preserve">YANAN WANG                    </t>
  </si>
  <si>
    <t xml:space="preserve">SURA HAGIA SOPHIA HOTEL       </t>
  </si>
  <si>
    <t xml:space="preserve">ESTAMBUL                      </t>
  </si>
  <si>
    <t xml:space="preserve">Jingsen Jiao                  </t>
  </si>
  <si>
    <t xml:space="preserve">HOTEL GARDEN ELYSEE           </t>
  </si>
  <si>
    <t xml:space="preserve">PARIS D.16                    </t>
  </si>
  <si>
    <t xml:space="preserve">YUXIN LIU                     </t>
  </si>
  <si>
    <t xml:space="preserve">SORELL HOTEL SEIDENHOF        </t>
  </si>
  <si>
    <t xml:space="preserve">ZURICH                        </t>
  </si>
  <si>
    <t xml:space="preserve">Wanhan Wu                     </t>
  </si>
  <si>
    <t xml:space="preserve">HONG XIE                      </t>
  </si>
  <si>
    <t xml:space="preserve">HELIOS OPERA                  </t>
  </si>
  <si>
    <t xml:space="preserve">PARIS D09                     </t>
  </si>
  <si>
    <t xml:space="preserve">CHAO CHEN                     </t>
  </si>
  <si>
    <t xml:space="preserve">ZHEXIAN TAO                   </t>
  </si>
  <si>
    <t xml:space="preserve">QIAN YU                       </t>
  </si>
  <si>
    <t xml:space="preserve">NOUVO CITY HOTEL /RS          </t>
  </si>
  <si>
    <t xml:space="preserve">BANGKOK                       </t>
  </si>
  <si>
    <t xml:space="preserve">kai wang                      </t>
  </si>
  <si>
    <t xml:space="preserve">EXE BACATA 95                 </t>
  </si>
  <si>
    <t xml:space="preserve">BOGOTA                        </t>
  </si>
  <si>
    <t xml:space="preserve">MING YIN                      </t>
  </si>
  <si>
    <t xml:space="preserve">THE LEVANTE PARLIAMENT        </t>
  </si>
  <si>
    <t xml:space="preserve">VIENA                         </t>
  </si>
  <si>
    <t xml:space="preserve">HAIWEI ZHOU                   </t>
  </si>
  <si>
    <t xml:space="preserve">AMARA BANGKOK                 </t>
  </si>
  <si>
    <t xml:space="preserve">BANGRAK                       </t>
  </si>
  <si>
    <t xml:space="preserve">NA ZHOU                       </t>
  </si>
  <si>
    <t xml:space="preserve">GERMANIA HOTEL /TW            </t>
  </si>
  <si>
    <t xml:space="preserve">MUNICH                        </t>
  </si>
  <si>
    <t xml:space="preserve">jing jiang                    </t>
  </si>
  <si>
    <t xml:space="preserve">Jie Tan                       </t>
  </si>
  <si>
    <t xml:space="preserve">ELBA MADRID ALCALA            </t>
  </si>
  <si>
    <t xml:space="preserve">HE LIU                        </t>
  </si>
  <si>
    <t xml:space="preserve">DU XIE                        </t>
  </si>
  <si>
    <t xml:space="preserve">EUROSTARS GRAND CENTRAL       </t>
  </si>
  <si>
    <t xml:space="preserve">Jinzhi Lu                     </t>
  </si>
  <si>
    <t xml:space="preserve">Jialin Han                    </t>
  </si>
  <si>
    <t xml:space="preserve">ZHUOYU LI                     </t>
  </si>
  <si>
    <t xml:space="preserve">HOTEL BERNE OPERA             </t>
  </si>
  <si>
    <t xml:space="preserve">PARIS D.08                    </t>
  </si>
  <si>
    <t xml:space="preserve">YADONG TONG                   </t>
  </si>
  <si>
    <t xml:space="preserve">ZHONGWEI CHEN                 </t>
  </si>
  <si>
    <t xml:space="preserve">HOTEL 121 PARIS               </t>
  </si>
  <si>
    <t xml:space="preserve">PARIS D.17                    </t>
  </si>
  <si>
    <t xml:space="preserve">ZHENDUO YANG                  </t>
  </si>
  <si>
    <t xml:space="preserve">YUAN SUN                      </t>
  </si>
  <si>
    <t>AZIMUT HOTEL KURFURSTENDAMM BE</t>
  </si>
  <si>
    <t xml:space="preserve">BERLIN                        </t>
  </si>
  <si>
    <t xml:space="preserve">CHUNPENG MENG                 </t>
  </si>
  <si>
    <t xml:space="preserve">Liya Liu                      </t>
  </si>
  <si>
    <t xml:space="preserve">MengZhi Zhang                 </t>
  </si>
  <si>
    <t xml:space="preserve">BARCELO NERVION/KP            </t>
  </si>
  <si>
    <t xml:space="preserve">BILBAO                        </t>
  </si>
  <si>
    <t xml:space="preserve">WenBin Zhang                  </t>
  </si>
  <si>
    <t xml:space="preserve">LING LIU                      </t>
  </si>
  <si>
    <t xml:space="preserve">Xiaopan Shen                  </t>
  </si>
  <si>
    <t xml:space="preserve">Hong Chi                      </t>
  </si>
  <si>
    <t xml:space="preserve">EUROSTARS BOOK HOTEL          </t>
  </si>
  <si>
    <t xml:space="preserve">Li Mei                        </t>
  </si>
  <si>
    <t xml:space="preserve">Han Cao                       </t>
  </si>
  <si>
    <t xml:space="preserve">DANQI ZHAN                    </t>
  </si>
  <si>
    <t xml:space="preserve">JIAYU MAO                     </t>
  </si>
  <si>
    <t xml:space="preserve">ATLANTIS THE PALM, DUBAI/KP   </t>
  </si>
  <si>
    <t xml:space="preserve">DUBAI                         </t>
  </si>
  <si>
    <t xml:space="preserve">YUNQIAN ZHANG                 </t>
  </si>
  <si>
    <t xml:space="preserve">CheukHin Ng                   </t>
  </si>
  <si>
    <t xml:space="preserve">GRAN HOTEL DOMINE             </t>
  </si>
  <si>
    <t xml:space="preserve">Yuquan Liu                    </t>
  </si>
  <si>
    <t xml:space="preserve">YUEXIN ZHANG                  </t>
  </si>
  <si>
    <t xml:space="preserve">HOTEL KENNEDY                 </t>
  </si>
  <si>
    <t xml:space="preserve">ROMA                          </t>
  </si>
  <si>
    <t xml:space="preserve">guanming zhang                </t>
  </si>
  <si>
    <t xml:space="preserve">XUE SHAN                      </t>
  </si>
  <si>
    <t xml:space="preserve">SHUIZHEN LIN                  </t>
  </si>
  <si>
    <t xml:space="preserve">Tingting Lin                  </t>
  </si>
  <si>
    <t xml:space="preserve">CHUNXIA QIAN                  </t>
  </si>
  <si>
    <t xml:space="preserve">EUROSTARS CENTRALE PALACE     </t>
  </si>
  <si>
    <t xml:space="preserve">PALERMO                       </t>
  </si>
  <si>
    <t xml:space="preserve">JUN JIN                       </t>
  </si>
  <si>
    <t xml:space="preserve">Xiran Li                      </t>
  </si>
  <si>
    <t xml:space="preserve">XIAOWEI LI                    </t>
  </si>
  <si>
    <t xml:space="preserve">PENGEI XUE                    </t>
  </si>
  <si>
    <t xml:space="preserve">HOTEL THE CHESS               </t>
  </si>
  <si>
    <t xml:space="preserve">PARIS D.09                    </t>
  </si>
  <si>
    <t xml:space="preserve">GE YAN                        </t>
  </si>
  <si>
    <t xml:space="preserve">MARIVAUX HOTEL /RS            </t>
  </si>
  <si>
    <t xml:space="preserve">BRUSELAS                      </t>
  </si>
  <si>
    <t xml:space="preserve">TOTAL: </t>
  </si>
  <si>
    <t>确定应付：27665.16   付款编号：P190415150128322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</si>
</sst>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7" fillId="7" borderId="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0" fillId="0" borderId="0" xfId="0" applyNumberFormat="1"/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4" borderId="0" xfId="0" applyFill="1"/>
    <xf numFmtId="0" fontId="4" fillId="4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41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采购单号</v>
          </cell>
          <cell r="B1" t="str">
            <v>单号</v>
          </cell>
          <cell r="C1" t="str">
            <v>酒店名</v>
          </cell>
          <cell r="D1" t="str">
            <v>采购单号</v>
          </cell>
          <cell r="E1" t="str">
            <v>酒店确认号</v>
          </cell>
          <cell r="F1" t="str">
            <v>出账银行</v>
          </cell>
          <cell r="G1" t="str">
            <v>出账金额</v>
          </cell>
          <cell r="H1" t="str">
            <v>出账币种</v>
          </cell>
          <cell r="I1" t="str">
            <v>出账汇率</v>
          </cell>
          <cell r="J1" t="str">
            <v>原币金额</v>
          </cell>
        </row>
        <row r="2">
          <cell r="A2">
            <v>32695611</v>
          </cell>
          <cell r="B2">
            <v>1474410</v>
          </cell>
          <cell r="C2" t="str">
            <v>巴黎象棋酒店</v>
          </cell>
          <cell r="D2">
            <v>32695611</v>
          </cell>
          <cell r="E2" t="str">
            <v/>
          </cell>
          <cell r="F2" t="str">
            <v/>
          </cell>
          <cell r="G2" t="str">
            <v>2845.24</v>
          </cell>
          <cell r="H2" t="str">
            <v>RMB</v>
          </cell>
          <cell r="I2" t="str">
            <v>1</v>
          </cell>
          <cell r="J2">
            <v>422.94</v>
          </cell>
        </row>
        <row r="3">
          <cell r="A3">
            <v>32467045</v>
          </cell>
          <cell r="B3">
            <v>1458719</v>
          </cell>
          <cell r="C3" t="str">
            <v>布鲁塞尔殖民地酒店</v>
          </cell>
          <cell r="D3">
            <v>32467045</v>
          </cell>
          <cell r="E3" t="str">
            <v>32467045</v>
          </cell>
          <cell r="F3" t="str">
            <v/>
          </cell>
          <cell r="G3" t="str">
            <v>493.46</v>
          </cell>
          <cell r="H3" t="str">
            <v>RMB</v>
          </cell>
          <cell r="I3" t="str">
            <v>1</v>
          </cell>
          <cell r="J3">
            <v>73.26</v>
          </cell>
        </row>
        <row r="4">
          <cell r="A4">
            <v>32566680</v>
          </cell>
          <cell r="B4">
            <v>1465386</v>
          </cell>
          <cell r="C4" t="str">
            <v>马里伏酒店</v>
          </cell>
          <cell r="D4">
            <v>32566680</v>
          </cell>
          <cell r="E4" t="str">
            <v>454766</v>
          </cell>
          <cell r="F4" t="str">
            <v/>
          </cell>
          <cell r="G4" t="str">
            <v>1891.72</v>
          </cell>
          <cell r="H4" t="str">
            <v>RMB</v>
          </cell>
          <cell r="I4" t="str">
            <v>1</v>
          </cell>
          <cell r="J4">
            <v>281.18</v>
          </cell>
        </row>
        <row r="5">
          <cell r="A5">
            <v>32801309</v>
          </cell>
          <cell r="B5">
            <v>1481129</v>
          </cell>
          <cell r="C5" t="str">
            <v>马里伏酒店</v>
          </cell>
          <cell r="D5">
            <v>32801309</v>
          </cell>
          <cell r="E5" t="str">
            <v/>
          </cell>
          <cell r="F5" t="str">
            <v/>
          </cell>
          <cell r="G5" t="str">
            <v>1533.24</v>
          </cell>
          <cell r="H5" t="str">
            <v>RMB</v>
          </cell>
          <cell r="I5" t="str">
            <v>1</v>
          </cell>
          <cell r="J5">
            <v>227.66</v>
          </cell>
        </row>
        <row r="6">
          <cell r="A6">
            <v>32805339</v>
          </cell>
          <cell r="B6">
            <v>1481595</v>
          </cell>
          <cell r="C6" t="str">
            <v>苏黎世赛顿霍夫索雷尔酒店</v>
          </cell>
          <cell r="D6">
            <v>32805339</v>
          </cell>
          <cell r="E6" t="str">
            <v/>
          </cell>
          <cell r="F6" t="str">
            <v/>
          </cell>
          <cell r="G6" t="str">
            <v>1322.92</v>
          </cell>
          <cell r="H6" t="str">
            <v>RMB</v>
          </cell>
          <cell r="I6" t="str">
            <v>1</v>
          </cell>
          <cell r="J6">
            <v>196.43</v>
          </cell>
        </row>
        <row r="7">
          <cell r="A7">
            <v>32818163</v>
          </cell>
          <cell r="B7">
            <v>1482918</v>
          </cell>
          <cell r="C7" t="str">
            <v>苏黎世赛顿霍夫索雷尔酒店</v>
          </cell>
          <cell r="D7">
            <v>32818163</v>
          </cell>
          <cell r="E7" t="str">
            <v/>
          </cell>
          <cell r="F7" t="str">
            <v/>
          </cell>
          <cell r="G7" t="str">
            <v>1244.83</v>
          </cell>
          <cell r="H7" t="str">
            <v>RMB</v>
          </cell>
          <cell r="I7" t="str">
            <v>1</v>
          </cell>
          <cell r="J7">
            <v>185.22</v>
          </cell>
        </row>
        <row r="8">
          <cell r="A8">
            <v>32534203</v>
          </cell>
          <cell r="B8">
            <v>1462718</v>
          </cell>
          <cell r="C8" t="str">
            <v>苏黎世赛顿霍夫索雷尔酒店</v>
          </cell>
          <cell r="D8">
            <v>32534203</v>
          </cell>
          <cell r="E8" t="str">
            <v>2567548</v>
          </cell>
        </row>
        <row r="8">
          <cell r="G8" t="str">
            <v>2220.3</v>
          </cell>
          <cell r="H8" t="str">
            <v>RMB</v>
          </cell>
          <cell r="I8" t="str">
            <v>1</v>
          </cell>
          <cell r="J8">
            <v>329.92</v>
          </cell>
        </row>
        <row r="9">
          <cell r="A9">
            <v>32287753</v>
          </cell>
          <cell r="B9">
            <v>1449008</v>
          </cell>
          <cell r="C9" t="str">
            <v>苏黎世赛顿霍夫索雷尔酒店</v>
          </cell>
          <cell r="D9">
            <v>32287753</v>
          </cell>
          <cell r="E9" t="str">
            <v>2434318</v>
          </cell>
          <cell r="F9" t="str">
            <v/>
          </cell>
          <cell r="G9" t="str">
            <v>1190.68</v>
          </cell>
          <cell r="H9" t="str">
            <v>RMB</v>
          </cell>
          <cell r="I9" t="str">
            <v>1</v>
          </cell>
          <cell r="J9">
            <v>176.52</v>
          </cell>
        </row>
        <row r="10">
          <cell r="A10">
            <v>32468894</v>
          </cell>
          <cell r="B10">
            <v>1459177</v>
          </cell>
          <cell r="C10" t="str">
            <v>苏黎世赛顿霍夫索雷尔酒店</v>
          </cell>
          <cell r="D10">
            <v>32468894</v>
          </cell>
          <cell r="E10" t="str">
            <v>2504695,2504694</v>
          </cell>
          <cell r="F10" t="str">
            <v/>
          </cell>
          <cell r="G10" t="str">
            <v>2526.46</v>
          </cell>
          <cell r="H10" t="str">
            <v>RMB</v>
          </cell>
          <cell r="I10" t="str">
            <v>1</v>
          </cell>
          <cell r="J10">
            <v>375.08</v>
          </cell>
        </row>
        <row r="11">
          <cell r="A11">
            <v>32704892</v>
          </cell>
          <cell r="B11">
            <v>1474971</v>
          </cell>
          <cell r="C11" t="str">
            <v>苏黎世赛顿霍夫索雷尔酒店</v>
          </cell>
          <cell r="D11">
            <v>32704892</v>
          </cell>
          <cell r="E11" t="str">
            <v/>
          </cell>
          <cell r="F11" t="str">
            <v/>
          </cell>
          <cell r="G11" t="str">
            <v>1172.84</v>
          </cell>
          <cell r="H11" t="str">
            <v>RMB</v>
          </cell>
          <cell r="I11" t="str">
            <v>1</v>
          </cell>
          <cell r="J11">
            <v>174.34</v>
          </cell>
        </row>
        <row r="12">
          <cell r="A12">
            <v>32606309</v>
          </cell>
          <cell r="B12">
            <v>1468050</v>
          </cell>
          <cell r="C12" t="str">
            <v>苏黎世赛顿霍夫索雷尔酒店</v>
          </cell>
          <cell r="D12">
            <v>32606309</v>
          </cell>
          <cell r="E12" t="str">
            <v/>
          </cell>
          <cell r="F12" t="str">
            <v/>
          </cell>
          <cell r="G12" t="str">
            <v>1361.1</v>
          </cell>
          <cell r="H12" t="str">
            <v>RMB</v>
          </cell>
          <cell r="I12" t="str">
            <v>1</v>
          </cell>
          <cell r="J12">
            <v>202.13</v>
          </cell>
        </row>
        <row r="13">
          <cell r="A13">
            <v>32645436</v>
          </cell>
          <cell r="B13">
            <v>1471008</v>
          </cell>
          <cell r="C13" t="str">
            <v>苏黎世赛顿霍夫索雷尔酒店</v>
          </cell>
          <cell r="D13">
            <v>32645436</v>
          </cell>
          <cell r="E13" t="str">
            <v/>
          </cell>
          <cell r="F13" t="str">
            <v/>
          </cell>
          <cell r="G13" t="str">
            <v>1655.37</v>
          </cell>
          <cell r="H13" t="str">
            <v>RMB</v>
          </cell>
          <cell r="I13" t="str">
            <v>1</v>
          </cell>
          <cell r="J13">
            <v>245.94</v>
          </cell>
        </row>
        <row r="14">
          <cell r="A14">
            <v>32428814</v>
          </cell>
          <cell r="B14">
            <v>1456916</v>
          </cell>
          <cell r="C14" t="str">
            <v>苏黎世赛顿霍夫索雷尔酒店</v>
          </cell>
          <cell r="D14">
            <v>32428814</v>
          </cell>
          <cell r="E14" t="str">
            <v>2484896</v>
          </cell>
          <cell r="F14" t="str">
            <v/>
          </cell>
          <cell r="G14" t="str">
            <v>3137.93</v>
          </cell>
          <cell r="H14" t="str">
            <v>RMB</v>
          </cell>
          <cell r="I14" t="str">
            <v>1</v>
          </cell>
          <cell r="J14">
            <v>468.67</v>
          </cell>
        </row>
        <row r="15">
          <cell r="A15">
            <v>32060214</v>
          </cell>
          <cell r="B15">
            <v>1439567</v>
          </cell>
          <cell r="C15" t="str">
            <v>苏黎世赛顿霍夫索雷尔酒店</v>
          </cell>
          <cell r="D15">
            <v>32060214</v>
          </cell>
          <cell r="E15" t="str">
            <v>2367361</v>
          </cell>
          <cell r="F15" t="str">
            <v/>
          </cell>
          <cell r="G15" t="str">
            <v>1225.44</v>
          </cell>
          <cell r="H15" t="str">
            <v>RMB</v>
          </cell>
          <cell r="I15" t="str">
            <v>1</v>
          </cell>
          <cell r="J15">
            <v>181.93</v>
          </cell>
        </row>
        <row r="16">
          <cell r="A16">
            <v>32656830</v>
          </cell>
          <cell r="B16">
            <v>1471699</v>
          </cell>
          <cell r="C16" t="str">
            <v>苏黎世赛顿霍夫索雷尔酒店</v>
          </cell>
          <cell r="D16">
            <v>32656830</v>
          </cell>
          <cell r="E16" t="str">
            <v>32656830</v>
          </cell>
          <cell r="F16" t="str">
            <v/>
          </cell>
          <cell r="G16" t="str">
            <v>802.12</v>
          </cell>
          <cell r="H16" t="str">
            <v>RMB</v>
          </cell>
          <cell r="I16" t="str">
            <v>1</v>
          </cell>
          <cell r="J16">
            <v>118.96</v>
          </cell>
        </row>
        <row r="17">
          <cell r="A17">
            <v>32708717</v>
          </cell>
          <cell r="B17">
            <v>1475256</v>
          </cell>
          <cell r="C17" t="str">
            <v>苏黎世赛顿霍夫索雷尔酒店</v>
          </cell>
          <cell r="D17">
            <v>32708717</v>
          </cell>
          <cell r="E17" t="str">
            <v>32708717</v>
          </cell>
          <cell r="F17" t="str">
            <v/>
          </cell>
          <cell r="G17" t="str">
            <v>3827.37</v>
          </cell>
          <cell r="H17" t="str">
            <v>RMB</v>
          </cell>
          <cell r="I17" t="str">
            <v>1</v>
          </cell>
          <cell r="J17">
            <v>567.96</v>
          </cell>
        </row>
        <row r="18">
          <cell r="A18">
            <v>32784233</v>
          </cell>
          <cell r="B18">
            <v>1480027</v>
          </cell>
          <cell r="C18" t="str">
            <v>苏黎世赛顿霍夫索雷尔酒店</v>
          </cell>
          <cell r="D18">
            <v>32784233</v>
          </cell>
          <cell r="E18" t="str">
            <v/>
          </cell>
          <cell r="F18" t="str">
            <v/>
          </cell>
          <cell r="G18" t="str">
            <v>2494.62</v>
          </cell>
          <cell r="H18" t="str">
            <v>RMB</v>
          </cell>
          <cell r="I18" t="str">
            <v>1</v>
          </cell>
          <cell r="J18">
            <v>370.82</v>
          </cell>
        </row>
        <row r="19">
          <cell r="A19">
            <v>32466610</v>
          </cell>
          <cell r="B19">
            <v>1458713</v>
          </cell>
          <cell r="C19" t="str">
            <v>柏林库坦大街阿兹姆酒店</v>
          </cell>
          <cell r="D19">
            <v>32466610</v>
          </cell>
          <cell r="E19" t="str">
            <v>13523765</v>
          </cell>
          <cell r="F19" t="str">
            <v/>
          </cell>
          <cell r="G19" t="str">
            <v>379.97</v>
          </cell>
          <cell r="H19" t="str">
            <v>RMB</v>
          </cell>
          <cell r="I19" t="str">
            <v>1</v>
          </cell>
          <cell r="J19">
            <v>56.41</v>
          </cell>
        </row>
        <row r="20">
          <cell r="A20">
            <v>32660128</v>
          </cell>
          <cell r="B20">
            <v>1471802</v>
          </cell>
          <cell r="C20" t="str">
            <v>柏林库坦大街阿兹姆酒店</v>
          </cell>
          <cell r="D20">
            <v>32660128</v>
          </cell>
          <cell r="E20" t="str">
            <v>.</v>
          </cell>
          <cell r="F20" t="str">
            <v/>
          </cell>
          <cell r="G20" t="str">
            <v>798.94</v>
          </cell>
          <cell r="H20" t="str">
            <v>RMB</v>
          </cell>
          <cell r="I20" t="str">
            <v>1</v>
          </cell>
          <cell r="J20">
            <v>118.26</v>
          </cell>
        </row>
        <row r="21">
          <cell r="A21">
            <v>32673259</v>
          </cell>
          <cell r="B21">
            <v>1472519</v>
          </cell>
          <cell r="C21" t="str">
            <v>柏林库坦大街阿兹姆酒店</v>
          </cell>
          <cell r="D21">
            <v>32673259</v>
          </cell>
          <cell r="E21" t="str">
            <v/>
          </cell>
          <cell r="F21" t="str">
            <v/>
          </cell>
          <cell r="G21" t="str">
            <v>528.27</v>
          </cell>
          <cell r="H21" t="str">
            <v>RMB</v>
          </cell>
          <cell r="I21" t="str">
            <v>1</v>
          </cell>
          <cell r="J21">
            <v>78.52</v>
          </cell>
        </row>
        <row r="22">
          <cell r="A22">
            <v>32739029</v>
          </cell>
          <cell r="B22">
            <v>1476940</v>
          </cell>
          <cell r="C22" t="str">
            <v>柏林库坦大街阿兹姆酒店</v>
          </cell>
          <cell r="D22">
            <v>32739029</v>
          </cell>
          <cell r="E22" t="str">
            <v>32739029</v>
          </cell>
          <cell r="F22" t="str">
            <v/>
          </cell>
          <cell r="G22" t="str">
            <v>1002.32</v>
          </cell>
          <cell r="H22" t="str">
            <v>RMB</v>
          </cell>
          <cell r="I22" t="str">
            <v>1</v>
          </cell>
          <cell r="J22">
            <v>148.86</v>
          </cell>
        </row>
        <row r="23">
          <cell r="A23">
            <v>32739038</v>
          </cell>
          <cell r="B23">
            <v>1476941</v>
          </cell>
          <cell r="C23" t="str">
            <v>柏林库坦大街阿兹姆酒店</v>
          </cell>
          <cell r="D23">
            <v>32739038</v>
          </cell>
          <cell r="E23" t="str">
            <v>32739038</v>
          </cell>
          <cell r="F23" t="str">
            <v/>
          </cell>
          <cell r="G23" t="str">
            <v>1002.32</v>
          </cell>
          <cell r="H23" t="str">
            <v>RMB</v>
          </cell>
          <cell r="I23" t="str">
            <v>1</v>
          </cell>
          <cell r="J23">
            <v>148.86</v>
          </cell>
        </row>
        <row r="24">
          <cell r="A24">
            <v>32745947</v>
          </cell>
          <cell r="B24">
            <v>1477235</v>
          </cell>
          <cell r="C24" t="str">
            <v>柏林库坦大街阿兹姆酒店</v>
          </cell>
          <cell r="D24">
            <v>32745947</v>
          </cell>
          <cell r="E24" t="str">
            <v/>
          </cell>
          <cell r="F24" t="str">
            <v/>
          </cell>
          <cell r="G24" t="str">
            <v>453.69</v>
          </cell>
          <cell r="H24" t="str">
            <v>RMB</v>
          </cell>
          <cell r="I24" t="str">
            <v>1</v>
          </cell>
          <cell r="J24">
            <v>67.39</v>
          </cell>
        </row>
        <row r="25">
          <cell r="A25">
            <v>32764864</v>
          </cell>
          <cell r="B25">
            <v>1478697</v>
          </cell>
          <cell r="C25" t="str">
            <v>柏林库坦大街阿兹姆酒店</v>
          </cell>
          <cell r="D25">
            <v>32764864</v>
          </cell>
          <cell r="E25" t="str">
            <v/>
          </cell>
          <cell r="F25" t="str">
            <v/>
          </cell>
          <cell r="G25" t="str">
            <v>907.38</v>
          </cell>
          <cell r="H25" t="str">
            <v>RMB</v>
          </cell>
          <cell r="I25" t="str">
            <v>1</v>
          </cell>
          <cell r="J25">
            <v>134.78</v>
          </cell>
        </row>
        <row r="26">
          <cell r="A26">
            <v>32325050</v>
          </cell>
          <cell r="B26">
            <v>1450712</v>
          </cell>
          <cell r="C26" t="str">
            <v>赫马尼亚酒店</v>
          </cell>
          <cell r="D26">
            <v>32325050</v>
          </cell>
          <cell r="E26" t="str">
            <v>271141</v>
          </cell>
          <cell r="F26" t="str">
            <v/>
          </cell>
          <cell r="G26" t="str">
            <v>1459.18</v>
          </cell>
          <cell r="H26" t="str">
            <v>RMB</v>
          </cell>
          <cell r="I26" t="str">
            <v>1</v>
          </cell>
          <cell r="J26">
            <v>217.71</v>
          </cell>
        </row>
        <row r="27">
          <cell r="A27">
            <v>32386791</v>
          </cell>
          <cell r="B27">
            <v>1454058</v>
          </cell>
          <cell r="C27" t="str">
            <v>赫马尼亚酒店</v>
          </cell>
          <cell r="D27">
            <v>32386791</v>
          </cell>
          <cell r="E27" t="str">
            <v>271449</v>
          </cell>
          <cell r="F27" t="str">
            <v/>
          </cell>
          <cell r="G27" t="str">
            <v>1546.01</v>
          </cell>
          <cell r="H27" t="str">
            <v>RMB</v>
          </cell>
          <cell r="I27" t="str">
            <v>1</v>
          </cell>
          <cell r="J27">
            <v>231.46</v>
          </cell>
        </row>
        <row r="28">
          <cell r="A28">
            <v>32318805</v>
          </cell>
          <cell r="B28">
            <v>1450332</v>
          </cell>
          <cell r="C28" t="str">
            <v>美国巴塞罗那酒店</v>
          </cell>
          <cell r="D28">
            <v>32318805</v>
          </cell>
          <cell r="E28" t="str">
            <v>145942</v>
          </cell>
          <cell r="F28" t="str">
            <v/>
          </cell>
          <cell r="G28" t="str">
            <v>3533.51</v>
          </cell>
          <cell r="H28" t="str">
            <v>RMB</v>
          </cell>
          <cell r="I28" t="str">
            <v>1</v>
          </cell>
          <cell r="J28">
            <v>526.65</v>
          </cell>
        </row>
        <row r="29">
          <cell r="A29">
            <v>32784906</v>
          </cell>
          <cell r="B29">
            <v>1480069</v>
          </cell>
          <cell r="C29" t="str">
            <v>巴塞罗毕尔巴鄂奈维翁酒店</v>
          </cell>
          <cell r="D29">
            <v>32784906</v>
          </cell>
          <cell r="E29" t="str">
            <v/>
          </cell>
          <cell r="F29" t="str">
            <v/>
          </cell>
          <cell r="G29" t="str">
            <v>2717.49</v>
          </cell>
          <cell r="H29" t="str">
            <v>RMB</v>
          </cell>
          <cell r="I29" t="str">
            <v>1</v>
          </cell>
          <cell r="J29">
            <v>403.95</v>
          </cell>
        </row>
        <row r="30">
          <cell r="A30">
            <v>32803838</v>
          </cell>
          <cell r="B30">
            <v>1481505</v>
          </cell>
          <cell r="C30" t="str">
            <v>巴塞罗毕尔巴鄂奈维翁酒店</v>
          </cell>
          <cell r="D30">
            <v>32803838</v>
          </cell>
          <cell r="E30" t="str">
            <v/>
          </cell>
          <cell r="F30" t="str">
            <v/>
          </cell>
          <cell r="G30" t="str">
            <v>2683.55</v>
          </cell>
          <cell r="H30" t="str">
            <v>RMB</v>
          </cell>
          <cell r="I30" t="str">
            <v>1</v>
          </cell>
          <cell r="J30">
            <v>398.46</v>
          </cell>
        </row>
        <row r="31">
          <cell r="A31">
            <v>32784888</v>
          </cell>
          <cell r="B31">
            <v>1480068</v>
          </cell>
          <cell r="C31" t="str">
            <v>巴塞罗毕尔巴鄂奈维翁酒店</v>
          </cell>
          <cell r="D31">
            <v>32784888</v>
          </cell>
          <cell r="E31" t="str">
            <v/>
          </cell>
          <cell r="F31" t="str">
            <v/>
          </cell>
          <cell r="G31" t="str">
            <v>2717.49</v>
          </cell>
          <cell r="H31" t="str">
            <v>RMB</v>
          </cell>
          <cell r="I31" t="str">
            <v>1</v>
          </cell>
          <cell r="J31">
            <v>403.95</v>
          </cell>
        </row>
        <row r="32">
          <cell r="A32">
            <v>32737871</v>
          </cell>
          <cell r="B32">
            <v>1476904</v>
          </cell>
          <cell r="C32" t="str">
            <v>毕尔巴鄂圣主大酒店</v>
          </cell>
          <cell r="D32">
            <v>32737871</v>
          </cell>
          <cell r="E32" t="str">
            <v/>
          </cell>
          <cell r="F32" t="str">
            <v/>
          </cell>
          <cell r="G32" t="str">
            <v>2413.69</v>
          </cell>
          <cell r="H32" t="str">
            <v>RMB</v>
          </cell>
          <cell r="I32" t="str">
            <v>1</v>
          </cell>
          <cell r="J32">
            <v>358.47</v>
          </cell>
        </row>
        <row r="33">
          <cell r="A33">
            <v>32675097</v>
          </cell>
          <cell r="B33">
            <v>1472610</v>
          </cell>
          <cell r="C33" t="str">
            <v>阿尔罕布拉宫酒店</v>
          </cell>
          <cell r="D33">
            <v>32675097</v>
          </cell>
          <cell r="E33" t="str">
            <v>124016</v>
          </cell>
          <cell r="F33" t="str">
            <v/>
          </cell>
          <cell r="G33" t="str">
            <v>1230.78</v>
          </cell>
          <cell r="H33" t="str">
            <v>RMB</v>
          </cell>
          <cell r="I33" t="str">
            <v>1</v>
          </cell>
          <cell r="J33">
            <v>182.94</v>
          </cell>
        </row>
        <row r="34">
          <cell r="A34">
            <v>32654235</v>
          </cell>
          <cell r="B34">
            <v>1471557</v>
          </cell>
          <cell r="C34" t="str">
            <v>普罗旺斯阿提艾克斯中心酒店</v>
          </cell>
          <cell r="D34">
            <v>32654235</v>
          </cell>
          <cell r="E34" t="str">
            <v/>
          </cell>
          <cell r="F34" t="str">
            <v/>
          </cell>
          <cell r="G34" t="str">
            <v>1994.79</v>
          </cell>
          <cell r="H34" t="str">
            <v>RMB</v>
          </cell>
          <cell r="I34" t="str">
            <v>1</v>
          </cell>
          <cell r="J34">
            <v>295.84</v>
          </cell>
        </row>
        <row r="35">
          <cell r="A35">
            <v>32510793</v>
          </cell>
          <cell r="B35">
            <v>1461626</v>
          </cell>
          <cell r="C35" t="str">
            <v>普罗旺斯阿提艾克斯中心酒店</v>
          </cell>
          <cell r="D35">
            <v>32510793</v>
          </cell>
          <cell r="E35" t="str">
            <v>32510793</v>
          </cell>
          <cell r="F35" t="str">
            <v/>
          </cell>
          <cell r="G35" t="str">
            <v>1227.5</v>
          </cell>
          <cell r="H35" t="str">
            <v>RMB</v>
          </cell>
          <cell r="I35" t="str">
            <v>1</v>
          </cell>
          <cell r="J35">
            <v>182.56</v>
          </cell>
        </row>
        <row r="36">
          <cell r="A36">
            <v>32533448</v>
          </cell>
          <cell r="B36">
            <v>1462694</v>
          </cell>
          <cell r="C36" t="str">
            <v>帕塞欧戴尔普艺酒店</v>
          </cell>
          <cell r="D36">
            <v>32533448</v>
          </cell>
          <cell r="E36" t="str">
            <v>676236</v>
          </cell>
          <cell r="F36" t="str">
            <v/>
          </cell>
          <cell r="G36" t="str">
            <v>6139.6</v>
          </cell>
          <cell r="H36" t="str">
            <v>RMB</v>
          </cell>
          <cell r="I36" t="str">
            <v>1</v>
          </cell>
          <cell r="J36">
            <v>912.3</v>
          </cell>
        </row>
        <row r="37">
          <cell r="A37">
            <v>32644361</v>
          </cell>
          <cell r="B37">
            <v>1470950</v>
          </cell>
          <cell r="C37" t="str">
            <v>米格尔安赫尔蓝色海湾酒店</v>
          </cell>
          <cell r="D37">
            <v>32644361</v>
          </cell>
          <cell r="E37" t="str">
            <v>7139</v>
          </cell>
          <cell r="F37" t="str">
            <v/>
          </cell>
          <cell r="G37" t="str">
            <v>3297.15</v>
          </cell>
          <cell r="H37" t="str">
            <v>RMB</v>
          </cell>
          <cell r="I37" t="str">
            <v>1</v>
          </cell>
          <cell r="J37">
            <v>489.86</v>
          </cell>
        </row>
        <row r="38">
          <cell r="A38">
            <v>32664116</v>
          </cell>
          <cell r="B38">
            <v>1472228</v>
          </cell>
          <cell r="C38" t="str">
            <v>犹太人之家酒店</v>
          </cell>
          <cell r="D38">
            <v>32664116</v>
          </cell>
          <cell r="E38" t="str">
            <v/>
          </cell>
          <cell r="F38" t="str">
            <v/>
          </cell>
          <cell r="G38" t="str">
            <v>2344.67</v>
          </cell>
          <cell r="H38" t="str">
            <v>RMB</v>
          </cell>
          <cell r="I38" t="str">
            <v>1</v>
          </cell>
          <cell r="J38">
            <v>347.06</v>
          </cell>
        </row>
        <row r="39">
          <cell r="A39">
            <v>32520942</v>
          </cell>
          <cell r="B39">
            <v>1461943</v>
          </cell>
          <cell r="C39" t="str">
            <v>拉斯卡萨斯默塞德斯酒店</v>
          </cell>
          <cell r="D39">
            <v>32520942</v>
          </cell>
          <cell r="E39" t="str">
            <v>32520942</v>
          </cell>
          <cell r="F39" t="str">
            <v/>
          </cell>
          <cell r="G39" t="str">
            <v>562</v>
          </cell>
          <cell r="H39" t="str">
            <v>RMB</v>
          </cell>
          <cell r="I39" t="str">
            <v>1</v>
          </cell>
          <cell r="J39">
            <v>83.41</v>
          </cell>
        </row>
        <row r="40">
          <cell r="A40">
            <v>32287777</v>
          </cell>
          <cell r="B40">
            <v>1449025</v>
          </cell>
          <cell r="C40" t="str">
            <v>拉斯卡萨斯默塞德斯酒店</v>
          </cell>
          <cell r="D40">
            <v>32287777</v>
          </cell>
          <cell r="E40" t="str">
            <v>62098</v>
          </cell>
          <cell r="F40" t="str">
            <v/>
          </cell>
          <cell r="G40" t="str">
            <v>1108.19</v>
          </cell>
          <cell r="H40" t="str">
            <v>RMB</v>
          </cell>
          <cell r="I40" t="str">
            <v>1</v>
          </cell>
          <cell r="J40">
            <v>164.29</v>
          </cell>
        </row>
        <row r="41">
          <cell r="A41">
            <v>32396476</v>
          </cell>
          <cell r="B41">
            <v>1454815</v>
          </cell>
          <cell r="C41" t="str">
            <v>伯尔尼歌剧院酒店</v>
          </cell>
          <cell r="D41">
            <v>32396476</v>
          </cell>
          <cell r="E41" t="str">
            <v>906201</v>
          </cell>
          <cell r="F41" t="str">
            <v/>
          </cell>
          <cell r="G41" t="str">
            <v>1167.01</v>
          </cell>
          <cell r="H41" t="str">
            <v>RMB</v>
          </cell>
          <cell r="I41" t="str">
            <v>1</v>
          </cell>
          <cell r="J41">
            <v>174.3</v>
          </cell>
        </row>
        <row r="42">
          <cell r="A42">
            <v>32396862</v>
          </cell>
          <cell r="B42">
            <v>1454882</v>
          </cell>
          <cell r="C42" t="str">
            <v>伯尔尼歌剧院酒店</v>
          </cell>
          <cell r="D42">
            <v>32396862</v>
          </cell>
          <cell r="E42" t="str">
            <v>0620010</v>
          </cell>
          <cell r="F42" t="str">
            <v/>
          </cell>
          <cell r="G42" t="str">
            <v>1167.01</v>
          </cell>
          <cell r="H42" t="str">
            <v>RMB</v>
          </cell>
          <cell r="I42" t="str">
            <v>1</v>
          </cell>
          <cell r="J42">
            <v>174.3</v>
          </cell>
        </row>
        <row r="43">
          <cell r="A43">
            <v>32553978</v>
          </cell>
          <cell r="B43">
            <v>1464579</v>
          </cell>
          <cell r="C43" t="str">
            <v>伯尔尼歌剧院酒店</v>
          </cell>
          <cell r="D43">
            <v>32553978</v>
          </cell>
          <cell r="E43" t="str">
            <v>190725</v>
          </cell>
          <cell r="F43" t="str">
            <v/>
          </cell>
          <cell r="G43" t="str">
            <v>1693.89</v>
          </cell>
          <cell r="H43" t="str">
            <v>RMB</v>
          </cell>
          <cell r="I43" t="str">
            <v>1</v>
          </cell>
          <cell r="J43">
            <v>251.7</v>
          </cell>
        </row>
        <row r="44">
          <cell r="A44">
            <v>32813594</v>
          </cell>
          <cell r="B44">
            <v>1482133</v>
          </cell>
          <cell r="C44" t="str">
            <v>伯尔尼歌剧院酒店</v>
          </cell>
          <cell r="D44">
            <v>32813594</v>
          </cell>
          <cell r="E44" t="str">
            <v/>
          </cell>
          <cell r="F44" t="str">
            <v/>
          </cell>
          <cell r="G44" t="str">
            <v>1312.84</v>
          </cell>
          <cell r="H44" t="str">
            <v>RMB</v>
          </cell>
          <cell r="I44" t="str">
            <v>1</v>
          </cell>
          <cell r="J44">
            <v>195.34</v>
          </cell>
        </row>
        <row r="45">
          <cell r="A45">
            <v>32399660</v>
          </cell>
          <cell r="B45">
            <v>1455086</v>
          </cell>
          <cell r="C45" t="str">
            <v>伯尔尼歌剧院酒店</v>
          </cell>
          <cell r="D45">
            <v>32399660</v>
          </cell>
          <cell r="E45" t="str">
            <v>0630005</v>
          </cell>
          <cell r="F45" t="str">
            <v/>
          </cell>
          <cell r="G45" t="str">
            <v>2106.37</v>
          </cell>
          <cell r="H45" t="str">
            <v>RMB</v>
          </cell>
          <cell r="I45" t="str">
            <v>1</v>
          </cell>
          <cell r="J45">
            <v>314.6</v>
          </cell>
        </row>
        <row r="46">
          <cell r="A46">
            <v>32268653</v>
          </cell>
          <cell r="B46">
            <v>1448311</v>
          </cell>
          <cell r="C46" t="str">
            <v>巴厘岛阿优达度假村</v>
          </cell>
          <cell r="D46">
            <v>32268653</v>
          </cell>
          <cell r="E46" t="str">
            <v>717164</v>
          </cell>
          <cell r="F46" t="str">
            <v/>
          </cell>
          <cell r="G46" t="str">
            <v>1449.92</v>
          </cell>
          <cell r="H46" t="str">
            <v>RMB</v>
          </cell>
          <cell r="I46" t="str">
            <v>1</v>
          </cell>
          <cell r="J46">
            <v>214.46</v>
          </cell>
        </row>
        <row r="47">
          <cell r="A47">
            <v>32476721</v>
          </cell>
          <cell r="B47">
            <v>1459763</v>
          </cell>
          <cell r="C47" t="str">
            <v>圣马可酒店</v>
          </cell>
          <cell r="D47">
            <v>32476721</v>
          </cell>
          <cell r="E47" t="str">
            <v>149635</v>
          </cell>
          <cell r="F47" t="str">
            <v/>
          </cell>
          <cell r="G47" t="str">
            <v>1008.35</v>
          </cell>
          <cell r="H47" t="str">
            <v>RMB</v>
          </cell>
          <cell r="I47" t="str">
            <v>1</v>
          </cell>
          <cell r="J47">
            <v>149.7</v>
          </cell>
        </row>
        <row r="48">
          <cell r="A48">
            <v>32777541</v>
          </cell>
          <cell r="B48">
            <v>1479430</v>
          </cell>
          <cell r="C48" t="str">
            <v>三藩市广场酒店</v>
          </cell>
          <cell r="D48">
            <v>32777541</v>
          </cell>
          <cell r="E48" t="str">
            <v/>
          </cell>
          <cell r="F48" t="str">
            <v/>
          </cell>
          <cell r="G48" t="str">
            <v>913.43</v>
          </cell>
          <cell r="H48" t="str">
            <v>RMB</v>
          </cell>
          <cell r="I48" t="str">
            <v>1</v>
          </cell>
          <cell r="J48">
            <v>135.78</v>
          </cell>
        </row>
        <row r="49">
          <cell r="A49">
            <v>32343415</v>
          </cell>
          <cell r="B49">
            <v>1451836</v>
          </cell>
          <cell r="C49" t="str">
            <v>迪拜棕榈岛亚特兰蒂斯酒店</v>
          </cell>
          <cell r="D49">
            <v>32343415</v>
          </cell>
          <cell r="E49" t="str">
            <v>reconfirm</v>
          </cell>
          <cell r="F49" t="str">
            <v/>
          </cell>
          <cell r="G49" t="str">
            <v>8617</v>
          </cell>
          <cell r="H49" t="str">
            <v>RMB</v>
          </cell>
          <cell r="I49" t="str">
            <v>1</v>
          </cell>
          <cell r="J49">
            <v>1290.88</v>
          </cell>
        </row>
        <row r="50">
          <cell r="A50">
            <v>32585888</v>
          </cell>
          <cell r="B50">
            <v>1466472</v>
          </cell>
          <cell r="C50" t="str">
            <v>奥利维亚宫酒店</v>
          </cell>
          <cell r="D50">
            <v>32585888</v>
          </cell>
          <cell r="E50" t="str">
            <v>223975</v>
          </cell>
          <cell r="F50" t="str">
            <v/>
          </cell>
          <cell r="G50" t="str">
            <v>1064.25</v>
          </cell>
          <cell r="H50" t="str">
            <v>RMB</v>
          </cell>
          <cell r="I50" t="str">
            <v>1</v>
          </cell>
          <cell r="J50">
            <v>158.59</v>
          </cell>
        </row>
        <row r="51">
          <cell r="A51">
            <v>32423521</v>
          </cell>
          <cell r="B51">
            <v>1456437</v>
          </cell>
          <cell r="C51" t="str">
            <v>西尔肯圣格瓦西酒店</v>
          </cell>
          <cell r="D51">
            <v>32423521</v>
          </cell>
          <cell r="E51" t="str">
            <v>8828335</v>
          </cell>
          <cell r="F51" t="str">
            <v/>
          </cell>
          <cell r="G51" t="str">
            <v>1933.43</v>
          </cell>
          <cell r="H51" t="str">
            <v>RMB</v>
          </cell>
          <cell r="I51" t="str">
            <v>1</v>
          </cell>
          <cell r="J51">
            <v>288.77</v>
          </cell>
        </row>
        <row r="52">
          <cell r="A52">
            <v>32468829</v>
          </cell>
          <cell r="B52">
            <v>1459172</v>
          </cell>
          <cell r="C52" t="str">
            <v>马德里阿尔卡拉艾尔巴酒店</v>
          </cell>
          <cell r="D52">
            <v>32468829</v>
          </cell>
          <cell r="E52" t="str">
            <v>5125</v>
          </cell>
          <cell r="F52" t="str">
            <v/>
          </cell>
          <cell r="G52" t="str">
            <v>835.64</v>
          </cell>
          <cell r="H52" t="str">
            <v>RMB</v>
          </cell>
          <cell r="I52" t="str">
            <v>1</v>
          </cell>
          <cell r="J52">
            <v>124.06</v>
          </cell>
        </row>
        <row r="53">
          <cell r="A53">
            <v>32475105</v>
          </cell>
          <cell r="B53">
            <v>1459707</v>
          </cell>
          <cell r="C53" t="str">
            <v>马德里迪尔酒店</v>
          </cell>
          <cell r="D53">
            <v>32475105</v>
          </cell>
          <cell r="E53" t="str">
            <v>32475105</v>
          </cell>
          <cell r="F53" t="str">
            <v/>
          </cell>
          <cell r="G53" t="str">
            <v>1074.63</v>
          </cell>
          <cell r="H53" t="str">
            <v>RMB</v>
          </cell>
          <cell r="I53" t="str">
            <v>1</v>
          </cell>
          <cell r="J53">
            <v>159.54</v>
          </cell>
        </row>
        <row r="54">
          <cell r="A54">
            <v>32477514</v>
          </cell>
          <cell r="B54">
            <v>1459797</v>
          </cell>
          <cell r="C54" t="str">
            <v>马德里迪尔酒店</v>
          </cell>
          <cell r="D54">
            <v>32477514</v>
          </cell>
          <cell r="E54" t="str">
            <v>32477514</v>
          </cell>
          <cell r="F54" t="str">
            <v/>
          </cell>
          <cell r="G54" t="str">
            <v>1998.85</v>
          </cell>
          <cell r="H54" t="str">
            <v>RMB</v>
          </cell>
          <cell r="I54" t="str">
            <v>1</v>
          </cell>
          <cell r="J54">
            <v>296.75</v>
          </cell>
        </row>
        <row r="55">
          <cell r="A55">
            <v>32517176</v>
          </cell>
          <cell r="B55">
            <v>1461895</v>
          </cell>
          <cell r="C55" t="str">
            <v>马德里迪尔酒店</v>
          </cell>
          <cell r="D55">
            <v>32517176</v>
          </cell>
          <cell r="E55" t="str">
            <v>32517176</v>
          </cell>
          <cell r="F55" t="str">
            <v/>
          </cell>
          <cell r="G55" t="str">
            <v>1095.71</v>
          </cell>
          <cell r="H55" t="str">
            <v>RMB</v>
          </cell>
          <cell r="I55" t="str">
            <v>1</v>
          </cell>
          <cell r="J55">
            <v>162.96</v>
          </cell>
        </row>
        <row r="56">
          <cell r="A56">
            <v>32346487</v>
          </cell>
          <cell r="B56">
            <v>1452061</v>
          </cell>
          <cell r="C56" t="str">
            <v>马德里迪尔酒店</v>
          </cell>
          <cell r="D56">
            <v>32346487</v>
          </cell>
          <cell r="E56" t="str">
            <v>85976</v>
          </cell>
          <cell r="F56" t="str">
            <v/>
          </cell>
          <cell r="G56" t="str">
            <v>2004.42</v>
          </cell>
          <cell r="H56" t="str">
            <v>RMB</v>
          </cell>
          <cell r="I56" t="str">
            <v>1</v>
          </cell>
          <cell r="J56">
            <v>300.27</v>
          </cell>
        </row>
        <row r="57">
          <cell r="A57">
            <v>32348547</v>
          </cell>
          <cell r="B57">
            <v>1452111</v>
          </cell>
          <cell r="C57" t="str">
            <v>马德里迪尔酒店</v>
          </cell>
          <cell r="D57">
            <v>32348547</v>
          </cell>
          <cell r="E57" t="str">
            <v>32348547</v>
          </cell>
          <cell r="F57" t="str">
            <v/>
          </cell>
          <cell r="G57" t="str">
            <v>911.59</v>
          </cell>
          <cell r="H57" t="str">
            <v>RMB</v>
          </cell>
          <cell r="I57" t="str">
            <v>1</v>
          </cell>
          <cell r="J57">
            <v>136.56</v>
          </cell>
        </row>
        <row r="58">
          <cell r="A58">
            <v>32393079</v>
          </cell>
          <cell r="B58">
            <v>1454415</v>
          </cell>
          <cell r="C58" t="str">
            <v>马德里迪尔酒店</v>
          </cell>
          <cell r="D58">
            <v>32393079</v>
          </cell>
          <cell r="E58" t="str">
            <v>32393079</v>
          </cell>
          <cell r="F58" t="str">
            <v/>
          </cell>
          <cell r="G58" t="str">
            <v>977.33</v>
          </cell>
          <cell r="H58" t="str">
            <v>RMB</v>
          </cell>
          <cell r="I58" t="str">
            <v>1</v>
          </cell>
          <cell r="J58">
            <v>145.97</v>
          </cell>
        </row>
        <row r="59">
          <cell r="A59">
            <v>32397396</v>
          </cell>
          <cell r="B59">
            <v>1454942</v>
          </cell>
          <cell r="C59" t="str">
            <v>马德里迪尔酒店</v>
          </cell>
          <cell r="D59">
            <v>32397396</v>
          </cell>
          <cell r="E59" t="str">
            <v>86332</v>
          </cell>
          <cell r="F59" t="str">
            <v/>
          </cell>
          <cell r="G59" t="str">
            <v>2909.89</v>
          </cell>
          <cell r="H59" t="str">
            <v>RMB</v>
          </cell>
          <cell r="I59" t="str">
            <v>1</v>
          </cell>
          <cell r="J59">
            <v>434.61</v>
          </cell>
        </row>
        <row r="60">
          <cell r="A60">
            <v>32370556</v>
          </cell>
          <cell r="B60">
            <v>1453232</v>
          </cell>
          <cell r="C60" t="str">
            <v>马德里迪尔酒店</v>
          </cell>
          <cell r="D60">
            <v>32370556</v>
          </cell>
          <cell r="E60" t="str">
            <v>32370556</v>
          </cell>
          <cell r="F60" t="str">
            <v/>
          </cell>
          <cell r="G60" t="str">
            <v>1035.07</v>
          </cell>
          <cell r="H60" t="str">
            <v>RMB</v>
          </cell>
          <cell r="I60" t="str">
            <v>1</v>
          </cell>
          <cell r="J60">
            <v>155.08</v>
          </cell>
        </row>
        <row r="61">
          <cell r="A61">
            <v>32058811</v>
          </cell>
          <cell r="B61">
            <v>1439342</v>
          </cell>
          <cell r="C61" t="str">
            <v>马德里迪尔酒店</v>
          </cell>
          <cell r="D61">
            <v>32058811</v>
          </cell>
          <cell r="E61" t="str">
            <v>32058811</v>
          </cell>
          <cell r="F61" t="str">
            <v/>
          </cell>
          <cell r="G61" t="str">
            <v>2917.95</v>
          </cell>
          <cell r="H61" t="str">
            <v>RMB</v>
          </cell>
          <cell r="I61" t="str">
            <v>1</v>
          </cell>
          <cell r="J61">
            <v>433.2</v>
          </cell>
        </row>
        <row r="62">
          <cell r="A62">
            <v>32328723</v>
          </cell>
          <cell r="B62">
            <v>1451141</v>
          </cell>
          <cell r="C62" t="str">
            <v>马德里迪尔酒店</v>
          </cell>
          <cell r="D62">
            <v>32328723</v>
          </cell>
          <cell r="E62" t="str">
            <v>32328723</v>
          </cell>
          <cell r="F62" t="str">
            <v/>
          </cell>
          <cell r="G62" t="str">
            <v>1033.85</v>
          </cell>
          <cell r="H62" t="str">
            <v>RMB</v>
          </cell>
          <cell r="I62" t="str">
            <v>1</v>
          </cell>
          <cell r="J62">
            <v>154.25</v>
          </cell>
        </row>
        <row r="63">
          <cell r="A63">
            <v>32205848</v>
          </cell>
          <cell r="B63">
            <v>1445242</v>
          </cell>
          <cell r="C63" t="str">
            <v>马德里迪尔酒店</v>
          </cell>
          <cell r="D63">
            <v>32205848</v>
          </cell>
          <cell r="E63" t="str">
            <v>32205848</v>
          </cell>
          <cell r="F63" t="str">
            <v/>
          </cell>
          <cell r="G63" t="str">
            <v>2156.6</v>
          </cell>
          <cell r="H63" t="str">
            <v>RMB</v>
          </cell>
          <cell r="I63" t="str">
            <v>1</v>
          </cell>
          <cell r="J63">
            <v>318.12</v>
          </cell>
        </row>
        <row r="64">
          <cell r="A64">
            <v>32750071</v>
          </cell>
          <cell r="B64">
            <v>1477637</v>
          </cell>
          <cell r="C64" t="str">
            <v>马德里迪尔酒店</v>
          </cell>
          <cell r="D64">
            <v>32750071</v>
          </cell>
          <cell r="E64" t="str">
            <v/>
          </cell>
          <cell r="F64" t="str">
            <v/>
          </cell>
          <cell r="G64" t="str">
            <v>4481.83</v>
          </cell>
          <cell r="H64" t="str">
            <v>RMB</v>
          </cell>
          <cell r="I64" t="str">
            <v>1</v>
          </cell>
          <cell r="J64">
            <v>665.72</v>
          </cell>
        </row>
        <row r="65">
          <cell r="A65">
            <v>32599374</v>
          </cell>
          <cell r="B65">
            <v>1467379</v>
          </cell>
          <cell r="C65" t="str">
            <v>马德里迪尔酒店</v>
          </cell>
          <cell r="D65">
            <v>32599374</v>
          </cell>
          <cell r="E65" t="str">
            <v>32599374</v>
          </cell>
          <cell r="F65" t="str">
            <v/>
          </cell>
          <cell r="G65" t="str">
            <v>2454.39</v>
          </cell>
          <cell r="H65" t="str">
            <v>RMB</v>
          </cell>
          <cell r="I65" t="str">
            <v>1</v>
          </cell>
          <cell r="J65">
            <v>365.47</v>
          </cell>
        </row>
        <row r="66">
          <cell r="A66">
            <v>32608499</v>
          </cell>
          <cell r="B66">
            <v>1468395</v>
          </cell>
          <cell r="C66" t="str">
            <v>马德里迪尔酒店</v>
          </cell>
          <cell r="D66">
            <v>32608499</v>
          </cell>
          <cell r="E66" t="str">
            <v>32608499</v>
          </cell>
          <cell r="F66" t="str">
            <v/>
          </cell>
          <cell r="G66" t="str">
            <v>2133.81</v>
          </cell>
          <cell r="H66" t="str">
            <v>RMB</v>
          </cell>
          <cell r="I66" t="str">
            <v>1</v>
          </cell>
          <cell r="J66">
            <v>316.88</v>
          </cell>
        </row>
        <row r="67">
          <cell r="A67">
            <v>32611073</v>
          </cell>
          <cell r="B67">
            <v>1468781</v>
          </cell>
          <cell r="C67" t="str">
            <v>马德里迪尔酒店</v>
          </cell>
          <cell r="D67">
            <v>32611073</v>
          </cell>
          <cell r="E67" t="str">
            <v>32611073</v>
          </cell>
          <cell r="F67" t="str">
            <v/>
          </cell>
          <cell r="G67" t="str">
            <v>1830.65</v>
          </cell>
          <cell r="H67" t="str">
            <v>RMB</v>
          </cell>
          <cell r="I67" t="str">
            <v>1</v>
          </cell>
          <cell r="J67">
            <v>271.86</v>
          </cell>
        </row>
        <row r="68">
          <cell r="A68">
            <v>32477706</v>
          </cell>
          <cell r="B68">
            <v>1459811</v>
          </cell>
          <cell r="C68" t="str">
            <v>马德里迪尔酒店</v>
          </cell>
          <cell r="D68">
            <v>32477706</v>
          </cell>
          <cell r="E68" t="str">
            <v>32477706</v>
          </cell>
          <cell r="F68" t="str">
            <v/>
          </cell>
          <cell r="G68" t="str">
            <v>2239.86</v>
          </cell>
          <cell r="H68" t="str">
            <v>RMB</v>
          </cell>
          <cell r="I68" t="str">
            <v>1</v>
          </cell>
          <cell r="J68">
            <v>332.53</v>
          </cell>
        </row>
        <row r="69">
          <cell r="A69">
            <v>32509239</v>
          </cell>
          <cell r="B69">
            <v>1461272</v>
          </cell>
          <cell r="C69" t="str">
            <v>马德里迪尔酒店</v>
          </cell>
          <cell r="D69">
            <v>32509239</v>
          </cell>
          <cell r="E69" t="str">
            <v>32509239</v>
          </cell>
          <cell r="F69" t="str">
            <v/>
          </cell>
          <cell r="G69" t="str">
            <v>1635.5</v>
          </cell>
          <cell r="H69" t="str">
            <v>RMB</v>
          </cell>
          <cell r="I69" t="str">
            <v>1</v>
          </cell>
          <cell r="J69">
            <v>243.24</v>
          </cell>
        </row>
        <row r="70">
          <cell r="A70">
            <v>32509515</v>
          </cell>
          <cell r="B70">
            <v>1461373</v>
          </cell>
          <cell r="C70" t="str">
            <v>马德里迪尔酒店</v>
          </cell>
          <cell r="D70">
            <v>32509515</v>
          </cell>
          <cell r="E70" t="str">
            <v>87271</v>
          </cell>
          <cell r="F70" t="str">
            <v/>
          </cell>
          <cell r="G70" t="str">
            <v>2252.07</v>
          </cell>
          <cell r="H70" t="str">
            <v>RMB</v>
          </cell>
          <cell r="I70" t="str">
            <v>1</v>
          </cell>
          <cell r="J70">
            <v>334.94</v>
          </cell>
        </row>
        <row r="71">
          <cell r="A71">
            <v>32539882</v>
          </cell>
          <cell r="B71">
            <v>1463672</v>
          </cell>
          <cell r="C71" t="str">
            <v>马德里迪尔酒店</v>
          </cell>
          <cell r="D71">
            <v>32539882</v>
          </cell>
          <cell r="E71" t="str">
            <v>32539882</v>
          </cell>
          <cell r="F71" t="str">
            <v/>
          </cell>
          <cell r="G71" t="str">
            <v>1157.79</v>
          </cell>
          <cell r="H71" t="str">
            <v>RMB</v>
          </cell>
          <cell r="I71" t="str">
            <v>1</v>
          </cell>
          <cell r="J71">
            <v>172.04</v>
          </cell>
        </row>
        <row r="72">
          <cell r="A72">
            <v>32310933</v>
          </cell>
          <cell r="B72">
            <v>1449857</v>
          </cell>
          <cell r="C72" t="str">
            <v>马德里迪尔酒店</v>
          </cell>
          <cell r="D72">
            <v>32310933</v>
          </cell>
          <cell r="E72" t="str">
            <v>32310933</v>
          </cell>
          <cell r="F72" t="str">
            <v/>
          </cell>
          <cell r="G72" t="str">
            <v>1081.82</v>
          </cell>
          <cell r="H72" t="str">
            <v>RMB</v>
          </cell>
          <cell r="I72" t="str">
            <v>1</v>
          </cell>
          <cell r="J72">
            <v>161.24</v>
          </cell>
        </row>
        <row r="73">
          <cell r="A73">
            <v>32317634</v>
          </cell>
          <cell r="B73">
            <v>1450308</v>
          </cell>
          <cell r="C73" t="str">
            <v>马德里迪尔酒店</v>
          </cell>
          <cell r="D73">
            <v>32317634</v>
          </cell>
          <cell r="E73" t="str">
            <v>32317634</v>
          </cell>
          <cell r="F73" t="str">
            <v/>
          </cell>
          <cell r="G73" t="str">
            <v>2075.22</v>
          </cell>
          <cell r="H73" t="str">
            <v>RMB</v>
          </cell>
          <cell r="I73" t="str">
            <v>1</v>
          </cell>
          <cell r="J73">
            <v>309.3</v>
          </cell>
        </row>
        <row r="74">
          <cell r="A74">
            <v>32403707</v>
          </cell>
          <cell r="B74">
            <v>1455500</v>
          </cell>
          <cell r="C74" t="str">
            <v>马德里迪尔酒店</v>
          </cell>
          <cell r="D74">
            <v>32403707</v>
          </cell>
          <cell r="E74" t="str">
            <v>32403707</v>
          </cell>
          <cell r="F74" t="str">
            <v/>
          </cell>
          <cell r="G74" t="str">
            <v>1402.55</v>
          </cell>
          <cell r="H74" t="str">
            <v>RMB</v>
          </cell>
          <cell r="I74" t="str">
            <v>1</v>
          </cell>
          <cell r="J74">
            <v>209.48</v>
          </cell>
        </row>
        <row r="75">
          <cell r="A75">
            <v>32695133</v>
          </cell>
          <cell r="B75">
            <v>1474342</v>
          </cell>
          <cell r="C75" t="str">
            <v>马德里迪尔酒店</v>
          </cell>
          <cell r="D75">
            <v>32695133</v>
          </cell>
          <cell r="E75" t="str">
            <v>32695133</v>
          </cell>
          <cell r="F75" t="str">
            <v/>
          </cell>
          <cell r="G75" t="str">
            <v>1993.23</v>
          </cell>
          <cell r="H75" t="str">
            <v>RMB</v>
          </cell>
          <cell r="I75" t="str">
            <v>1</v>
          </cell>
          <cell r="J75">
            <v>296.29</v>
          </cell>
        </row>
        <row r="76">
          <cell r="A76">
            <v>32736047</v>
          </cell>
          <cell r="B76">
            <v>1476839</v>
          </cell>
          <cell r="C76" t="str">
            <v>马德里迪尔酒店</v>
          </cell>
          <cell r="D76">
            <v>32736047</v>
          </cell>
          <cell r="E76" t="str">
            <v/>
          </cell>
          <cell r="F76" t="str">
            <v/>
          </cell>
          <cell r="G76" t="str">
            <v>1516</v>
          </cell>
          <cell r="H76" t="str">
            <v>RMB</v>
          </cell>
          <cell r="I76" t="str">
            <v>1</v>
          </cell>
          <cell r="J76">
            <v>225.15</v>
          </cell>
        </row>
        <row r="77">
          <cell r="A77">
            <v>32678210</v>
          </cell>
          <cell r="B77">
            <v>1473099</v>
          </cell>
          <cell r="C77" t="str">
            <v>马德里迪尔酒店</v>
          </cell>
          <cell r="D77">
            <v>32678210</v>
          </cell>
          <cell r="E77" t="str">
            <v/>
          </cell>
          <cell r="F77" t="str">
            <v/>
          </cell>
          <cell r="G77" t="str">
            <v>1089.77</v>
          </cell>
          <cell r="H77" t="str">
            <v>RMB</v>
          </cell>
          <cell r="I77" t="str">
            <v>1</v>
          </cell>
          <cell r="J77">
            <v>161.98</v>
          </cell>
        </row>
        <row r="78">
          <cell r="A78">
            <v>32641979</v>
          </cell>
          <cell r="B78">
            <v>1470815</v>
          </cell>
          <cell r="C78" t="str">
            <v>马德里迪尔酒店</v>
          </cell>
          <cell r="D78">
            <v>32641979</v>
          </cell>
          <cell r="E78" t="str">
            <v>32641979</v>
          </cell>
          <cell r="F78" t="str">
            <v/>
          </cell>
          <cell r="G78" t="str">
            <v>1827.95</v>
          </cell>
          <cell r="H78" t="str">
            <v>RMB</v>
          </cell>
          <cell r="I78" t="str">
            <v>1</v>
          </cell>
          <cell r="J78">
            <v>271.58</v>
          </cell>
        </row>
        <row r="79">
          <cell r="A79">
            <v>32619740</v>
          </cell>
          <cell r="B79">
            <v>1469487</v>
          </cell>
          <cell r="C79" t="str">
            <v>马德里迪尔酒店</v>
          </cell>
          <cell r="D79">
            <v>32619740</v>
          </cell>
          <cell r="E79" t="str">
            <v>32619740</v>
          </cell>
          <cell r="F79" t="str">
            <v/>
          </cell>
          <cell r="G79" t="str">
            <v>2602.48</v>
          </cell>
          <cell r="H79" t="str">
            <v>RMB</v>
          </cell>
          <cell r="I79" t="str">
            <v>1</v>
          </cell>
          <cell r="J79">
            <v>386.48</v>
          </cell>
        </row>
        <row r="80">
          <cell r="A80">
            <v>32548736</v>
          </cell>
          <cell r="B80">
            <v>1464432</v>
          </cell>
          <cell r="C80" t="str">
            <v>曼谷安曼纳酒店</v>
          </cell>
          <cell r="D80">
            <v>32548736</v>
          </cell>
          <cell r="E80" t="str">
            <v>68400371</v>
          </cell>
          <cell r="F80" t="str">
            <v/>
          </cell>
          <cell r="G80" t="str">
            <v>1198.78</v>
          </cell>
          <cell r="H80" t="str">
            <v>RMB</v>
          </cell>
          <cell r="I80" t="str">
            <v>1</v>
          </cell>
          <cell r="J80">
            <v>178.13</v>
          </cell>
        </row>
        <row r="81">
          <cell r="A81">
            <v>32412629</v>
          </cell>
          <cell r="B81">
            <v>1455900</v>
          </cell>
          <cell r="C81" t="str">
            <v>曼谷安曼纳酒店</v>
          </cell>
          <cell r="D81">
            <v>32412629</v>
          </cell>
          <cell r="E81" t="str">
            <v>25361316</v>
          </cell>
          <cell r="F81" t="str">
            <v/>
          </cell>
          <cell r="G81" t="str">
            <v>1133.51</v>
          </cell>
          <cell r="H81" t="str">
            <v>RMB</v>
          </cell>
          <cell r="I81" t="str">
            <v>1</v>
          </cell>
          <cell r="J81">
            <v>169.31</v>
          </cell>
        </row>
        <row r="82">
          <cell r="A82">
            <v>32418239</v>
          </cell>
          <cell r="B82">
            <v>1456291</v>
          </cell>
          <cell r="C82" t="str">
            <v>曼谷安曼纳酒店</v>
          </cell>
          <cell r="D82">
            <v>32418239</v>
          </cell>
          <cell r="E82" t="str">
            <v>73985905</v>
          </cell>
          <cell r="F82" t="str">
            <v/>
          </cell>
          <cell r="G82" t="str">
            <v>2525.38</v>
          </cell>
          <cell r="H82" t="str">
            <v>RMB</v>
          </cell>
          <cell r="I82" t="str">
            <v>1</v>
          </cell>
          <cell r="J82">
            <v>377.21</v>
          </cell>
        </row>
        <row r="83">
          <cell r="A83">
            <v>32254341</v>
          </cell>
          <cell r="B83">
            <v>1447185</v>
          </cell>
          <cell r="C83" t="str">
            <v>曼谷安曼纳酒店</v>
          </cell>
          <cell r="D83">
            <v>32254341</v>
          </cell>
          <cell r="E83" t="str">
            <v>18452340-1</v>
          </cell>
          <cell r="F83" t="str">
            <v/>
          </cell>
          <cell r="G83" t="str">
            <v>1180.71</v>
          </cell>
          <cell r="H83" t="str">
            <v>RMB</v>
          </cell>
          <cell r="I83" t="str">
            <v>1</v>
          </cell>
          <cell r="J83">
            <v>174.64</v>
          </cell>
        </row>
        <row r="84">
          <cell r="A84">
            <v>32305426</v>
          </cell>
          <cell r="B84">
            <v>1449743</v>
          </cell>
          <cell r="C84" t="str">
            <v>曼谷安曼纳酒店</v>
          </cell>
          <cell r="D84">
            <v>32305426</v>
          </cell>
          <cell r="E84" t="str">
            <v>55991837-1</v>
          </cell>
          <cell r="F84" t="str">
            <v/>
          </cell>
          <cell r="G84" t="str">
            <v>715.6</v>
          </cell>
          <cell r="H84" t="str">
            <v>RMB</v>
          </cell>
          <cell r="I84" t="str">
            <v>1</v>
          </cell>
          <cell r="J84">
            <v>106.72</v>
          </cell>
        </row>
        <row r="85">
          <cell r="A85">
            <v>32484080</v>
          </cell>
          <cell r="B85">
            <v>1460080</v>
          </cell>
          <cell r="C85" t="str">
            <v>曼谷安曼纳酒店</v>
          </cell>
          <cell r="D85">
            <v>32484080</v>
          </cell>
          <cell r="E85" t="str">
            <v>25590376-1</v>
          </cell>
          <cell r="F85" t="str">
            <v/>
          </cell>
          <cell r="G85" t="str">
            <v>3194.2</v>
          </cell>
          <cell r="H85" t="str">
            <v>RMB</v>
          </cell>
          <cell r="I85" t="str">
            <v>1</v>
          </cell>
          <cell r="J85">
            <v>473.79</v>
          </cell>
        </row>
        <row r="86">
          <cell r="A86">
            <v>32509154</v>
          </cell>
          <cell r="B86">
            <v>1461157</v>
          </cell>
          <cell r="C86" t="str">
            <v>曼谷安曼纳酒店</v>
          </cell>
          <cell r="D86">
            <v>32509154</v>
          </cell>
          <cell r="E86" t="str">
            <v>37712588-1</v>
          </cell>
          <cell r="F86" t="str">
            <v/>
          </cell>
          <cell r="G86" t="str">
            <v>3121.65</v>
          </cell>
          <cell r="H86" t="str">
            <v>RMB</v>
          </cell>
          <cell r="I86" t="str">
            <v>1</v>
          </cell>
          <cell r="J86">
            <v>464.13</v>
          </cell>
        </row>
        <row r="87">
          <cell r="A87">
            <v>32624992</v>
          </cell>
          <cell r="B87">
            <v>1469676</v>
          </cell>
          <cell r="C87" t="str">
            <v>曼谷安曼纳酒店</v>
          </cell>
          <cell r="D87">
            <v>32624992</v>
          </cell>
          <cell r="E87" t="str">
            <v/>
          </cell>
          <cell r="F87" t="str">
            <v/>
          </cell>
          <cell r="G87" t="str">
            <v>969.86</v>
          </cell>
          <cell r="H87" t="str">
            <v>RMB</v>
          </cell>
          <cell r="I87" t="str">
            <v>1</v>
          </cell>
          <cell r="J87">
            <v>144.2</v>
          </cell>
        </row>
        <row r="88">
          <cell r="A88">
            <v>32656760</v>
          </cell>
          <cell r="B88">
            <v>1471696</v>
          </cell>
          <cell r="C88" t="str">
            <v>曼谷安曼纳酒店</v>
          </cell>
          <cell r="D88">
            <v>32656760</v>
          </cell>
          <cell r="E88" t="str">
            <v>29992576</v>
          </cell>
          <cell r="F88" t="str">
            <v/>
          </cell>
          <cell r="G88" t="str">
            <v>1055.32</v>
          </cell>
          <cell r="H88" t="str">
            <v>RMB</v>
          </cell>
          <cell r="I88" t="str">
            <v>1</v>
          </cell>
          <cell r="J88">
            <v>156.51</v>
          </cell>
        </row>
        <row r="89">
          <cell r="A89">
            <v>32305438</v>
          </cell>
          <cell r="B89">
            <v>1449745</v>
          </cell>
          <cell r="C89" t="str">
            <v>曼谷安曼纳酒店</v>
          </cell>
          <cell r="D89">
            <v>32305438</v>
          </cell>
          <cell r="E89" t="str">
            <v>40237501-1</v>
          </cell>
          <cell r="F89" t="str">
            <v/>
          </cell>
          <cell r="G89" t="str">
            <v>716.07</v>
          </cell>
          <cell r="H89" t="str">
            <v>RMB</v>
          </cell>
          <cell r="I89" t="str">
            <v>1</v>
          </cell>
          <cell r="J89">
            <v>106.79</v>
          </cell>
        </row>
        <row r="90">
          <cell r="A90">
            <v>32405416</v>
          </cell>
          <cell r="B90">
            <v>1455553</v>
          </cell>
          <cell r="C90" t="str">
            <v>曼谷安曼纳酒店</v>
          </cell>
          <cell r="D90">
            <v>32405416</v>
          </cell>
          <cell r="E90" t="str">
            <v>54877252</v>
          </cell>
          <cell r="F90" t="str">
            <v/>
          </cell>
          <cell r="G90" t="str">
            <v>1997.51</v>
          </cell>
          <cell r="H90" t="str">
            <v>RMB</v>
          </cell>
          <cell r="I90" t="str">
            <v>1</v>
          </cell>
          <cell r="J90">
            <v>298.34</v>
          </cell>
        </row>
        <row r="91">
          <cell r="A91">
            <v>32813544</v>
          </cell>
          <cell r="B91">
            <v>1482100</v>
          </cell>
          <cell r="C91" t="str">
            <v>曼谷双子塔酒店</v>
          </cell>
          <cell r="D91">
            <v>32813544</v>
          </cell>
          <cell r="E91" t="str">
            <v/>
          </cell>
          <cell r="F91" t="str">
            <v/>
          </cell>
          <cell r="G91" t="str">
            <v>1487.45</v>
          </cell>
          <cell r="H91" t="str">
            <v>RMB</v>
          </cell>
          <cell r="I91" t="str">
            <v>1</v>
          </cell>
          <cell r="J91">
            <v>221.32</v>
          </cell>
        </row>
        <row r="92">
          <cell r="A92">
            <v>32647584</v>
          </cell>
          <cell r="B92">
            <v>1471050</v>
          </cell>
          <cell r="C92" t="str">
            <v>凤凰酒店</v>
          </cell>
          <cell r="D92">
            <v>32647584</v>
          </cell>
          <cell r="E92" t="str">
            <v>307070</v>
          </cell>
          <cell r="F92" t="str">
            <v/>
          </cell>
          <cell r="G92" t="str">
            <v>1411.58</v>
          </cell>
          <cell r="H92" t="str">
            <v>RMB</v>
          </cell>
          <cell r="I92" t="str">
            <v>1</v>
          </cell>
          <cell r="J92">
            <v>209.72</v>
          </cell>
        </row>
        <row r="93">
          <cell r="A93">
            <v>32562056</v>
          </cell>
          <cell r="B93">
            <v>1465233</v>
          </cell>
          <cell r="C93" t="str">
            <v>爱丽舍花园酒店</v>
          </cell>
          <cell r="D93">
            <v>32562056</v>
          </cell>
          <cell r="E93" t="str">
            <v>r9x8rhz</v>
          </cell>
          <cell r="F93" t="str">
            <v/>
          </cell>
          <cell r="G93" t="str">
            <v>3168.59</v>
          </cell>
          <cell r="H93" t="str">
            <v>RMB</v>
          </cell>
          <cell r="I93" t="str">
            <v>1</v>
          </cell>
          <cell r="J93">
            <v>470.83</v>
          </cell>
        </row>
        <row r="94">
          <cell r="A94">
            <v>32753968</v>
          </cell>
          <cell r="B94">
            <v>1478246</v>
          </cell>
          <cell r="C94" t="str">
            <v>爱丽舍花园酒店</v>
          </cell>
          <cell r="D94">
            <v>32753968</v>
          </cell>
          <cell r="E94" t="str">
            <v>32753968</v>
          </cell>
          <cell r="F94" t="str">
            <v/>
          </cell>
          <cell r="G94" t="str">
            <v>7280.65</v>
          </cell>
          <cell r="H94" t="str">
            <v>RMB</v>
          </cell>
          <cell r="I94" t="str">
            <v>1</v>
          </cell>
          <cell r="J94">
            <v>1081.45</v>
          </cell>
        </row>
        <row r="95">
          <cell r="A95">
            <v>32503042</v>
          </cell>
          <cell r="B95">
            <v>1461118</v>
          </cell>
          <cell r="C95" t="str">
            <v>爱丽舍花园酒店</v>
          </cell>
          <cell r="D95">
            <v>32503042</v>
          </cell>
          <cell r="E95" t="str">
            <v>r9ek39</v>
          </cell>
          <cell r="F95" t="str">
            <v/>
          </cell>
          <cell r="G95" t="str">
            <v>1406.77</v>
          </cell>
          <cell r="H95" t="str">
            <v>RMB</v>
          </cell>
          <cell r="I95" t="str">
            <v>1</v>
          </cell>
          <cell r="J95">
            <v>209.16</v>
          </cell>
        </row>
        <row r="96">
          <cell r="A96">
            <v>32321067</v>
          </cell>
          <cell r="B96">
            <v>1450372</v>
          </cell>
          <cell r="C96" t="str">
            <v>爱丽舍花园酒店</v>
          </cell>
          <cell r="D96">
            <v>32321067</v>
          </cell>
          <cell r="E96" t="str">
            <v>r9re48</v>
          </cell>
          <cell r="F96" t="str">
            <v/>
          </cell>
          <cell r="G96" t="str">
            <v>2555.49</v>
          </cell>
          <cell r="H96" t="str">
            <v>RMB</v>
          </cell>
          <cell r="I96" t="str">
            <v>1</v>
          </cell>
          <cell r="J96">
            <v>381.28</v>
          </cell>
        </row>
        <row r="97">
          <cell r="A97">
            <v>32545366</v>
          </cell>
          <cell r="B97">
            <v>1464303</v>
          </cell>
          <cell r="C97" t="str">
            <v>爱丽舍花园酒店</v>
          </cell>
          <cell r="D97">
            <v>32545366</v>
          </cell>
          <cell r="E97" t="str">
            <v/>
          </cell>
          <cell r="F97" t="str">
            <v/>
          </cell>
          <cell r="G97" t="str">
            <v>976.49</v>
          </cell>
          <cell r="H97" t="str">
            <v>RMB</v>
          </cell>
          <cell r="I97" t="str">
            <v>1</v>
          </cell>
          <cell r="J97">
            <v>145.1</v>
          </cell>
        </row>
        <row r="98">
          <cell r="A98">
            <v>32767610</v>
          </cell>
          <cell r="B98">
            <v>1478969</v>
          </cell>
          <cell r="C98" t="str">
            <v>爱丽舍花园酒店</v>
          </cell>
          <cell r="D98">
            <v>32767610</v>
          </cell>
          <cell r="E98" t="str">
            <v/>
          </cell>
          <cell r="F98" t="str">
            <v/>
          </cell>
          <cell r="G98" t="str">
            <v>935.72</v>
          </cell>
          <cell r="H98" t="str">
            <v>RMB</v>
          </cell>
          <cell r="I98" t="str">
            <v>1</v>
          </cell>
          <cell r="J98">
            <v>138.99</v>
          </cell>
        </row>
        <row r="99">
          <cell r="A99">
            <v>32470405</v>
          </cell>
          <cell r="B99">
            <v>1459244</v>
          </cell>
          <cell r="C99" t="str">
            <v>香榭丽舍大街皇家花园酒店</v>
          </cell>
          <cell r="D99">
            <v>32470405</v>
          </cell>
          <cell r="E99" t="str">
            <v>zase3b4k</v>
          </cell>
          <cell r="F99" t="str">
            <v/>
          </cell>
          <cell r="G99" t="str">
            <v>3964.69</v>
          </cell>
          <cell r="H99" t="str">
            <v>RMB</v>
          </cell>
          <cell r="I99" t="str">
            <v>1</v>
          </cell>
          <cell r="J99">
            <v>588.6</v>
          </cell>
        </row>
        <row r="100">
          <cell r="A100">
            <v>32329086</v>
          </cell>
          <cell r="B100">
            <v>1451164</v>
          </cell>
          <cell r="C100" t="str">
            <v>赫利厄斯剧院酒店</v>
          </cell>
          <cell r="D100">
            <v>32329086</v>
          </cell>
          <cell r="E100" t="str">
            <v>62622439</v>
          </cell>
          <cell r="F100" t="str">
            <v/>
          </cell>
          <cell r="G100" t="str">
            <v>4122.91</v>
          </cell>
          <cell r="H100" t="str">
            <v>RMB</v>
          </cell>
          <cell r="I100" t="str">
            <v>1</v>
          </cell>
          <cell r="J100">
            <v>615.14</v>
          </cell>
        </row>
        <row r="101">
          <cell r="A101">
            <v>32604376</v>
          </cell>
          <cell r="B101">
            <v>1467598</v>
          </cell>
          <cell r="C101" t="str">
            <v>赫利厄斯剧院酒店</v>
          </cell>
          <cell r="D101">
            <v>32604376</v>
          </cell>
          <cell r="E101" t="str">
            <v/>
          </cell>
          <cell r="F101" t="str">
            <v/>
          </cell>
          <cell r="G101" t="str">
            <v>7229.61</v>
          </cell>
          <cell r="H101" t="str">
            <v>RMB</v>
          </cell>
          <cell r="I101" t="str">
            <v>1</v>
          </cell>
          <cell r="J101">
            <v>1073.63</v>
          </cell>
        </row>
        <row r="102">
          <cell r="A102">
            <v>32608790</v>
          </cell>
          <cell r="B102">
            <v>1468497</v>
          </cell>
          <cell r="C102" t="str">
            <v>121巴黎酒店</v>
          </cell>
          <cell r="D102">
            <v>32608790</v>
          </cell>
          <cell r="E102" t="str">
            <v>32608790</v>
          </cell>
          <cell r="F102" t="str">
            <v/>
          </cell>
          <cell r="G102" t="str">
            <v>1124.28</v>
          </cell>
          <cell r="H102" t="str">
            <v>RMB</v>
          </cell>
          <cell r="I102" t="str">
            <v>1</v>
          </cell>
          <cell r="J102">
            <v>166.96</v>
          </cell>
        </row>
        <row r="103">
          <cell r="A103">
            <v>32492068</v>
          </cell>
          <cell r="B103">
            <v>1460568</v>
          </cell>
          <cell r="C103" t="str">
            <v>121巴黎酒店</v>
          </cell>
          <cell r="D103">
            <v>32492068</v>
          </cell>
          <cell r="E103" t="str">
            <v>180502331</v>
          </cell>
          <cell r="F103" t="str">
            <v/>
          </cell>
          <cell r="G103" t="str">
            <v>1171.32</v>
          </cell>
          <cell r="H103" t="str">
            <v>RMB</v>
          </cell>
          <cell r="I103" t="str">
            <v>1</v>
          </cell>
          <cell r="J103">
            <v>173.74</v>
          </cell>
        </row>
        <row r="104">
          <cell r="A104">
            <v>32547282</v>
          </cell>
          <cell r="B104">
            <v>1464358</v>
          </cell>
          <cell r="C104" t="str">
            <v>巴黎图维尔艾菲尔酒店</v>
          </cell>
          <cell r="D104">
            <v>32547282</v>
          </cell>
          <cell r="E104" t="str">
            <v>554539</v>
          </cell>
          <cell r="F104" t="str">
            <v/>
          </cell>
          <cell r="G104" t="str">
            <v>2716.42</v>
          </cell>
          <cell r="H104" t="str">
            <v>RMB</v>
          </cell>
          <cell r="I104" t="str">
            <v>1</v>
          </cell>
          <cell r="J104">
            <v>403.64</v>
          </cell>
        </row>
        <row r="105">
          <cell r="A105">
            <v>32554809</v>
          </cell>
          <cell r="B105">
            <v>1464617</v>
          </cell>
          <cell r="C105" t="str">
            <v>纽约沃森酒店（原纽约曼哈顿第57街假日酒店）</v>
          </cell>
          <cell r="D105">
            <v>32554809</v>
          </cell>
          <cell r="E105" t="str">
            <v/>
          </cell>
          <cell r="F105" t="str">
            <v/>
          </cell>
          <cell r="G105" t="str">
            <v>762.42</v>
          </cell>
          <cell r="H105" t="str">
            <v>RMB</v>
          </cell>
          <cell r="I105" t="str">
            <v>1</v>
          </cell>
          <cell r="J105">
            <v>113.29</v>
          </cell>
        </row>
        <row r="106">
          <cell r="A106">
            <v>32758648</v>
          </cell>
          <cell r="B106">
            <v>1478500</v>
          </cell>
          <cell r="C106" t="str">
            <v>曼谷诺沃城大酒店</v>
          </cell>
          <cell r="D106">
            <v>32758648</v>
          </cell>
          <cell r="E106" t="str">
            <v/>
          </cell>
          <cell r="F106" t="str">
            <v/>
          </cell>
          <cell r="G106" t="str">
            <v>630.61</v>
          </cell>
          <cell r="H106" t="str">
            <v>RMB</v>
          </cell>
          <cell r="I106" t="str">
            <v>1</v>
          </cell>
          <cell r="J106">
            <v>93.67</v>
          </cell>
        </row>
        <row r="107">
          <cell r="A107">
            <v>32590218</v>
          </cell>
          <cell r="B107">
            <v>1466570</v>
          </cell>
          <cell r="C107" t="str">
            <v>科隆纳皇宫酒店</v>
          </cell>
          <cell r="D107">
            <v>32590218</v>
          </cell>
          <cell r="E107" t="str">
            <v>32590218</v>
          </cell>
          <cell r="F107" t="str">
            <v/>
          </cell>
          <cell r="G107" t="str">
            <v>1137.3</v>
          </cell>
          <cell r="H107" t="str">
            <v>RMB</v>
          </cell>
          <cell r="I107" t="str">
            <v>1</v>
          </cell>
          <cell r="J107">
            <v>169.35</v>
          </cell>
        </row>
        <row r="108">
          <cell r="A108">
            <v>32751188</v>
          </cell>
          <cell r="B108">
            <v>1477889</v>
          </cell>
          <cell r="C108" t="str">
            <v>罗马肯尼迪酒店</v>
          </cell>
          <cell r="D108">
            <v>32751188</v>
          </cell>
          <cell r="E108" t="str">
            <v/>
          </cell>
          <cell r="F108" t="str">
            <v/>
          </cell>
          <cell r="G108" t="str">
            <v>508.76</v>
          </cell>
          <cell r="H108" t="str">
            <v>RMB</v>
          </cell>
          <cell r="I108" t="str">
            <v>1</v>
          </cell>
          <cell r="J108">
            <v>75.57</v>
          </cell>
        </row>
        <row r="109">
          <cell r="A109">
            <v>32540397</v>
          </cell>
          <cell r="B109">
            <v>1463802</v>
          </cell>
          <cell r="C109" t="str">
            <v>罗马米开朗基罗星际酒店</v>
          </cell>
          <cell r="D109">
            <v>32540397</v>
          </cell>
          <cell r="E109" t="str">
            <v>103860609</v>
          </cell>
          <cell r="F109" t="str">
            <v/>
          </cell>
          <cell r="G109" t="str">
            <v>2273.53</v>
          </cell>
          <cell r="H109" t="str">
            <v>RMB</v>
          </cell>
          <cell r="I109" t="str">
            <v>1</v>
          </cell>
          <cell r="J109">
            <v>337.83</v>
          </cell>
        </row>
        <row r="110">
          <cell r="A110">
            <v>32555074</v>
          </cell>
          <cell r="B110">
            <v>1464763</v>
          </cell>
          <cell r="C110" t="str">
            <v>时报广场派拉蒙酒店</v>
          </cell>
          <cell r="D110">
            <v>32555074</v>
          </cell>
          <cell r="E110" t="str">
            <v>NYCPAR131198609</v>
          </cell>
          <cell r="F110" t="str">
            <v/>
          </cell>
          <cell r="G110" t="str">
            <v>3002.84</v>
          </cell>
          <cell r="H110" t="str">
            <v>RMB</v>
          </cell>
          <cell r="I110" t="str">
            <v>1</v>
          </cell>
          <cell r="J110">
            <v>446.2</v>
          </cell>
        </row>
        <row r="111">
          <cell r="A111">
            <v>32637958</v>
          </cell>
          <cell r="B111">
            <v>1470515</v>
          </cell>
          <cell r="C111" t="str">
            <v>时报广场派拉蒙酒店</v>
          </cell>
          <cell r="D111">
            <v>32637958</v>
          </cell>
          <cell r="E111" t="str">
            <v>32659sb03</v>
          </cell>
          <cell r="F111" t="str">
            <v/>
          </cell>
          <cell r="G111" t="str">
            <v>1282.62</v>
          </cell>
          <cell r="H111" t="str">
            <v>RMB</v>
          </cell>
          <cell r="I111" t="str">
            <v>1</v>
          </cell>
          <cell r="J111">
            <v>190.56</v>
          </cell>
        </row>
        <row r="112">
          <cell r="A112">
            <v>32186818</v>
          </cell>
          <cell r="B112">
            <v>1444162</v>
          </cell>
          <cell r="C112" t="str">
            <v>莱万特议会 - 设计酒店</v>
          </cell>
          <cell r="D112">
            <v>32186818</v>
          </cell>
          <cell r="E112" t="str">
            <v>1791464</v>
          </cell>
          <cell r="F112" t="str">
            <v/>
          </cell>
          <cell r="G112" t="str">
            <v>799.37</v>
          </cell>
          <cell r="H112" t="str">
            <v>RMB</v>
          </cell>
          <cell r="I112" t="str">
            <v>1</v>
          </cell>
          <cell r="J112">
            <v>118.21</v>
          </cell>
        </row>
        <row r="113">
          <cell r="A113">
            <v>32468088</v>
          </cell>
          <cell r="B113">
            <v>1459022</v>
          </cell>
          <cell r="C113" t="str">
            <v>布拉格七天精品酒店</v>
          </cell>
          <cell r="D113">
            <v>32468088</v>
          </cell>
          <cell r="E113" t="str">
            <v>19047</v>
          </cell>
          <cell r="F113" t="str">
            <v/>
          </cell>
          <cell r="G113" t="str">
            <v>1460.12</v>
          </cell>
          <cell r="H113" t="str">
            <v>RMB</v>
          </cell>
          <cell r="I113" t="str">
            <v>1</v>
          </cell>
          <cell r="J113">
            <v>216.77</v>
          </cell>
        </row>
        <row r="114">
          <cell r="A114">
            <v>32772647</v>
          </cell>
          <cell r="B114">
            <v>1479259</v>
          </cell>
          <cell r="C114" t="str">
            <v>伊斯坦布尔苏拉圣索菲亚大教堂酒店</v>
          </cell>
          <cell r="D114">
            <v>32772647</v>
          </cell>
          <cell r="E114" t="str">
            <v/>
          </cell>
          <cell r="F114" t="str">
            <v/>
          </cell>
          <cell r="G114" t="str">
            <v>589.95</v>
          </cell>
          <cell r="H114" t="str">
            <v>RMB</v>
          </cell>
          <cell r="I114" t="str">
            <v>1</v>
          </cell>
          <cell r="J114">
            <v>87.63</v>
          </cell>
        </row>
        <row r="115">
          <cell r="A115">
            <v>32814034</v>
          </cell>
          <cell r="B115">
            <v>1482260</v>
          </cell>
          <cell r="C115" t="str">
            <v>伊斯坦布尔苏拉圣索菲亚大教堂酒店</v>
          </cell>
          <cell r="D115">
            <v>32814034</v>
          </cell>
          <cell r="E115" t="str">
            <v/>
          </cell>
          <cell r="F115" t="str">
            <v/>
          </cell>
          <cell r="G115" t="str">
            <v>1185.82</v>
          </cell>
          <cell r="H115" t="str">
            <v>RMB</v>
          </cell>
          <cell r="I115" t="str">
            <v>1</v>
          </cell>
          <cell r="J115">
            <v>176.44</v>
          </cell>
        </row>
        <row r="116">
          <cell r="A116">
            <v>32695770</v>
          </cell>
          <cell r="B116">
            <v>1474458</v>
          </cell>
          <cell r="C116" t="str">
            <v>伊斯坦布尔苏拉圣索菲亚大教堂酒店</v>
          </cell>
          <cell r="D116">
            <v>32695770</v>
          </cell>
          <cell r="E116" t="str">
            <v/>
          </cell>
          <cell r="F116" t="str">
            <v/>
          </cell>
          <cell r="G116" t="str">
            <v>2444.84</v>
          </cell>
          <cell r="H116" t="str">
            <v>RMB</v>
          </cell>
          <cell r="I116" t="str">
            <v>1</v>
          </cell>
          <cell r="J116">
            <v>363.42</v>
          </cell>
        </row>
        <row r="117">
          <cell r="A117">
            <v>32773434</v>
          </cell>
          <cell r="B117">
            <v>1479296</v>
          </cell>
          <cell r="C117" t="str">
            <v>伊斯坦布尔苏拉圣索菲亚大教堂酒店</v>
          </cell>
          <cell r="D117">
            <v>32773434</v>
          </cell>
          <cell r="E117" t="str">
            <v>20046620</v>
          </cell>
          <cell r="F117" t="str">
            <v/>
          </cell>
          <cell r="G117" t="str">
            <v>3114.16</v>
          </cell>
          <cell r="H117" t="str">
            <v>RMB</v>
          </cell>
          <cell r="I117" t="str">
            <v>1</v>
          </cell>
          <cell r="J117">
            <v>462.57</v>
          </cell>
        </row>
        <row r="118">
          <cell r="A118">
            <v>32779818</v>
          </cell>
          <cell r="B118">
            <v>1479580</v>
          </cell>
          <cell r="C118" t="str">
            <v>伊斯坦布尔苏拉圣索菲亚大教堂酒店</v>
          </cell>
          <cell r="D118">
            <v>32779818</v>
          </cell>
          <cell r="E118" t="str">
            <v/>
          </cell>
          <cell r="F118" t="str">
            <v/>
          </cell>
          <cell r="G118" t="str">
            <v>1416.5</v>
          </cell>
          <cell r="H118" t="str">
            <v>RMB</v>
          </cell>
          <cell r="I118" t="str">
            <v>1</v>
          </cell>
          <cell r="J118">
            <v>210.56</v>
          </cell>
        </row>
        <row r="119">
          <cell r="A119">
            <v>32745576</v>
          </cell>
          <cell r="B119">
            <v>1477124</v>
          </cell>
          <cell r="C119" t="str">
            <v>伊斯坦布尔苏拉圣索菲亚大教堂酒店</v>
          </cell>
          <cell r="D119">
            <v>32745576</v>
          </cell>
          <cell r="E119" t="str">
            <v/>
          </cell>
          <cell r="F119" t="str">
            <v/>
          </cell>
          <cell r="G119" t="str">
            <v>1581.01</v>
          </cell>
          <cell r="H119" t="str">
            <v>RMB</v>
          </cell>
          <cell r="I119" t="str">
            <v>1</v>
          </cell>
          <cell r="J119">
            <v>234.84</v>
          </cell>
        </row>
        <row r="120">
          <cell r="A120">
            <v>32739486</v>
          </cell>
          <cell r="B120">
            <v>1476959</v>
          </cell>
          <cell r="C120" t="str">
            <v>伊斯坦布尔苏拉圣索菲亚大教堂酒店</v>
          </cell>
          <cell r="D120">
            <v>32739486</v>
          </cell>
          <cell r="E120" t="str">
            <v>32739486</v>
          </cell>
          <cell r="F120" t="str">
            <v/>
          </cell>
          <cell r="G120" t="str">
            <v>638.05</v>
          </cell>
          <cell r="H120" t="str">
            <v>RMB</v>
          </cell>
          <cell r="I120" t="str">
            <v>1</v>
          </cell>
          <cell r="J120">
            <v>94.76</v>
          </cell>
        </row>
        <row r="121">
          <cell r="A121">
            <v>32591115</v>
          </cell>
          <cell r="B121">
            <v>1466581</v>
          </cell>
          <cell r="C121" t="str">
            <v>伊斯坦布尔苏拉圣索菲亚大教堂酒店</v>
          </cell>
          <cell r="D121">
            <v>32591115</v>
          </cell>
          <cell r="E121" t="str">
            <v/>
          </cell>
          <cell r="F121" t="str">
            <v/>
          </cell>
          <cell r="G121" t="str">
            <v>536.32</v>
          </cell>
          <cell r="H121" t="str">
            <v>RMB</v>
          </cell>
          <cell r="I121" t="str">
            <v>1</v>
          </cell>
          <cell r="J121">
            <v>79.86</v>
          </cell>
        </row>
        <row r="122">
          <cell r="A122">
            <v>32810675</v>
          </cell>
          <cell r="B122">
            <v>1481862</v>
          </cell>
          <cell r="C122" t="str">
            <v>伊斯坦布尔苏拉圣索菲亚大教堂酒店</v>
          </cell>
          <cell r="D122">
            <v>32810675</v>
          </cell>
          <cell r="E122" t="str">
            <v>20047058</v>
          </cell>
          <cell r="F122" t="str">
            <v/>
          </cell>
          <cell r="G122" t="str">
            <v>739.48</v>
          </cell>
          <cell r="H122" t="str">
            <v>RMB</v>
          </cell>
          <cell r="I122" t="str">
            <v>1</v>
          </cell>
          <cell r="J122">
            <v>109.8</v>
          </cell>
        </row>
        <row r="123">
          <cell r="A123">
            <v>32815355</v>
          </cell>
          <cell r="B123">
            <v>1482431</v>
          </cell>
          <cell r="C123" t="str">
            <v>伊斯坦布尔苏拉圣索菲亚大教堂酒店</v>
          </cell>
          <cell r="D123">
            <v>32815355</v>
          </cell>
          <cell r="E123" t="str">
            <v/>
          </cell>
          <cell r="F123" t="str">
            <v/>
          </cell>
          <cell r="G123" t="str">
            <v>1778.73</v>
          </cell>
          <cell r="H123" t="str">
            <v>RMB</v>
          </cell>
          <cell r="I123" t="str">
            <v>1</v>
          </cell>
          <cell r="J123">
            <v>264.66</v>
          </cell>
        </row>
        <row r="124">
          <cell r="A124">
            <v>32815802</v>
          </cell>
          <cell r="B124">
            <v>1482498</v>
          </cell>
          <cell r="C124" t="str">
            <v>伊斯坦布尔苏拉圣索菲亚大教堂酒店</v>
          </cell>
          <cell r="D124">
            <v>32815802</v>
          </cell>
          <cell r="E124" t="str">
            <v/>
          </cell>
          <cell r="F124" t="str">
            <v/>
          </cell>
          <cell r="G124" t="str">
            <v>1185.82</v>
          </cell>
          <cell r="H124" t="str">
            <v>RMB</v>
          </cell>
          <cell r="I124" t="str">
            <v>1</v>
          </cell>
          <cell r="J124">
            <v>176.44</v>
          </cell>
        </row>
        <row r="125">
          <cell r="A125">
            <v>32817601</v>
          </cell>
          <cell r="B125">
            <v>1482774</v>
          </cell>
          <cell r="C125" t="str">
            <v>伊斯坦布尔苏拉圣索菲亚大教堂酒店</v>
          </cell>
          <cell r="D125">
            <v>32817601</v>
          </cell>
          <cell r="E125" t="str">
            <v/>
          </cell>
          <cell r="F125" t="str">
            <v/>
          </cell>
          <cell r="G125" t="str">
            <v>1977.73</v>
          </cell>
          <cell r="H125" t="str">
            <v>RMB</v>
          </cell>
          <cell r="I125" t="str">
            <v>1</v>
          </cell>
          <cell r="J125">
            <v>294.27</v>
          </cell>
        </row>
        <row r="126">
          <cell r="A126">
            <v>32484409</v>
          </cell>
          <cell r="B126">
            <v>1460171</v>
          </cell>
          <cell r="C126" t="str">
            <v>伊斯坦布尔世界精品酒店</v>
          </cell>
          <cell r="D126">
            <v>32484409</v>
          </cell>
          <cell r="E126" t="str">
            <v>17100304</v>
          </cell>
          <cell r="F126" t="str">
            <v/>
          </cell>
          <cell r="G126" t="str">
            <v>1426.83</v>
          </cell>
          <cell r="H126" t="str">
            <v>RMB</v>
          </cell>
          <cell r="I126" t="str">
            <v>1</v>
          </cell>
          <cell r="J126">
            <v>211.64</v>
          </cell>
        </row>
        <row r="127">
          <cell r="A127">
            <v>32535754</v>
          </cell>
          <cell r="B127">
            <v>1463082</v>
          </cell>
          <cell r="C127" t="str">
            <v>伊斯坦布尔世界精品酒店</v>
          </cell>
          <cell r="D127">
            <v>32535754</v>
          </cell>
          <cell r="E127" t="str">
            <v>17121294</v>
          </cell>
          <cell r="F127" t="str">
            <v/>
          </cell>
          <cell r="G127" t="str">
            <v>1299.39</v>
          </cell>
          <cell r="H127" t="str">
            <v>RMB</v>
          </cell>
          <cell r="I127" t="str">
            <v>1</v>
          </cell>
          <cell r="J127">
            <v>193.08</v>
          </cell>
        </row>
        <row r="128">
          <cell r="A128">
            <v>32484412</v>
          </cell>
          <cell r="B128">
            <v>1460173</v>
          </cell>
          <cell r="C128" t="str">
            <v>伊斯坦布尔世界精品酒店</v>
          </cell>
          <cell r="D128">
            <v>32484412</v>
          </cell>
          <cell r="E128" t="str">
            <v>17100303</v>
          </cell>
          <cell r="F128" t="str">
            <v/>
          </cell>
          <cell r="G128" t="str">
            <v>1426.83</v>
          </cell>
          <cell r="H128" t="str">
            <v>RMB</v>
          </cell>
          <cell r="I128" t="str">
            <v>1</v>
          </cell>
          <cell r="J128">
            <v>211.64</v>
          </cell>
        </row>
        <row r="129">
          <cell r="A129">
            <v>32360956</v>
          </cell>
          <cell r="B129">
            <v>1452638</v>
          </cell>
          <cell r="C129" t="str">
            <v>阿姆斯特丹萨沃伊酒店</v>
          </cell>
          <cell r="D129">
            <v>32360956</v>
          </cell>
          <cell r="E129" t="str">
            <v/>
          </cell>
          <cell r="F129" t="str">
            <v/>
          </cell>
          <cell r="G129" t="str">
            <v>685.79</v>
          </cell>
          <cell r="H129" t="str">
            <v>RMB</v>
          </cell>
          <cell r="I129" t="str">
            <v>1</v>
          </cell>
          <cell r="J129">
            <v>102.58</v>
          </cell>
        </row>
        <row r="130">
          <cell r="A130">
            <v>32514054</v>
          </cell>
          <cell r="B130">
            <v>1461770</v>
          </cell>
          <cell r="C130" t="str">
            <v>艾克斯巴贝拉公园酒店</v>
          </cell>
          <cell r="D130">
            <v>32514054</v>
          </cell>
          <cell r="E130" t="str">
            <v/>
          </cell>
          <cell r="F130" t="str">
            <v/>
          </cell>
          <cell r="G130" t="str">
            <v>680.45</v>
          </cell>
          <cell r="H130" t="str">
            <v>RMB</v>
          </cell>
          <cell r="I130" t="str">
            <v>1</v>
          </cell>
          <cell r="J130">
            <v>101.2</v>
          </cell>
        </row>
        <row r="131">
          <cell r="A131">
            <v>32732166</v>
          </cell>
          <cell r="B131">
            <v>1476490</v>
          </cell>
          <cell r="C131" t="str">
            <v>阿尔梅纳尔埃克格瑞纳酒店</v>
          </cell>
          <cell r="D131">
            <v>32732166</v>
          </cell>
          <cell r="E131" t="str">
            <v/>
          </cell>
          <cell r="F131" t="str">
            <v/>
          </cell>
          <cell r="G131" t="str">
            <v>275.06</v>
          </cell>
          <cell r="H131" t="str">
            <v>RMB</v>
          </cell>
          <cell r="I131" t="str">
            <v>1</v>
          </cell>
          <cell r="J131">
            <v>40.85</v>
          </cell>
        </row>
        <row r="132">
          <cell r="A132">
            <v>32810739</v>
          </cell>
          <cell r="B132">
            <v>1481865</v>
          </cell>
          <cell r="C132" t="str">
            <v>欧洲之星莱昂酒店</v>
          </cell>
          <cell r="D132">
            <v>32810739</v>
          </cell>
          <cell r="E132" t="str">
            <v/>
          </cell>
          <cell r="F132" t="str">
            <v/>
          </cell>
          <cell r="G132" t="str">
            <v>384.89</v>
          </cell>
          <cell r="H132" t="str">
            <v>RMB</v>
          </cell>
          <cell r="I132" t="str">
            <v>1</v>
          </cell>
          <cell r="J132">
            <v>57.15</v>
          </cell>
        </row>
        <row r="133">
          <cell r="A133">
            <v>32813539</v>
          </cell>
          <cell r="B133">
            <v>1482095</v>
          </cell>
          <cell r="C133" t="str">
            <v>欧洲之星大中心酒店</v>
          </cell>
          <cell r="D133">
            <v>32813539</v>
          </cell>
          <cell r="E133" t="str">
            <v/>
          </cell>
          <cell r="F133" t="str">
            <v/>
          </cell>
          <cell r="G133" t="str">
            <v>4318.79</v>
          </cell>
          <cell r="H133" t="str">
            <v>RMB</v>
          </cell>
          <cell r="I133" t="str">
            <v>1</v>
          </cell>
          <cell r="J133">
            <v>642.6</v>
          </cell>
        </row>
        <row r="134">
          <cell r="A134">
            <v>32809584</v>
          </cell>
          <cell r="B134">
            <v>1481811</v>
          </cell>
          <cell r="C134" t="str">
            <v>欧洲之星大中心酒店</v>
          </cell>
          <cell r="D134">
            <v>32809584</v>
          </cell>
          <cell r="E134" t="str">
            <v/>
          </cell>
          <cell r="F134" t="str">
            <v/>
          </cell>
          <cell r="G134" t="str">
            <v>1539.37</v>
          </cell>
          <cell r="H134" t="str">
            <v>RMB</v>
          </cell>
          <cell r="I134" t="str">
            <v>1</v>
          </cell>
          <cell r="J134">
            <v>228.57</v>
          </cell>
        </row>
        <row r="135">
          <cell r="A135">
            <v>32681608</v>
          </cell>
          <cell r="B135">
            <v>1473607</v>
          </cell>
          <cell r="C135" t="str">
            <v>欧洲之星大中心酒店</v>
          </cell>
          <cell r="D135">
            <v>32681608</v>
          </cell>
          <cell r="E135" t="str">
            <v>32681608</v>
          </cell>
          <cell r="F135" t="str">
            <v/>
          </cell>
          <cell r="G135" t="str">
            <v>1274.31</v>
          </cell>
          <cell r="H135" t="str">
            <v>RMB</v>
          </cell>
          <cell r="I135" t="str">
            <v>1</v>
          </cell>
          <cell r="J135">
            <v>189.41</v>
          </cell>
        </row>
        <row r="136">
          <cell r="A136">
            <v>32689940</v>
          </cell>
          <cell r="B136">
            <v>1474243</v>
          </cell>
          <cell r="C136" t="str">
            <v>欧洲之星大中心酒店</v>
          </cell>
          <cell r="D136">
            <v>32689940</v>
          </cell>
          <cell r="E136" t="str">
            <v/>
          </cell>
          <cell r="F136" t="str">
            <v/>
          </cell>
          <cell r="G136" t="str">
            <v>598.71</v>
          </cell>
          <cell r="H136" t="str">
            <v>RMB</v>
          </cell>
          <cell r="I136" t="str">
            <v>1</v>
          </cell>
          <cell r="J136">
            <v>88.99</v>
          </cell>
        </row>
        <row r="137">
          <cell r="A137">
            <v>32306348</v>
          </cell>
          <cell r="B137">
            <v>1449792</v>
          </cell>
          <cell r="C137" t="str">
            <v>欧洲之星大中心酒店</v>
          </cell>
          <cell r="D137">
            <v>32306348</v>
          </cell>
          <cell r="E137" t="str">
            <v>32306348</v>
          </cell>
          <cell r="F137" t="str">
            <v/>
          </cell>
          <cell r="G137" t="str">
            <v>1149.57</v>
          </cell>
          <cell r="H137" t="str">
            <v>RMB</v>
          </cell>
          <cell r="I137" t="str">
            <v>1</v>
          </cell>
          <cell r="J137">
            <v>171.44</v>
          </cell>
        </row>
        <row r="138">
          <cell r="A138">
            <v>32812502</v>
          </cell>
          <cell r="B138">
            <v>1481892</v>
          </cell>
          <cell r="C138" t="str">
            <v>欧洲之星大中心酒店</v>
          </cell>
          <cell r="D138">
            <v>32812502</v>
          </cell>
          <cell r="E138" t="str">
            <v/>
          </cell>
          <cell r="F138" t="str">
            <v/>
          </cell>
          <cell r="G138" t="str">
            <v>1536.17</v>
          </cell>
          <cell r="H138" t="str">
            <v>RMB</v>
          </cell>
          <cell r="I138" t="str">
            <v>1</v>
          </cell>
          <cell r="J138">
            <v>228.57</v>
          </cell>
        </row>
        <row r="139">
          <cell r="A139">
            <v>32815558</v>
          </cell>
          <cell r="B139">
            <v>1482468</v>
          </cell>
          <cell r="C139" t="str">
            <v>欧洲之星大中心酒店</v>
          </cell>
          <cell r="D139">
            <v>32815558</v>
          </cell>
          <cell r="E139" t="str">
            <v/>
          </cell>
          <cell r="F139" t="str">
            <v/>
          </cell>
          <cell r="G139" t="str">
            <v>1423.4</v>
          </cell>
          <cell r="H139" t="str">
            <v>RMB</v>
          </cell>
          <cell r="I139" t="str">
            <v>1</v>
          </cell>
          <cell r="J139">
            <v>211.79</v>
          </cell>
        </row>
        <row r="140">
          <cell r="A140">
            <v>32815760</v>
          </cell>
          <cell r="B140">
            <v>1482494</v>
          </cell>
          <cell r="C140" t="str">
            <v>欧洲之星大中心酒店</v>
          </cell>
          <cell r="D140">
            <v>32815760</v>
          </cell>
          <cell r="E140" t="str">
            <v/>
          </cell>
          <cell r="F140" t="str">
            <v/>
          </cell>
          <cell r="G140" t="str">
            <v>559.44</v>
          </cell>
          <cell r="H140" t="str">
            <v>RMB</v>
          </cell>
          <cell r="I140" t="str">
            <v>1</v>
          </cell>
          <cell r="J140">
            <v>83.24</v>
          </cell>
        </row>
        <row r="141">
          <cell r="A141">
            <v>32778032</v>
          </cell>
          <cell r="B141">
            <v>1479435</v>
          </cell>
          <cell r="C141" t="str">
            <v>欧洲之星大中心酒店</v>
          </cell>
          <cell r="D141">
            <v>32778032</v>
          </cell>
          <cell r="E141" t="str">
            <v>32778032</v>
          </cell>
          <cell r="F141" t="str">
            <v/>
          </cell>
          <cell r="G141" t="str">
            <v>1405.53</v>
          </cell>
          <cell r="H141" t="str">
            <v>RMB</v>
          </cell>
          <cell r="I141" t="str">
            <v>1</v>
          </cell>
          <cell r="J141">
            <v>208.93</v>
          </cell>
        </row>
        <row r="142">
          <cell r="A142">
            <v>32547222</v>
          </cell>
          <cell r="B142">
            <v>1464353</v>
          </cell>
          <cell r="C142" t="str">
            <v>欧洲之星预订酒店</v>
          </cell>
          <cell r="D142">
            <v>32547222</v>
          </cell>
          <cell r="E142" t="str">
            <v>32547222</v>
          </cell>
          <cell r="F142" t="str">
            <v/>
          </cell>
          <cell r="G142" t="str">
            <v>1493.07</v>
          </cell>
          <cell r="H142" t="str">
            <v>RMB</v>
          </cell>
          <cell r="I142" t="str">
            <v>1</v>
          </cell>
          <cell r="J142">
            <v>221.86</v>
          </cell>
        </row>
        <row r="143">
          <cell r="A143">
            <v>32547619</v>
          </cell>
          <cell r="B143">
            <v>1464370</v>
          </cell>
          <cell r="C143" t="str">
            <v>欧洲之星预订酒店</v>
          </cell>
          <cell r="D143">
            <v>32547619</v>
          </cell>
          <cell r="E143" t="str">
            <v/>
          </cell>
          <cell r="F143" t="str">
            <v/>
          </cell>
          <cell r="G143" t="str">
            <v>680.18</v>
          </cell>
          <cell r="H143" t="str">
            <v>RMB</v>
          </cell>
          <cell r="I143" t="str">
            <v>1</v>
          </cell>
          <cell r="J143">
            <v>101.07</v>
          </cell>
        </row>
        <row r="144">
          <cell r="A144">
            <v>32547279</v>
          </cell>
          <cell r="B144">
            <v>1464357</v>
          </cell>
          <cell r="C144" t="str">
            <v>欧洲之星预订酒店</v>
          </cell>
          <cell r="D144">
            <v>32547279</v>
          </cell>
          <cell r="E144" t="str">
            <v/>
          </cell>
          <cell r="F144" t="str">
            <v/>
          </cell>
          <cell r="G144" t="str">
            <v>746.54</v>
          </cell>
          <cell r="H144" t="str">
            <v>RMB</v>
          </cell>
          <cell r="I144" t="str">
            <v>1</v>
          </cell>
          <cell r="J144">
            <v>110.93</v>
          </cell>
        </row>
        <row r="145">
          <cell r="A145">
            <v>32590814</v>
          </cell>
          <cell r="B145">
            <v>1466575</v>
          </cell>
          <cell r="C145" t="str">
            <v>欧洲之星中央皇宫酒店</v>
          </cell>
          <cell r="D145">
            <v>32590814</v>
          </cell>
          <cell r="E145" t="str">
            <v>5695224</v>
          </cell>
          <cell r="F145" t="str">
            <v/>
          </cell>
          <cell r="G145" t="str">
            <v>1595.85</v>
          </cell>
          <cell r="H145" t="str">
            <v>RMB</v>
          </cell>
          <cell r="I145" t="str">
            <v>1</v>
          </cell>
          <cell r="J145">
            <v>237.63</v>
          </cell>
        </row>
        <row r="146">
          <cell r="A146">
            <v>32733169</v>
          </cell>
          <cell r="B146">
            <v>1476602</v>
          </cell>
          <cell r="C146" t="str">
            <v>欧洲之星中央皇宫酒店</v>
          </cell>
          <cell r="D146">
            <v>32733169</v>
          </cell>
          <cell r="E146" t="str">
            <v/>
          </cell>
          <cell r="F146" t="str">
            <v/>
          </cell>
          <cell r="G146" t="str">
            <v>1070.46</v>
          </cell>
          <cell r="H146" t="str">
            <v>RMB</v>
          </cell>
          <cell r="I146" t="str">
            <v>1</v>
          </cell>
          <cell r="J146">
            <v>158.98</v>
          </cell>
        </row>
        <row r="147">
          <cell r="A147">
            <v>32779703</v>
          </cell>
          <cell r="B147">
            <v>1479519</v>
          </cell>
          <cell r="C147" t="str">
            <v>欧洲之星中央皇宫酒店</v>
          </cell>
          <cell r="D147">
            <v>32779703</v>
          </cell>
          <cell r="E147" t="str">
            <v/>
          </cell>
          <cell r="F147" t="str">
            <v/>
          </cell>
          <cell r="G147" t="str">
            <v>2794.99</v>
          </cell>
          <cell r="H147" t="str">
            <v>RMB</v>
          </cell>
          <cell r="I147" t="str">
            <v>1</v>
          </cell>
          <cell r="J147">
            <v>415.47</v>
          </cell>
        </row>
        <row r="148">
          <cell r="A148">
            <v>32763329</v>
          </cell>
          <cell r="B148">
            <v>1478657</v>
          </cell>
          <cell r="C148" t="str">
            <v>欧洲之星中央皇宫酒店</v>
          </cell>
          <cell r="D148">
            <v>32763329</v>
          </cell>
          <cell r="E148" t="str">
            <v/>
          </cell>
          <cell r="F148" t="str">
            <v/>
          </cell>
          <cell r="G148" t="str">
            <v>818.85</v>
          </cell>
          <cell r="H148" t="str">
            <v>RMB</v>
          </cell>
          <cell r="I148" t="str">
            <v>1</v>
          </cell>
          <cell r="J148">
            <v>121.63</v>
          </cell>
        </row>
        <row r="149">
          <cell r="A149">
            <v>32540429</v>
          </cell>
          <cell r="B149">
            <v>1463810</v>
          </cell>
          <cell r="C149" t="str">
            <v>欧洲之星中央皇宫酒店</v>
          </cell>
          <cell r="D149">
            <v>32540429</v>
          </cell>
          <cell r="E149" t="str">
            <v>5638733</v>
          </cell>
          <cell r="F149" t="str">
            <v/>
          </cell>
          <cell r="G149" t="str">
            <v>1542.87</v>
          </cell>
          <cell r="H149" t="str">
            <v>RMB</v>
          </cell>
          <cell r="I149" t="str">
            <v>1</v>
          </cell>
          <cell r="J149">
            <v>229.26</v>
          </cell>
        </row>
        <row r="150">
          <cell r="A150">
            <v>32540498</v>
          </cell>
          <cell r="B150">
            <v>1463819</v>
          </cell>
          <cell r="C150" t="str">
            <v>欧洲之星中央皇宫酒店</v>
          </cell>
          <cell r="D150">
            <v>32540498</v>
          </cell>
          <cell r="E150" t="str">
            <v/>
          </cell>
          <cell r="F150" t="str">
            <v/>
          </cell>
          <cell r="G150" t="str">
            <v>989.89</v>
          </cell>
          <cell r="H150" t="str">
            <v>RMB</v>
          </cell>
          <cell r="I150" t="str">
            <v>1</v>
          </cell>
          <cell r="J150">
            <v>147.09</v>
          </cell>
        </row>
        <row r="151">
          <cell r="A151">
            <v>32363213</v>
          </cell>
          <cell r="B151">
            <v>1452711</v>
          </cell>
          <cell r="C151" t="str">
            <v>欧洲之星中央皇宫酒店</v>
          </cell>
          <cell r="D151">
            <v>32363213</v>
          </cell>
          <cell r="E151" t="str">
            <v/>
          </cell>
          <cell r="F151" t="str">
            <v/>
          </cell>
          <cell r="G151" t="str">
            <v>1788.34</v>
          </cell>
          <cell r="H151" t="str">
            <v>RMB</v>
          </cell>
          <cell r="I151" t="str">
            <v>1</v>
          </cell>
          <cell r="J151">
            <v>267.5</v>
          </cell>
        </row>
        <row r="152">
          <cell r="A152">
            <v>32791215</v>
          </cell>
          <cell r="B152">
            <v>1480371</v>
          </cell>
          <cell r="C152" t="str">
            <v>伊克斯巴卡塔95酒店</v>
          </cell>
          <cell r="D152">
            <v>32791215</v>
          </cell>
          <cell r="E152" t="str">
            <v>5916393</v>
          </cell>
          <cell r="F152" t="str">
            <v/>
          </cell>
          <cell r="G152" t="str">
            <v>1054.48</v>
          </cell>
          <cell r="H152" t="str">
            <v>RMB</v>
          </cell>
          <cell r="I152" t="str">
            <v>1</v>
          </cell>
          <cell r="J152">
            <v>156.63</v>
          </cell>
        </row>
        <row r="153">
          <cell r="A153">
            <v>32615797</v>
          </cell>
          <cell r="B153">
            <v>1469321</v>
          </cell>
          <cell r="C153" t="str">
            <v>伊克斯巴卡塔95酒店</v>
          </cell>
          <cell r="D153">
            <v>32615797</v>
          </cell>
          <cell r="E153" t="str">
            <v>32615797</v>
          </cell>
          <cell r="F153" t="str">
            <v/>
          </cell>
          <cell r="G153" t="str">
            <v>984.14</v>
          </cell>
          <cell r="H153" t="str">
            <v>RMB</v>
          </cell>
          <cell r="I153" t="str">
            <v>1</v>
          </cell>
          <cell r="J153">
            <v>146.15</v>
          </cell>
        </row>
        <row r="154">
          <cell r="A154">
            <v>32559380</v>
          </cell>
          <cell r="B154">
            <v>1465109</v>
          </cell>
          <cell r="C154" t="str">
            <v>伊克斯巴卡塔95酒店</v>
          </cell>
          <cell r="D154">
            <v>32559380</v>
          </cell>
          <cell r="E154" t="str">
            <v>32559380</v>
          </cell>
          <cell r="F154" t="str">
            <v/>
          </cell>
          <cell r="G154" t="str">
            <v>364.35</v>
          </cell>
          <cell r="H154" t="str">
            <v>RMB</v>
          </cell>
          <cell r="I154" t="str">
            <v>1</v>
          </cell>
          <cell r="J154">
            <v>54.14</v>
          </cell>
        </row>
        <row r="155">
          <cell r="A155">
            <v>32812778</v>
          </cell>
          <cell r="B155">
            <v>1481896</v>
          </cell>
          <cell r="C155" t="str">
            <v>阿拉贡国王费尔南多二世水疗酒店</v>
          </cell>
          <cell r="D155">
            <v>32812778</v>
          </cell>
          <cell r="E155" t="str">
            <v/>
          </cell>
          <cell r="F155" t="str">
            <v/>
          </cell>
          <cell r="G155" t="str">
            <v>1235.75</v>
          </cell>
          <cell r="H155" t="str">
            <v>RMB</v>
          </cell>
          <cell r="I155" t="str">
            <v>1</v>
          </cell>
          <cell r="J155">
            <v>183.87</v>
          </cell>
        </row>
        <row r="156">
          <cell r="A156">
            <v>32674822</v>
          </cell>
          <cell r="B156">
            <v>1472545</v>
          </cell>
          <cell r="C156" t="str">
            <v>埃克斯奇迹酒店</v>
          </cell>
          <cell r="D156">
            <v>32674822</v>
          </cell>
          <cell r="E156" t="str">
            <v>5787412</v>
          </cell>
          <cell r="F156" t="str">
            <v/>
          </cell>
          <cell r="G156" t="str">
            <v>752.44</v>
          </cell>
          <cell r="H156" t="str">
            <v>RMB</v>
          </cell>
          <cell r="I156" t="str">
            <v>1</v>
          </cell>
          <cell r="J156">
            <v>111.84</v>
          </cell>
        </row>
        <row r="157">
          <cell r="A157">
            <v>32674827</v>
          </cell>
          <cell r="B157">
            <v>1472548</v>
          </cell>
          <cell r="C157" t="str">
            <v>埃克斯奇迹酒店</v>
          </cell>
          <cell r="D157">
            <v>32674827</v>
          </cell>
          <cell r="E157" t="str">
            <v>5787429</v>
          </cell>
          <cell r="F157" t="str">
            <v/>
          </cell>
          <cell r="G157" t="str">
            <v>752.44</v>
          </cell>
          <cell r="H157" t="str">
            <v>RMB</v>
          </cell>
          <cell r="I157" t="str">
            <v>1</v>
          </cell>
          <cell r="J157">
            <v>111.84</v>
          </cell>
        </row>
        <row r="158">
          <cell r="A158">
            <v>32820457</v>
          </cell>
          <cell r="B158">
            <v>1483229</v>
          </cell>
          <cell r="C158" t="str">
            <v>英雄欧洲之星酒店</v>
          </cell>
          <cell r="D158">
            <v>32820457</v>
          </cell>
          <cell r="E158" t="str">
            <v/>
          </cell>
          <cell r="F158" t="str">
            <v/>
          </cell>
          <cell r="G158" t="str">
            <v>917</v>
          </cell>
          <cell r="H158" t="str">
            <v>RMB</v>
          </cell>
          <cell r="I158" t="str">
            <v>1</v>
          </cell>
          <cell r="J158">
            <v>136.51</v>
          </cell>
        </row>
        <row r="159">
          <cell r="A159">
            <v>32820462</v>
          </cell>
          <cell r="B159">
            <v>1483231</v>
          </cell>
          <cell r="C159" t="str">
            <v>英雄欧洲之星酒店</v>
          </cell>
          <cell r="D159">
            <v>32820462</v>
          </cell>
          <cell r="E159" t="str">
            <v/>
          </cell>
          <cell r="F159" t="str">
            <v/>
          </cell>
          <cell r="G159" t="str">
            <v>917</v>
          </cell>
          <cell r="H159" t="str">
            <v>RMB</v>
          </cell>
          <cell r="I159" t="str">
            <v>1</v>
          </cell>
          <cell r="J159">
            <v>136.51</v>
          </cell>
        </row>
        <row r="160">
          <cell r="A160">
            <v>32820468</v>
          </cell>
          <cell r="B160">
            <v>1483236</v>
          </cell>
          <cell r="C160" t="str">
            <v>英雄欧洲之星酒店</v>
          </cell>
          <cell r="D160">
            <v>32820468</v>
          </cell>
          <cell r="E160" t="str">
            <v/>
          </cell>
          <cell r="F160" t="str">
            <v/>
          </cell>
          <cell r="G160" t="str">
            <v>917</v>
          </cell>
          <cell r="H160" t="str">
            <v>RMB</v>
          </cell>
          <cell r="I160" t="str">
            <v>1</v>
          </cell>
          <cell r="J160">
            <v>136.51</v>
          </cell>
        </row>
        <row r="161">
          <cell r="A161">
            <v>32820471</v>
          </cell>
          <cell r="B161">
            <v>1483237</v>
          </cell>
          <cell r="C161" t="str">
            <v>英雄欧洲之星酒店</v>
          </cell>
          <cell r="D161">
            <v>32820471</v>
          </cell>
          <cell r="E161" t="str">
            <v/>
          </cell>
          <cell r="F161" t="str">
            <v/>
          </cell>
          <cell r="G161" t="str">
            <v>917</v>
          </cell>
          <cell r="H161" t="str">
            <v>RMB</v>
          </cell>
          <cell r="I161" t="str">
            <v>1</v>
          </cell>
          <cell r="J161">
            <v>136.51</v>
          </cell>
        </row>
        <row r="162">
          <cell r="A162">
            <v>32820477</v>
          </cell>
          <cell r="B162">
            <v>1483241</v>
          </cell>
          <cell r="C162" t="str">
            <v>英雄欧洲之星酒店</v>
          </cell>
          <cell r="D162">
            <v>32820477</v>
          </cell>
          <cell r="E162" t="str">
            <v/>
          </cell>
          <cell r="F162" t="str">
            <v/>
          </cell>
          <cell r="G162" t="str">
            <v>917</v>
          </cell>
          <cell r="H162" t="str">
            <v>RMB</v>
          </cell>
          <cell r="I162" t="str">
            <v>1</v>
          </cell>
          <cell r="J162">
            <v>136.51</v>
          </cell>
        </row>
        <row r="163">
          <cell r="A163">
            <v>32597545</v>
          </cell>
          <cell r="B163">
            <v>1467289</v>
          </cell>
          <cell r="C163" t="str">
            <v>巴拿马城欧洲之星酒店</v>
          </cell>
          <cell r="D163">
            <v>32597545</v>
          </cell>
          <cell r="E163" t="str">
            <v>32597545</v>
          </cell>
          <cell r="F163" t="str">
            <v/>
          </cell>
          <cell r="G163" t="str">
            <v>1772.94</v>
          </cell>
          <cell r="H163" t="str">
            <v>RMB</v>
          </cell>
          <cell r="I163" t="str">
            <v>1</v>
          </cell>
          <cell r="J163">
            <v>264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31514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0"/>
  <sheetViews>
    <sheetView tabSelected="1" workbookViewId="0">
      <pane ySplit="1" topLeftCell="A95" activePane="bottomLeft" state="frozenSplit"/>
      <selection/>
      <selection pane="bottomLeft" activeCell="L117" sqref="L117"/>
    </sheetView>
  </sheetViews>
  <sheetFormatPr defaultColWidth="11" defaultRowHeight="13.5"/>
  <cols>
    <col min="1" max="1" width="25.25" customWidth="1"/>
    <col min="2" max="2" width="32.425" customWidth="1"/>
    <col min="3" max="3" width="10.25" customWidth="1"/>
    <col min="4" max="4" width="10.125" customWidth="1"/>
    <col min="5" max="5" width="11.5" customWidth="1"/>
    <col min="6" max="6" width="9.70833333333333" customWidth="1"/>
    <col min="7" max="7" width="13.75" customWidth="1"/>
    <col min="8" max="8" width="15.625" customWidth="1"/>
    <col min="9" max="9" width="12.625" customWidth="1"/>
    <col min="10" max="10" width="10.5" customWidth="1"/>
    <col min="11" max="11" width="11.75" customWidth="1"/>
    <col min="12" max="12" width="16.5" customWidth="1"/>
    <col min="13" max="13" width="11.25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1466570</v>
      </c>
      <c r="E2">
        <v>32590218</v>
      </c>
      <c r="F2">
        <v>63889782</v>
      </c>
      <c r="G2" s="2">
        <v>43549</v>
      </c>
      <c r="H2">
        <v>169.33</v>
      </c>
      <c r="I2" t="s">
        <v>17</v>
      </c>
      <c r="J2" s="2">
        <v>43547</v>
      </c>
      <c r="K2" s="2">
        <v>43548</v>
      </c>
      <c r="L2" t="s">
        <v>18</v>
      </c>
      <c r="M2">
        <f>VLOOKUP(D2,[1]应付款管理!$B$1:$J$65536,9,0)</f>
        <v>169.35</v>
      </c>
      <c r="N2">
        <f>H2-M2</f>
        <v>-0.0199999999999818</v>
      </c>
      <c r="O2" t="str">
        <f>$O$1&amp;D2</f>
        <v>，1466570</v>
      </c>
      <c r="U2" t="s">
        <v>19</v>
      </c>
    </row>
    <row r="3" spans="1:21">
      <c r="A3" t="s">
        <v>14</v>
      </c>
      <c r="B3" t="s">
        <v>15</v>
      </c>
      <c r="C3" t="s">
        <v>16</v>
      </c>
      <c r="D3">
        <v>1466472</v>
      </c>
      <c r="E3">
        <v>32585888</v>
      </c>
      <c r="F3">
        <v>63893036</v>
      </c>
      <c r="G3" s="2">
        <v>43549</v>
      </c>
      <c r="H3">
        <v>158.59</v>
      </c>
      <c r="I3" t="s">
        <v>20</v>
      </c>
      <c r="J3" s="2">
        <v>43548</v>
      </c>
      <c r="K3" s="2">
        <v>43549</v>
      </c>
      <c r="L3" t="s">
        <v>18</v>
      </c>
      <c r="M3">
        <f>VLOOKUP(D3,[1]应付款管理!$B$1:$J$65536,9,0)</f>
        <v>158.59</v>
      </c>
      <c r="N3">
        <f t="shared" ref="N3:N34" si="0">H3-M3</f>
        <v>0</v>
      </c>
      <c r="O3" t="str">
        <f t="shared" ref="O3:O34" si="1">$O$1&amp;D3</f>
        <v>，1466472</v>
      </c>
      <c r="U3" t="s">
        <v>19</v>
      </c>
    </row>
    <row r="4" spans="1:21">
      <c r="A4" t="s">
        <v>14</v>
      </c>
      <c r="B4" t="s">
        <v>15</v>
      </c>
      <c r="C4" t="s">
        <v>16</v>
      </c>
      <c r="D4">
        <v>1466581</v>
      </c>
      <c r="E4">
        <v>32591115</v>
      </c>
      <c r="F4">
        <v>63906848</v>
      </c>
      <c r="G4" s="2">
        <v>43550</v>
      </c>
      <c r="H4">
        <v>79.86</v>
      </c>
      <c r="I4" t="s">
        <v>21</v>
      </c>
      <c r="J4" s="2">
        <v>43549</v>
      </c>
      <c r="K4" s="2">
        <v>43550</v>
      </c>
      <c r="L4" t="s">
        <v>18</v>
      </c>
      <c r="M4">
        <f>VLOOKUP(D4,[1]应付款管理!$B$1:$J$65536,9,0)</f>
        <v>79.86</v>
      </c>
      <c r="N4">
        <f t="shared" si="0"/>
        <v>0</v>
      </c>
      <c r="O4" t="str">
        <f t="shared" si="1"/>
        <v>，1466581</v>
      </c>
      <c r="U4" t="s">
        <v>19</v>
      </c>
    </row>
    <row r="5" spans="1:21">
      <c r="A5" t="s">
        <v>14</v>
      </c>
      <c r="B5" t="s">
        <v>15</v>
      </c>
      <c r="C5" t="s">
        <v>16</v>
      </c>
      <c r="D5">
        <v>1452111</v>
      </c>
      <c r="E5">
        <v>32348547</v>
      </c>
      <c r="F5">
        <v>63936755</v>
      </c>
      <c r="G5" s="2">
        <v>43553</v>
      </c>
      <c r="H5">
        <v>136.57</v>
      </c>
      <c r="I5" t="s">
        <v>22</v>
      </c>
      <c r="J5" s="2">
        <v>43552</v>
      </c>
      <c r="K5" s="2">
        <v>43553</v>
      </c>
      <c r="L5" t="s">
        <v>18</v>
      </c>
      <c r="M5">
        <f>VLOOKUP(D5,[1]应付款管理!$B$1:$J$65536,9,0)</f>
        <v>136.56</v>
      </c>
      <c r="N5">
        <f t="shared" si="0"/>
        <v>0.00999999999999091</v>
      </c>
      <c r="O5" t="str">
        <f t="shared" si="1"/>
        <v>，1452111</v>
      </c>
      <c r="U5" t="s">
        <v>19</v>
      </c>
    </row>
    <row r="6" spans="1:21">
      <c r="A6" t="s">
        <v>14</v>
      </c>
      <c r="B6" t="s">
        <v>15</v>
      </c>
      <c r="C6" t="s">
        <v>16</v>
      </c>
      <c r="D6">
        <v>1460568</v>
      </c>
      <c r="E6">
        <v>32492068</v>
      </c>
      <c r="F6">
        <v>63940813</v>
      </c>
      <c r="G6" s="2">
        <v>43556</v>
      </c>
      <c r="H6">
        <v>173.76</v>
      </c>
      <c r="I6" t="s">
        <v>23</v>
      </c>
      <c r="J6" s="2">
        <v>43552</v>
      </c>
      <c r="K6" s="2">
        <v>43554</v>
      </c>
      <c r="L6" t="s">
        <v>18</v>
      </c>
      <c r="M6">
        <f>VLOOKUP(D6,[1]应付款管理!$B$1:$J$65536,9,0)</f>
        <v>173.74</v>
      </c>
      <c r="N6">
        <f t="shared" si="0"/>
        <v>0.0199999999999818</v>
      </c>
      <c r="O6" t="str">
        <f t="shared" si="1"/>
        <v>，1460568</v>
      </c>
      <c r="U6" t="s">
        <v>19</v>
      </c>
    </row>
    <row r="7" spans="1:21">
      <c r="A7" t="s">
        <v>14</v>
      </c>
      <c r="B7" t="s">
        <v>15</v>
      </c>
      <c r="C7" t="s">
        <v>16</v>
      </c>
      <c r="D7">
        <v>1467289</v>
      </c>
      <c r="E7">
        <v>32597545</v>
      </c>
      <c r="F7">
        <v>63940814</v>
      </c>
      <c r="G7" s="2">
        <v>43556</v>
      </c>
      <c r="H7">
        <v>264</v>
      </c>
      <c r="I7" t="s">
        <v>24</v>
      </c>
      <c r="J7" s="2">
        <v>43551</v>
      </c>
      <c r="K7" s="2">
        <v>43554</v>
      </c>
      <c r="L7" t="s">
        <v>18</v>
      </c>
      <c r="M7">
        <f>VLOOKUP(D7,[1]应付款管理!$B$1:$J$65536,9,0)</f>
        <v>264</v>
      </c>
      <c r="N7">
        <f t="shared" si="0"/>
        <v>0</v>
      </c>
      <c r="O7" t="str">
        <f t="shared" si="1"/>
        <v>，1467289</v>
      </c>
      <c r="U7" t="s">
        <v>19</v>
      </c>
    </row>
    <row r="8" spans="1:21">
      <c r="A8" t="s">
        <v>14</v>
      </c>
      <c r="B8" t="s">
        <v>15</v>
      </c>
      <c r="C8" t="s">
        <v>16</v>
      </c>
      <c r="D8">
        <v>1471008</v>
      </c>
      <c r="E8">
        <v>32645436</v>
      </c>
      <c r="F8">
        <v>63940815</v>
      </c>
      <c r="G8" s="2">
        <v>43556</v>
      </c>
      <c r="H8">
        <v>245.93</v>
      </c>
      <c r="I8" t="s">
        <v>25</v>
      </c>
      <c r="J8" s="2">
        <v>43553</v>
      </c>
      <c r="K8" s="2">
        <v>43554</v>
      </c>
      <c r="L8" t="s">
        <v>18</v>
      </c>
      <c r="M8">
        <f>VLOOKUP(D8,[1]应付款管理!$B$1:$J$65536,9,0)</f>
        <v>245.94</v>
      </c>
      <c r="N8">
        <f t="shared" si="0"/>
        <v>-0.00999999999999091</v>
      </c>
      <c r="O8" t="str">
        <f t="shared" si="1"/>
        <v>，1471008</v>
      </c>
      <c r="U8" t="s">
        <v>19</v>
      </c>
    </row>
    <row r="9" spans="1:21">
      <c r="A9" t="s">
        <v>14</v>
      </c>
      <c r="B9" t="s">
        <v>15</v>
      </c>
      <c r="C9" t="s">
        <v>16</v>
      </c>
      <c r="D9">
        <v>1471699</v>
      </c>
      <c r="E9">
        <v>32656830</v>
      </c>
      <c r="F9">
        <v>63940816</v>
      </c>
      <c r="G9" s="2">
        <v>43556</v>
      </c>
      <c r="H9">
        <v>118.96</v>
      </c>
      <c r="I9" t="s">
        <v>26</v>
      </c>
      <c r="J9" s="2">
        <v>43553</v>
      </c>
      <c r="K9" s="2">
        <v>43554</v>
      </c>
      <c r="L9" t="s">
        <v>18</v>
      </c>
      <c r="M9">
        <f>VLOOKUP(D9,[1]应付款管理!$B$1:$J$65536,9,0)</f>
        <v>118.96</v>
      </c>
      <c r="N9">
        <f t="shared" si="0"/>
        <v>0</v>
      </c>
      <c r="O9" t="str">
        <f t="shared" si="1"/>
        <v>，1471699</v>
      </c>
      <c r="U9" t="s">
        <v>19</v>
      </c>
    </row>
    <row r="10" spans="1:21">
      <c r="A10" t="s">
        <v>14</v>
      </c>
      <c r="B10" t="s">
        <v>15</v>
      </c>
      <c r="C10" t="s">
        <v>16</v>
      </c>
      <c r="D10">
        <v>1439342</v>
      </c>
      <c r="E10">
        <v>32058811</v>
      </c>
      <c r="F10">
        <v>63945837</v>
      </c>
      <c r="G10" s="2">
        <v>43556</v>
      </c>
      <c r="H10">
        <v>433.2</v>
      </c>
      <c r="I10" t="s">
        <v>27</v>
      </c>
      <c r="J10" s="2">
        <v>43553</v>
      </c>
      <c r="K10" s="2">
        <v>43555</v>
      </c>
      <c r="L10" t="s">
        <v>18</v>
      </c>
      <c r="M10">
        <f>VLOOKUP(D10,[1]应付款管理!$B$1:$J$65536,9,0)</f>
        <v>433.2</v>
      </c>
      <c r="N10">
        <f t="shared" si="0"/>
        <v>0</v>
      </c>
      <c r="O10" t="str">
        <f t="shared" si="1"/>
        <v>，1439342</v>
      </c>
      <c r="U10" t="s">
        <v>19</v>
      </c>
    </row>
    <row r="11" spans="1:21">
      <c r="A11" t="s">
        <v>14</v>
      </c>
      <c r="B11" t="s">
        <v>15</v>
      </c>
      <c r="C11" t="s">
        <v>16</v>
      </c>
      <c r="D11">
        <v>1459763</v>
      </c>
      <c r="E11">
        <v>32476721</v>
      </c>
      <c r="F11">
        <v>63945838</v>
      </c>
      <c r="G11" s="2">
        <v>43556</v>
      </c>
      <c r="H11">
        <v>149.7</v>
      </c>
      <c r="I11" t="s">
        <v>28</v>
      </c>
      <c r="J11" s="2">
        <v>43554</v>
      </c>
      <c r="K11" s="2">
        <v>43555</v>
      </c>
      <c r="L11" t="s">
        <v>18</v>
      </c>
      <c r="M11">
        <f>VLOOKUP(D11,[1]应付款管理!$B$1:$J$65536,9,0)</f>
        <v>149.7</v>
      </c>
      <c r="N11">
        <f t="shared" si="0"/>
        <v>0</v>
      </c>
      <c r="O11" t="str">
        <f t="shared" si="1"/>
        <v>，1459763</v>
      </c>
      <c r="U11" t="s">
        <v>19</v>
      </c>
    </row>
    <row r="12" spans="1:21">
      <c r="A12" t="s">
        <v>14</v>
      </c>
      <c r="B12" t="s">
        <v>15</v>
      </c>
      <c r="C12" t="s">
        <v>16</v>
      </c>
      <c r="D12">
        <v>1462718</v>
      </c>
      <c r="E12">
        <v>32534203</v>
      </c>
      <c r="F12">
        <v>63945839</v>
      </c>
      <c r="G12" s="2">
        <v>43556</v>
      </c>
      <c r="H12">
        <v>329.9</v>
      </c>
      <c r="I12" t="s">
        <v>29</v>
      </c>
      <c r="J12" s="2">
        <v>43553</v>
      </c>
      <c r="K12" s="2">
        <v>43555</v>
      </c>
      <c r="L12" t="s">
        <v>18</v>
      </c>
      <c r="M12">
        <f>VLOOKUP(D12,[1]应付款管理!$B$1:$J$65536,9,0)</f>
        <v>329.92</v>
      </c>
      <c r="N12">
        <f t="shared" si="0"/>
        <v>-0.0200000000000387</v>
      </c>
      <c r="O12" t="str">
        <f t="shared" si="1"/>
        <v>，1462718</v>
      </c>
      <c r="U12" t="s">
        <v>19</v>
      </c>
    </row>
    <row r="13" spans="1:21">
      <c r="A13" t="s">
        <v>14</v>
      </c>
      <c r="B13" t="s">
        <v>15</v>
      </c>
      <c r="C13" t="s">
        <v>16</v>
      </c>
      <c r="D13">
        <v>1449743</v>
      </c>
      <c r="E13">
        <v>32305426</v>
      </c>
      <c r="F13">
        <v>63949294</v>
      </c>
      <c r="G13" s="2">
        <v>43556</v>
      </c>
      <c r="H13">
        <v>106.78</v>
      </c>
      <c r="I13" t="s">
        <v>30</v>
      </c>
      <c r="J13" s="2">
        <v>43555</v>
      </c>
      <c r="K13" s="2">
        <v>43556</v>
      </c>
      <c r="L13" t="s">
        <v>18</v>
      </c>
      <c r="M13">
        <f>VLOOKUP(D13,[1]应付款管理!$B$1:$J$65536,9,0)</f>
        <v>106.72</v>
      </c>
      <c r="N13">
        <f t="shared" si="0"/>
        <v>0.0600000000000023</v>
      </c>
      <c r="O13" t="str">
        <f t="shared" si="1"/>
        <v>，1449743</v>
      </c>
      <c r="U13" t="s">
        <v>19</v>
      </c>
    </row>
    <row r="14" spans="1:21">
      <c r="A14" t="s">
        <v>14</v>
      </c>
      <c r="B14" t="s">
        <v>15</v>
      </c>
      <c r="C14" t="s">
        <v>16</v>
      </c>
      <c r="D14">
        <v>1449745</v>
      </c>
      <c r="E14">
        <v>32305438</v>
      </c>
      <c r="F14">
        <v>63949295</v>
      </c>
      <c r="G14" s="2">
        <v>43556</v>
      </c>
      <c r="H14">
        <v>106.78</v>
      </c>
      <c r="I14" t="s">
        <v>31</v>
      </c>
      <c r="J14" s="2">
        <v>43555</v>
      </c>
      <c r="K14" s="2">
        <v>43556</v>
      </c>
      <c r="L14" t="s">
        <v>18</v>
      </c>
      <c r="M14">
        <f>VLOOKUP(D14,[1]应付款管理!$B$1:$J$65536,9,0)</f>
        <v>106.79</v>
      </c>
      <c r="N14">
        <f t="shared" si="0"/>
        <v>-0.0100000000000051</v>
      </c>
      <c r="O14" t="str">
        <f t="shared" si="1"/>
        <v>，1449745</v>
      </c>
      <c r="U14" t="s">
        <v>19</v>
      </c>
    </row>
    <row r="15" spans="1:21">
      <c r="A15" t="s">
        <v>14</v>
      </c>
      <c r="B15" t="s">
        <v>15</v>
      </c>
      <c r="C15" t="s">
        <v>16</v>
      </c>
      <c r="D15">
        <v>1449792</v>
      </c>
      <c r="E15">
        <v>32306348</v>
      </c>
      <c r="F15">
        <v>63949296</v>
      </c>
      <c r="G15" s="2">
        <v>43556</v>
      </c>
      <c r="H15">
        <v>171.43</v>
      </c>
      <c r="I15" t="s">
        <v>32</v>
      </c>
      <c r="J15" s="2">
        <v>43554</v>
      </c>
      <c r="K15" s="2">
        <v>43556</v>
      </c>
      <c r="L15" t="s">
        <v>18</v>
      </c>
      <c r="M15">
        <f>VLOOKUP(D15,[1]应付款管理!$B$1:$J$65536,9,0)</f>
        <v>171.44</v>
      </c>
      <c r="N15">
        <f t="shared" si="0"/>
        <v>-0.00999999999999091</v>
      </c>
      <c r="O15" t="str">
        <f t="shared" si="1"/>
        <v>，1449792</v>
      </c>
      <c r="U15" t="s">
        <v>19</v>
      </c>
    </row>
    <row r="16" spans="1:21">
      <c r="A16" t="s">
        <v>14</v>
      </c>
      <c r="B16" t="s">
        <v>15</v>
      </c>
      <c r="C16" t="s">
        <v>16</v>
      </c>
      <c r="D16">
        <v>1452711</v>
      </c>
      <c r="E16">
        <v>32363213</v>
      </c>
      <c r="F16">
        <v>63949297</v>
      </c>
      <c r="G16" s="2">
        <v>43556</v>
      </c>
      <c r="H16">
        <v>267.47</v>
      </c>
      <c r="I16" t="s">
        <v>33</v>
      </c>
      <c r="J16" s="2">
        <v>43554</v>
      </c>
      <c r="K16" s="2">
        <v>43556</v>
      </c>
      <c r="L16" t="s">
        <v>18</v>
      </c>
      <c r="M16">
        <f>VLOOKUP(D16,[1]应付款管理!$B$1:$J$65536,9,0)</f>
        <v>267.5</v>
      </c>
      <c r="N16">
        <f t="shared" si="0"/>
        <v>-0.0299999999999727</v>
      </c>
      <c r="O16" t="str">
        <f t="shared" si="1"/>
        <v>，1452711</v>
      </c>
      <c r="U16" t="s">
        <v>19</v>
      </c>
    </row>
    <row r="17" spans="1:21">
      <c r="A17" t="s">
        <v>14</v>
      </c>
      <c r="B17" t="s">
        <v>15</v>
      </c>
      <c r="C17" t="s">
        <v>16</v>
      </c>
      <c r="D17">
        <v>1465109</v>
      </c>
      <c r="E17">
        <v>32559380</v>
      </c>
      <c r="F17">
        <v>63949298</v>
      </c>
      <c r="G17" s="2">
        <v>43556</v>
      </c>
      <c r="H17">
        <v>54.13</v>
      </c>
      <c r="I17" t="s">
        <v>34</v>
      </c>
      <c r="J17" s="2">
        <v>43555</v>
      </c>
      <c r="K17" s="2">
        <v>43556</v>
      </c>
      <c r="L17" t="s">
        <v>18</v>
      </c>
      <c r="M17">
        <f>VLOOKUP(D17,[1]应付款管理!$B$1:$J$65536,9,0)</f>
        <v>54.14</v>
      </c>
      <c r="N17">
        <f t="shared" si="0"/>
        <v>-0.00999999999999801</v>
      </c>
      <c r="O17" t="str">
        <f t="shared" si="1"/>
        <v>，1465109</v>
      </c>
      <c r="U17" t="s">
        <v>19</v>
      </c>
    </row>
    <row r="18" spans="1:21">
      <c r="A18" t="s">
        <v>14</v>
      </c>
      <c r="B18" t="s">
        <v>15</v>
      </c>
      <c r="C18" t="s">
        <v>16</v>
      </c>
      <c r="D18">
        <v>1472228</v>
      </c>
      <c r="E18">
        <v>32664116</v>
      </c>
      <c r="F18">
        <v>63949299</v>
      </c>
      <c r="G18" s="2">
        <v>43556</v>
      </c>
      <c r="H18">
        <v>347.08</v>
      </c>
      <c r="I18" t="s">
        <v>35</v>
      </c>
      <c r="J18" s="2">
        <v>43554</v>
      </c>
      <c r="K18" s="2">
        <v>43556</v>
      </c>
      <c r="L18" t="s">
        <v>18</v>
      </c>
      <c r="M18">
        <f>VLOOKUP(D18,[1]应付款管理!$B$1:$J$65536,9,0)</f>
        <v>347.06</v>
      </c>
      <c r="N18">
        <f t="shared" si="0"/>
        <v>0.0199999999999818</v>
      </c>
      <c r="O18" t="str">
        <f t="shared" si="1"/>
        <v>，1472228</v>
      </c>
      <c r="U18" t="s">
        <v>19</v>
      </c>
    </row>
    <row r="19" spans="1:21">
      <c r="A19" t="s">
        <v>14</v>
      </c>
      <c r="B19" t="s">
        <v>15</v>
      </c>
      <c r="C19" t="s">
        <v>16</v>
      </c>
      <c r="D19">
        <v>1449857</v>
      </c>
      <c r="E19">
        <v>32310933</v>
      </c>
      <c r="F19">
        <v>63965510</v>
      </c>
      <c r="G19" s="2">
        <v>43557</v>
      </c>
      <c r="H19">
        <v>161.24</v>
      </c>
      <c r="I19" t="s">
        <v>36</v>
      </c>
      <c r="J19" s="2">
        <v>43556</v>
      </c>
      <c r="K19" s="2">
        <v>43557</v>
      </c>
      <c r="L19" t="s">
        <v>18</v>
      </c>
      <c r="M19">
        <f>VLOOKUP(D19,[1]应付款管理!$B$1:$J$65536,9,0)</f>
        <v>161.24</v>
      </c>
      <c r="N19">
        <f t="shared" si="0"/>
        <v>0</v>
      </c>
      <c r="O19" t="str">
        <f t="shared" si="1"/>
        <v>，1449857</v>
      </c>
      <c r="U19" t="s">
        <v>19</v>
      </c>
    </row>
    <row r="20" spans="1:21">
      <c r="A20" t="s">
        <v>14</v>
      </c>
      <c r="B20" t="s">
        <v>15</v>
      </c>
      <c r="C20" t="s">
        <v>16</v>
      </c>
      <c r="D20">
        <v>1461943</v>
      </c>
      <c r="E20">
        <v>32520942</v>
      </c>
      <c r="F20">
        <v>63965511</v>
      </c>
      <c r="G20" s="2">
        <v>43557</v>
      </c>
      <c r="H20">
        <v>83.42</v>
      </c>
      <c r="I20" t="s">
        <v>37</v>
      </c>
      <c r="J20" s="2">
        <v>43556</v>
      </c>
      <c r="K20" s="2">
        <v>43557</v>
      </c>
      <c r="L20" t="s">
        <v>18</v>
      </c>
      <c r="M20">
        <f>VLOOKUP(D20,[1]应付款管理!$B$1:$J$65536,9,0)</f>
        <v>83.41</v>
      </c>
      <c r="N20">
        <f t="shared" si="0"/>
        <v>0.0100000000000051</v>
      </c>
      <c r="O20" t="str">
        <f t="shared" si="1"/>
        <v>，1461943</v>
      </c>
      <c r="U20" t="s">
        <v>19</v>
      </c>
    </row>
    <row r="21" spans="1:21">
      <c r="A21" t="s">
        <v>14</v>
      </c>
      <c r="B21" t="s">
        <v>15</v>
      </c>
      <c r="C21" t="s">
        <v>16</v>
      </c>
      <c r="D21">
        <v>1464358</v>
      </c>
      <c r="E21">
        <v>32547282</v>
      </c>
      <c r="F21">
        <v>63965512</v>
      </c>
      <c r="G21" s="2">
        <v>43557</v>
      </c>
      <c r="H21">
        <v>403.62</v>
      </c>
      <c r="I21" t="s">
        <v>38</v>
      </c>
      <c r="J21" s="2">
        <v>43556</v>
      </c>
      <c r="K21" s="2">
        <v>43557</v>
      </c>
      <c r="L21" t="s">
        <v>18</v>
      </c>
      <c r="M21">
        <f>VLOOKUP(D21,[1]应付款管理!$B$1:$J$65536,9,0)</f>
        <v>403.64</v>
      </c>
      <c r="N21">
        <f t="shared" si="0"/>
        <v>-0.0199999999999818</v>
      </c>
      <c r="O21" t="str">
        <f t="shared" si="1"/>
        <v>，1464358</v>
      </c>
      <c r="U21" t="s">
        <v>19</v>
      </c>
    </row>
    <row r="22" spans="1:21">
      <c r="A22" t="s">
        <v>14</v>
      </c>
      <c r="B22" t="s">
        <v>15</v>
      </c>
      <c r="C22" t="s">
        <v>16</v>
      </c>
      <c r="D22">
        <v>1466575</v>
      </c>
      <c r="E22">
        <v>32590814</v>
      </c>
      <c r="F22">
        <v>63965513</v>
      </c>
      <c r="G22" s="2">
        <v>43557</v>
      </c>
      <c r="H22">
        <v>237.61</v>
      </c>
      <c r="I22" t="s">
        <v>39</v>
      </c>
      <c r="J22" s="2">
        <v>43555</v>
      </c>
      <c r="K22" s="2">
        <v>43557</v>
      </c>
      <c r="L22" t="s">
        <v>18</v>
      </c>
      <c r="M22">
        <f>VLOOKUP(D22,[1]应付款管理!$B$1:$J$65536,9,0)</f>
        <v>237.63</v>
      </c>
      <c r="N22">
        <f t="shared" si="0"/>
        <v>-0.0199999999999818</v>
      </c>
      <c r="O22" t="str">
        <f t="shared" si="1"/>
        <v>，1466575</v>
      </c>
      <c r="U22" t="s">
        <v>19</v>
      </c>
    </row>
    <row r="23" spans="1:21">
      <c r="A23" t="s">
        <v>14</v>
      </c>
      <c r="B23" t="s">
        <v>15</v>
      </c>
      <c r="C23" t="s">
        <v>16</v>
      </c>
      <c r="D23">
        <v>1448311</v>
      </c>
      <c r="E23">
        <v>32268653</v>
      </c>
      <c r="F23">
        <v>63973110</v>
      </c>
      <c r="G23" s="2">
        <v>43558</v>
      </c>
      <c r="H23">
        <v>214.44</v>
      </c>
      <c r="I23" t="s">
        <v>40</v>
      </c>
      <c r="J23" s="2">
        <v>43556</v>
      </c>
      <c r="K23" s="2">
        <v>43558</v>
      </c>
      <c r="L23" t="s">
        <v>18</v>
      </c>
      <c r="M23">
        <f>VLOOKUP(D23,[1]应付款管理!$B$1:$J$65536,9,0)</f>
        <v>214.46</v>
      </c>
      <c r="N23">
        <f t="shared" si="0"/>
        <v>-0.0200000000000102</v>
      </c>
      <c r="O23" t="str">
        <f t="shared" si="1"/>
        <v>，1448311</v>
      </c>
      <c r="U23" t="s">
        <v>19</v>
      </c>
    </row>
    <row r="24" spans="1:21">
      <c r="A24" t="s">
        <v>14</v>
      </c>
      <c r="B24" t="s">
        <v>15</v>
      </c>
      <c r="C24" t="s">
        <v>16</v>
      </c>
      <c r="D24">
        <v>1471802</v>
      </c>
      <c r="E24">
        <v>32660128</v>
      </c>
      <c r="F24">
        <v>63973111</v>
      </c>
      <c r="G24" s="2">
        <v>43558</v>
      </c>
      <c r="H24">
        <v>118.25</v>
      </c>
      <c r="I24" t="s">
        <v>41</v>
      </c>
      <c r="J24" s="2">
        <v>43556</v>
      </c>
      <c r="K24" s="2">
        <v>43558</v>
      </c>
      <c r="L24" t="s">
        <v>18</v>
      </c>
      <c r="M24">
        <f>VLOOKUP(D24,[1]应付款管理!$B$1:$J$65536,9,0)</f>
        <v>118.26</v>
      </c>
      <c r="N24">
        <f t="shared" si="0"/>
        <v>-0.0100000000000051</v>
      </c>
      <c r="O24" t="str">
        <f t="shared" si="1"/>
        <v>，1471802</v>
      </c>
      <c r="U24" t="s">
        <v>19</v>
      </c>
    </row>
    <row r="25" spans="1:21">
      <c r="A25" t="s">
        <v>14</v>
      </c>
      <c r="B25" t="s">
        <v>15</v>
      </c>
      <c r="C25" t="s">
        <v>16</v>
      </c>
      <c r="D25">
        <v>1452638</v>
      </c>
      <c r="E25">
        <v>32360956</v>
      </c>
      <c r="F25">
        <v>63979464</v>
      </c>
      <c r="G25" s="2">
        <v>43559</v>
      </c>
      <c r="H25">
        <v>102.59</v>
      </c>
      <c r="I25" t="s">
        <v>42</v>
      </c>
      <c r="J25" s="2">
        <v>43558</v>
      </c>
      <c r="K25" s="2">
        <v>43559</v>
      </c>
      <c r="L25" t="s">
        <v>18</v>
      </c>
      <c r="M25">
        <f>VLOOKUP(D25,[1]应付款管理!$B$1:$J$65536,9,0)</f>
        <v>102.58</v>
      </c>
      <c r="N25">
        <f t="shared" si="0"/>
        <v>0.0100000000000051</v>
      </c>
      <c r="O25" t="str">
        <f t="shared" si="1"/>
        <v>，1452638</v>
      </c>
      <c r="U25" t="s">
        <v>19</v>
      </c>
    </row>
    <row r="26" spans="1:21">
      <c r="A26" t="s">
        <v>14</v>
      </c>
      <c r="B26" t="s">
        <v>15</v>
      </c>
      <c r="C26" t="s">
        <v>16</v>
      </c>
      <c r="D26">
        <v>1465233</v>
      </c>
      <c r="E26">
        <v>32562056</v>
      </c>
      <c r="F26">
        <v>63979465</v>
      </c>
      <c r="G26" s="2">
        <v>43559</v>
      </c>
      <c r="H26">
        <v>470.83</v>
      </c>
      <c r="I26" t="s">
        <v>43</v>
      </c>
      <c r="J26" s="2">
        <v>43557</v>
      </c>
      <c r="K26" s="2">
        <v>43559</v>
      </c>
      <c r="L26" t="s">
        <v>18</v>
      </c>
      <c r="M26">
        <f>VLOOKUP(D26,[1]应付款管理!$B$1:$J$65536,9,0)</f>
        <v>470.83</v>
      </c>
      <c r="N26">
        <f t="shared" si="0"/>
        <v>0</v>
      </c>
      <c r="O26" t="str">
        <f t="shared" si="1"/>
        <v>，1465233</v>
      </c>
      <c r="U26" t="s">
        <v>19</v>
      </c>
    </row>
    <row r="27" spans="1:21">
      <c r="A27" t="s">
        <v>14</v>
      </c>
      <c r="B27" t="s">
        <v>15</v>
      </c>
      <c r="C27" t="s">
        <v>16</v>
      </c>
      <c r="D27">
        <v>1454415</v>
      </c>
      <c r="E27">
        <v>32393079</v>
      </c>
      <c r="F27">
        <v>63992150</v>
      </c>
      <c r="G27" s="2">
        <v>43560</v>
      </c>
      <c r="H27">
        <v>145.97</v>
      </c>
      <c r="I27" t="s">
        <v>44</v>
      </c>
      <c r="J27" s="2">
        <v>43559</v>
      </c>
      <c r="K27" s="2">
        <v>43560</v>
      </c>
      <c r="L27" t="s">
        <v>18</v>
      </c>
      <c r="M27">
        <f>VLOOKUP(D27,[1]应付款管理!$B$1:$J$65536,9,0)</f>
        <v>145.97</v>
      </c>
      <c r="N27">
        <f t="shared" si="0"/>
        <v>0</v>
      </c>
      <c r="O27" t="str">
        <f t="shared" si="1"/>
        <v>，1454415</v>
      </c>
      <c r="U27" t="s">
        <v>19</v>
      </c>
    </row>
    <row r="28" spans="1:21">
      <c r="A28" t="s">
        <v>14</v>
      </c>
      <c r="B28" t="s">
        <v>15</v>
      </c>
      <c r="C28" t="s">
        <v>16</v>
      </c>
      <c r="D28">
        <v>1455900</v>
      </c>
      <c r="E28">
        <v>32412629</v>
      </c>
      <c r="F28">
        <v>63992151</v>
      </c>
      <c r="G28" s="2">
        <v>43560</v>
      </c>
      <c r="H28">
        <v>169.44</v>
      </c>
      <c r="I28" t="s">
        <v>45</v>
      </c>
      <c r="J28" s="2">
        <v>43559</v>
      </c>
      <c r="K28" s="2">
        <v>43560</v>
      </c>
      <c r="L28" t="s">
        <v>18</v>
      </c>
      <c r="M28">
        <f>VLOOKUP(D28,[1]应付款管理!$B$1:$J$65536,9,0)</f>
        <v>169.31</v>
      </c>
      <c r="N28">
        <f t="shared" si="0"/>
        <v>0.129999999999995</v>
      </c>
      <c r="O28" t="str">
        <f t="shared" si="1"/>
        <v>，1455900</v>
      </c>
      <c r="U28" t="s">
        <v>19</v>
      </c>
    </row>
    <row r="29" spans="1:21">
      <c r="A29" t="s">
        <v>14</v>
      </c>
      <c r="B29" t="s">
        <v>15</v>
      </c>
      <c r="C29" t="s">
        <v>16</v>
      </c>
      <c r="D29">
        <v>1456916</v>
      </c>
      <c r="E29">
        <v>32428814</v>
      </c>
      <c r="F29">
        <v>63992152</v>
      </c>
      <c r="G29" s="2">
        <v>43560</v>
      </c>
      <c r="H29">
        <v>468.66</v>
      </c>
      <c r="I29" t="s">
        <v>46</v>
      </c>
      <c r="J29" s="2">
        <v>43558</v>
      </c>
      <c r="K29" s="2">
        <v>43560</v>
      </c>
      <c r="L29" t="s">
        <v>18</v>
      </c>
      <c r="M29">
        <f>VLOOKUP(D29,[1]应付款管理!$B$1:$J$65536,9,0)</f>
        <v>468.67</v>
      </c>
      <c r="N29">
        <f t="shared" si="0"/>
        <v>-0.00999999999999091</v>
      </c>
      <c r="O29" t="str">
        <f t="shared" si="1"/>
        <v>，1456916</v>
      </c>
      <c r="U29" t="s">
        <v>19</v>
      </c>
    </row>
    <row r="30" spans="1:21">
      <c r="A30" t="s">
        <v>14</v>
      </c>
      <c r="B30" t="s">
        <v>15</v>
      </c>
      <c r="C30" t="s">
        <v>16</v>
      </c>
      <c r="D30">
        <v>1453232</v>
      </c>
      <c r="E30">
        <v>32370556</v>
      </c>
      <c r="F30">
        <v>63997941</v>
      </c>
      <c r="G30" s="2">
        <v>43563</v>
      </c>
      <c r="H30">
        <v>155.09</v>
      </c>
      <c r="I30" t="s">
        <v>47</v>
      </c>
      <c r="J30" s="2">
        <v>43560</v>
      </c>
      <c r="K30" s="2">
        <v>43561</v>
      </c>
      <c r="L30" t="s">
        <v>18</v>
      </c>
      <c r="M30">
        <f>VLOOKUP(D30,[1]应付款管理!$B$1:$J$65536,9,0)</f>
        <v>155.08</v>
      </c>
      <c r="N30">
        <f t="shared" si="0"/>
        <v>0.00999999999999091</v>
      </c>
      <c r="O30" t="str">
        <f t="shared" si="1"/>
        <v>，1453232</v>
      </c>
      <c r="U30" t="s">
        <v>19</v>
      </c>
    </row>
    <row r="31" spans="1:21">
      <c r="A31" t="s">
        <v>14</v>
      </c>
      <c r="B31" t="s">
        <v>15</v>
      </c>
      <c r="C31" t="s">
        <v>16</v>
      </c>
      <c r="D31">
        <v>1464763</v>
      </c>
      <c r="E31">
        <v>32555074</v>
      </c>
      <c r="F31">
        <v>63997942</v>
      </c>
      <c r="G31" s="2">
        <v>43563</v>
      </c>
      <c r="H31">
        <v>446.18</v>
      </c>
      <c r="I31" t="s">
        <v>48</v>
      </c>
      <c r="J31" s="2">
        <v>43559</v>
      </c>
      <c r="K31" s="2">
        <v>43561</v>
      </c>
      <c r="L31" t="s">
        <v>18</v>
      </c>
      <c r="M31">
        <f>VLOOKUP(D31,[1]应付款管理!$B$1:$J$65536,9,0)</f>
        <v>446.2</v>
      </c>
      <c r="N31">
        <f t="shared" si="0"/>
        <v>-0.0199999999999818</v>
      </c>
      <c r="O31" t="str">
        <f t="shared" si="1"/>
        <v>，1464763</v>
      </c>
      <c r="U31" t="s">
        <v>19</v>
      </c>
    </row>
    <row r="32" spans="1:21">
      <c r="A32" t="s">
        <v>14</v>
      </c>
      <c r="B32" t="s">
        <v>15</v>
      </c>
      <c r="C32" t="s">
        <v>16</v>
      </c>
      <c r="D32">
        <v>1470515</v>
      </c>
      <c r="E32">
        <v>32637958</v>
      </c>
      <c r="F32">
        <v>63997943</v>
      </c>
      <c r="G32" s="2">
        <v>43563</v>
      </c>
      <c r="H32">
        <v>190.56</v>
      </c>
      <c r="I32" t="s">
        <v>49</v>
      </c>
      <c r="J32" s="2">
        <v>43560</v>
      </c>
      <c r="K32" s="2">
        <v>43561</v>
      </c>
      <c r="L32" t="s">
        <v>18</v>
      </c>
      <c r="M32">
        <f>VLOOKUP(D32,[1]应付款管理!$B$1:$J$65536,9,0)</f>
        <v>190.56</v>
      </c>
      <c r="N32">
        <f t="shared" si="0"/>
        <v>0</v>
      </c>
      <c r="O32" t="str">
        <f t="shared" si="1"/>
        <v>，1470515</v>
      </c>
      <c r="U32" t="s">
        <v>19</v>
      </c>
    </row>
    <row r="33" spans="1:21">
      <c r="A33" t="s">
        <v>14</v>
      </c>
      <c r="B33" t="s">
        <v>15</v>
      </c>
      <c r="C33" t="s">
        <v>16</v>
      </c>
      <c r="D33">
        <v>1461157</v>
      </c>
      <c r="E33">
        <v>32509154</v>
      </c>
      <c r="F33">
        <v>64002851</v>
      </c>
      <c r="G33" s="2">
        <v>43563</v>
      </c>
      <c r="H33">
        <v>464.1</v>
      </c>
      <c r="I33" t="s">
        <v>50</v>
      </c>
      <c r="J33" s="2">
        <v>43559</v>
      </c>
      <c r="K33" s="2">
        <v>43562</v>
      </c>
      <c r="L33" t="s">
        <v>18</v>
      </c>
      <c r="M33">
        <f>VLOOKUP(D33,[1]应付款管理!$B$1:$J$65536,9,0)</f>
        <v>464.13</v>
      </c>
      <c r="N33">
        <f t="shared" si="0"/>
        <v>-0.0299999999999727</v>
      </c>
      <c r="O33" t="str">
        <f t="shared" si="1"/>
        <v>，1461157</v>
      </c>
      <c r="U33" t="s">
        <v>19</v>
      </c>
    </row>
    <row r="34" spans="1:21">
      <c r="A34" t="s">
        <v>14</v>
      </c>
      <c r="B34" t="s">
        <v>15</v>
      </c>
      <c r="C34" t="s">
        <v>16</v>
      </c>
      <c r="D34">
        <v>1463082</v>
      </c>
      <c r="E34">
        <v>32535754</v>
      </c>
      <c r="F34">
        <v>64002852</v>
      </c>
      <c r="G34" s="2">
        <v>43563</v>
      </c>
      <c r="H34">
        <v>193.08</v>
      </c>
      <c r="I34" t="s">
        <v>51</v>
      </c>
      <c r="J34" s="2">
        <v>43560</v>
      </c>
      <c r="K34" s="2">
        <v>43562</v>
      </c>
      <c r="L34" t="s">
        <v>18</v>
      </c>
      <c r="M34">
        <f>VLOOKUP(D34,[1]应付款管理!$B$1:$J$65536,9,0)</f>
        <v>193.08</v>
      </c>
      <c r="N34">
        <f t="shared" si="0"/>
        <v>0</v>
      </c>
      <c r="O34" t="str">
        <f t="shared" si="1"/>
        <v>，1463082</v>
      </c>
      <c r="U34" t="s">
        <v>19</v>
      </c>
    </row>
    <row r="35" spans="1:21">
      <c r="A35" t="s">
        <v>14</v>
      </c>
      <c r="B35" t="s">
        <v>15</v>
      </c>
      <c r="C35" t="s">
        <v>16</v>
      </c>
      <c r="D35">
        <v>1464432</v>
      </c>
      <c r="E35">
        <v>32548736</v>
      </c>
      <c r="F35">
        <v>64002853</v>
      </c>
      <c r="G35" s="2">
        <v>43563</v>
      </c>
      <c r="H35">
        <v>178.12</v>
      </c>
      <c r="I35" t="s">
        <v>52</v>
      </c>
      <c r="J35" s="2">
        <v>43561</v>
      </c>
      <c r="K35" s="2">
        <v>43562</v>
      </c>
      <c r="L35" t="s">
        <v>18</v>
      </c>
      <c r="M35">
        <f>VLOOKUP(D35,[1]应付款管理!$B$1:$J$65536,9,0)</f>
        <v>178.13</v>
      </c>
      <c r="N35">
        <f t="shared" ref="N35:N55" si="2">H35-M35</f>
        <v>-0.00999999999999091</v>
      </c>
      <c r="O35" t="str">
        <f t="shared" ref="O35:O55" si="3">$O$1&amp;D35</f>
        <v>，1464432</v>
      </c>
      <c r="U35" t="s">
        <v>19</v>
      </c>
    </row>
    <row r="36" spans="1:21">
      <c r="A36" t="s">
        <v>14</v>
      </c>
      <c r="B36" t="s">
        <v>15</v>
      </c>
      <c r="C36" t="s">
        <v>16</v>
      </c>
      <c r="D36">
        <v>1464617</v>
      </c>
      <c r="E36">
        <v>32554809</v>
      </c>
      <c r="F36">
        <v>64006723</v>
      </c>
      <c r="G36" s="2">
        <v>43563</v>
      </c>
      <c r="H36">
        <v>113.3</v>
      </c>
      <c r="I36" t="s">
        <v>53</v>
      </c>
      <c r="J36" s="2">
        <v>43562</v>
      </c>
      <c r="K36" s="2">
        <v>43563</v>
      </c>
      <c r="L36" t="s">
        <v>18</v>
      </c>
      <c r="M36">
        <f>VLOOKUP(D36,[1]应付款管理!$B$1:$J$65536,9,0)</f>
        <v>113.29</v>
      </c>
      <c r="N36">
        <f t="shared" si="2"/>
        <v>0.00999999999999091</v>
      </c>
      <c r="O36" t="str">
        <f t="shared" si="3"/>
        <v>，1464617</v>
      </c>
      <c r="U36" t="s">
        <v>19</v>
      </c>
    </row>
    <row r="37" spans="1:21">
      <c r="A37" t="s">
        <v>14</v>
      </c>
      <c r="B37" t="s">
        <v>15</v>
      </c>
      <c r="C37" t="s">
        <v>16</v>
      </c>
      <c r="D37">
        <v>1476490</v>
      </c>
      <c r="E37">
        <v>32732166</v>
      </c>
      <c r="F37">
        <v>64006724</v>
      </c>
      <c r="G37" s="2">
        <v>43563</v>
      </c>
      <c r="H37">
        <v>40.85</v>
      </c>
      <c r="I37" t="s">
        <v>54</v>
      </c>
      <c r="J37" s="2">
        <v>43562</v>
      </c>
      <c r="K37" s="2">
        <v>43563</v>
      </c>
      <c r="L37" t="s">
        <v>18</v>
      </c>
      <c r="M37">
        <f>VLOOKUP(D37,[1]应付款管理!$B$1:$J$65536,9,0)</f>
        <v>40.85</v>
      </c>
      <c r="N37">
        <f t="shared" si="2"/>
        <v>0</v>
      </c>
      <c r="O37" t="str">
        <f t="shared" si="3"/>
        <v>，1476490</v>
      </c>
      <c r="U37" t="s">
        <v>19</v>
      </c>
    </row>
    <row r="38" spans="1:21">
      <c r="A38" t="s">
        <v>14</v>
      </c>
      <c r="B38" t="s">
        <v>15</v>
      </c>
      <c r="C38" t="s">
        <v>16</v>
      </c>
      <c r="D38">
        <v>1476959</v>
      </c>
      <c r="E38">
        <v>32739486</v>
      </c>
      <c r="F38">
        <v>64006725</v>
      </c>
      <c r="G38" s="2">
        <v>43563</v>
      </c>
      <c r="H38">
        <v>94.74</v>
      </c>
      <c r="I38" t="s">
        <v>55</v>
      </c>
      <c r="J38" s="2">
        <v>43562</v>
      </c>
      <c r="K38" s="2">
        <v>43563</v>
      </c>
      <c r="L38" t="s">
        <v>18</v>
      </c>
      <c r="M38">
        <f>VLOOKUP(D38,[1]应付款管理!$B$1:$J$65536,9,0)</f>
        <v>94.76</v>
      </c>
      <c r="N38">
        <f t="shared" si="2"/>
        <v>-0.0200000000000102</v>
      </c>
      <c r="O38" t="str">
        <f t="shared" si="3"/>
        <v>，1476959</v>
      </c>
      <c r="U38" t="s">
        <v>19</v>
      </c>
    </row>
    <row r="39" spans="1:21">
      <c r="A39" t="s">
        <v>14</v>
      </c>
      <c r="B39" t="s">
        <v>15</v>
      </c>
      <c r="C39" t="s">
        <v>16</v>
      </c>
      <c r="D39">
        <v>1455553</v>
      </c>
      <c r="E39">
        <v>32405416</v>
      </c>
      <c r="F39">
        <v>64016494</v>
      </c>
      <c r="G39" s="2">
        <v>43564</v>
      </c>
      <c r="H39">
        <v>298.34</v>
      </c>
      <c r="I39" t="s">
        <v>56</v>
      </c>
      <c r="J39" s="2">
        <v>43562</v>
      </c>
      <c r="K39" s="2">
        <v>43564</v>
      </c>
      <c r="L39" t="s">
        <v>18</v>
      </c>
      <c r="M39">
        <f>VLOOKUP(D39,[1]应付款管理!$B$1:$J$65536,9,0)</f>
        <v>298.34</v>
      </c>
      <c r="N39">
        <f t="shared" si="2"/>
        <v>0</v>
      </c>
      <c r="O39" t="str">
        <f t="shared" si="3"/>
        <v>，1455553</v>
      </c>
      <c r="U39" t="s">
        <v>19</v>
      </c>
    </row>
    <row r="40" spans="1:21">
      <c r="A40" t="s">
        <v>14</v>
      </c>
      <c r="B40" t="s">
        <v>15</v>
      </c>
      <c r="C40" t="s">
        <v>16</v>
      </c>
      <c r="D40">
        <v>1456437</v>
      </c>
      <c r="E40">
        <v>32423521</v>
      </c>
      <c r="F40">
        <v>64016495</v>
      </c>
      <c r="G40" s="2">
        <v>43564</v>
      </c>
      <c r="H40">
        <v>288.76</v>
      </c>
      <c r="I40" t="s">
        <v>57</v>
      </c>
      <c r="J40" s="2">
        <v>43561</v>
      </c>
      <c r="K40" s="2">
        <v>43564</v>
      </c>
      <c r="L40" t="s">
        <v>18</v>
      </c>
      <c r="M40">
        <f>VLOOKUP(D40,[1]应付款管理!$B$1:$J$65536,9,0)</f>
        <v>288.77</v>
      </c>
      <c r="N40">
        <f t="shared" si="2"/>
        <v>-0.00999999999999091</v>
      </c>
      <c r="O40" t="str">
        <f t="shared" si="3"/>
        <v>，1456437</v>
      </c>
      <c r="U40" t="s">
        <v>19</v>
      </c>
    </row>
    <row r="41" spans="1:21">
      <c r="A41" t="s">
        <v>14</v>
      </c>
      <c r="B41" t="s">
        <v>15</v>
      </c>
      <c r="C41" t="s">
        <v>16</v>
      </c>
      <c r="D41">
        <v>1461118</v>
      </c>
      <c r="E41">
        <v>32503042</v>
      </c>
      <c r="F41">
        <v>64027500</v>
      </c>
      <c r="G41" s="2">
        <v>43565</v>
      </c>
      <c r="H41">
        <v>209.15</v>
      </c>
      <c r="I41" t="s">
        <v>58</v>
      </c>
      <c r="J41" s="2">
        <v>43564</v>
      </c>
      <c r="K41" s="2">
        <v>43565</v>
      </c>
      <c r="L41" t="s">
        <v>18</v>
      </c>
      <c r="M41">
        <f>VLOOKUP(D41,[1]应付款管理!$B$1:$J$65536,9,0)</f>
        <v>209.16</v>
      </c>
      <c r="N41">
        <f t="shared" si="2"/>
        <v>-0.00999999999999091</v>
      </c>
      <c r="O41" t="str">
        <f t="shared" si="3"/>
        <v>，1461118</v>
      </c>
      <c r="U41" t="s">
        <v>19</v>
      </c>
    </row>
    <row r="42" spans="1:21">
      <c r="A42" t="s">
        <v>14</v>
      </c>
      <c r="B42" t="s">
        <v>15</v>
      </c>
      <c r="C42" t="s">
        <v>16</v>
      </c>
      <c r="D42">
        <v>1464579</v>
      </c>
      <c r="E42">
        <v>32553978</v>
      </c>
      <c r="F42">
        <v>64027501</v>
      </c>
      <c r="G42" s="2">
        <v>43565</v>
      </c>
      <c r="H42">
        <v>251.68</v>
      </c>
      <c r="I42" t="s">
        <v>59</v>
      </c>
      <c r="J42" s="2">
        <v>43564</v>
      </c>
      <c r="K42" s="2">
        <v>43565</v>
      </c>
      <c r="L42" t="s">
        <v>18</v>
      </c>
      <c r="M42">
        <f>VLOOKUP(D42,[1]应付款管理!$B$1:$J$65536,9,0)</f>
        <v>251.7</v>
      </c>
      <c r="N42">
        <f t="shared" si="2"/>
        <v>-0.0199999999999818</v>
      </c>
      <c r="O42" t="str">
        <f t="shared" si="3"/>
        <v>，1464579</v>
      </c>
      <c r="U42" t="s">
        <v>19</v>
      </c>
    </row>
    <row r="43" spans="1:21">
      <c r="A43" t="s">
        <v>14</v>
      </c>
      <c r="B43" t="s">
        <v>15</v>
      </c>
      <c r="C43" t="s">
        <v>16</v>
      </c>
      <c r="D43">
        <v>1471050</v>
      </c>
      <c r="E43">
        <v>32647584</v>
      </c>
      <c r="F43">
        <v>64027502</v>
      </c>
      <c r="G43" s="2">
        <v>43565</v>
      </c>
      <c r="H43">
        <v>209.69</v>
      </c>
      <c r="I43" t="s">
        <v>60</v>
      </c>
      <c r="J43" s="2">
        <v>43562</v>
      </c>
      <c r="K43" s="2">
        <v>43565</v>
      </c>
      <c r="L43" t="s">
        <v>18</v>
      </c>
      <c r="M43">
        <f>VLOOKUP(D43,[1]应付款管理!$B$1:$J$65536,9,0)</f>
        <v>209.72</v>
      </c>
      <c r="N43">
        <f t="shared" si="2"/>
        <v>-0.0300000000000011</v>
      </c>
      <c r="O43" t="str">
        <f t="shared" si="3"/>
        <v>，1471050</v>
      </c>
      <c r="U43" t="s">
        <v>19</v>
      </c>
    </row>
    <row r="44" spans="1:21">
      <c r="A44" t="s">
        <v>14</v>
      </c>
      <c r="B44" t="s">
        <v>15</v>
      </c>
      <c r="C44" t="s">
        <v>16</v>
      </c>
      <c r="D44">
        <v>1472610</v>
      </c>
      <c r="E44">
        <v>32675097</v>
      </c>
      <c r="F44">
        <v>64027503</v>
      </c>
      <c r="G44" s="2">
        <v>43565</v>
      </c>
      <c r="H44">
        <v>182.94</v>
      </c>
      <c r="I44" t="s">
        <v>61</v>
      </c>
      <c r="J44" s="2">
        <v>43564</v>
      </c>
      <c r="K44" s="2">
        <v>43565</v>
      </c>
      <c r="L44" t="s">
        <v>18</v>
      </c>
      <c r="M44">
        <f>VLOOKUP(D44,[1]应付款管理!$B$1:$J$65536,9,0)</f>
        <v>182.94</v>
      </c>
      <c r="N44">
        <f t="shared" si="2"/>
        <v>0</v>
      </c>
      <c r="O44" t="str">
        <f t="shared" si="3"/>
        <v>，1472610</v>
      </c>
      <c r="U44" t="s">
        <v>19</v>
      </c>
    </row>
    <row r="45" spans="1:21">
      <c r="A45" t="s">
        <v>14</v>
      </c>
      <c r="B45" t="s">
        <v>15</v>
      </c>
      <c r="C45" t="s">
        <v>16</v>
      </c>
      <c r="D45">
        <v>1459244</v>
      </c>
      <c r="E45">
        <v>32470405</v>
      </c>
      <c r="F45">
        <v>64039134</v>
      </c>
      <c r="G45" s="2">
        <v>43566</v>
      </c>
      <c r="H45">
        <v>588.6</v>
      </c>
      <c r="I45" t="s">
        <v>62</v>
      </c>
      <c r="J45" s="2">
        <v>43563</v>
      </c>
      <c r="K45" s="2">
        <v>43566</v>
      </c>
      <c r="L45" t="s">
        <v>18</v>
      </c>
      <c r="M45">
        <f>VLOOKUP(D45,[1]应付款管理!$B$1:$J$65536,9,0)</f>
        <v>588.6</v>
      </c>
      <c r="N45">
        <f t="shared" si="2"/>
        <v>0</v>
      </c>
      <c r="O45" t="str">
        <f t="shared" si="3"/>
        <v>，1459244</v>
      </c>
      <c r="U45" t="s">
        <v>19</v>
      </c>
    </row>
    <row r="46" spans="1:21">
      <c r="A46" t="s">
        <v>14</v>
      </c>
      <c r="B46" t="s">
        <v>15</v>
      </c>
      <c r="C46" t="s">
        <v>16</v>
      </c>
      <c r="D46">
        <v>1461272</v>
      </c>
      <c r="E46">
        <v>32509239</v>
      </c>
      <c r="F46">
        <v>64039135</v>
      </c>
      <c r="G46" s="2">
        <v>43566</v>
      </c>
      <c r="H46">
        <v>243.22</v>
      </c>
      <c r="I46" t="s">
        <v>63</v>
      </c>
      <c r="J46" s="2">
        <v>43564</v>
      </c>
      <c r="K46" s="2">
        <v>43566</v>
      </c>
      <c r="L46" t="s">
        <v>18</v>
      </c>
      <c r="M46">
        <f>VLOOKUP(D46,[1]应付款管理!$B$1:$J$65536,9,0)</f>
        <v>243.24</v>
      </c>
      <c r="N46">
        <f t="shared" si="2"/>
        <v>-0.0200000000000102</v>
      </c>
      <c r="O46" t="str">
        <f t="shared" si="3"/>
        <v>，1461272</v>
      </c>
      <c r="U46" t="s">
        <v>19</v>
      </c>
    </row>
    <row r="47" spans="1:21">
      <c r="A47" t="s">
        <v>14</v>
      </c>
      <c r="B47" t="s">
        <v>15</v>
      </c>
      <c r="C47" t="s">
        <v>16</v>
      </c>
      <c r="D47">
        <v>1463802</v>
      </c>
      <c r="E47">
        <v>32540397</v>
      </c>
      <c r="F47">
        <v>64039136</v>
      </c>
      <c r="G47" s="2">
        <v>43566</v>
      </c>
      <c r="H47">
        <v>337.84</v>
      </c>
      <c r="I47" t="s">
        <v>64</v>
      </c>
      <c r="J47" s="2">
        <v>43564</v>
      </c>
      <c r="K47" s="2">
        <v>43566</v>
      </c>
      <c r="L47" t="s">
        <v>18</v>
      </c>
      <c r="M47">
        <f>VLOOKUP(D47,[1]应付款管理!$B$1:$J$65536,9,0)</f>
        <v>337.83</v>
      </c>
      <c r="N47">
        <f t="shared" si="2"/>
        <v>0.00999999999999091</v>
      </c>
      <c r="O47" t="str">
        <f t="shared" si="3"/>
        <v>，1463802</v>
      </c>
      <c r="U47" t="s">
        <v>19</v>
      </c>
    </row>
    <row r="48" spans="1:21">
      <c r="A48" t="s">
        <v>14</v>
      </c>
      <c r="B48" t="s">
        <v>15</v>
      </c>
      <c r="C48" t="s">
        <v>16</v>
      </c>
      <c r="D48">
        <v>1469487</v>
      </c>
      <c r="E48">
        <v>32619740</v>
      </c>
      <c r="F48">
        <v>64039137</v>
      </c>
      <c r="G48" s="2">
        <v>43566</v>
      </c>
      <c r="H48">
        <v>386.49</v>
      </c>
      <c r="I48" t="s">
        <v>65</v>
      </c>
      <c r="J48" s="2">
        <v>43564</v>
      </c>
      <c r="K48" s="2">
        <v>43566</v>
      </c>
      <c r="L48" t="s">
        <v>18</v>
      </c>
      <c r="M48">
        <f>VLOOKUP(D48,[1]应付款管理!$B$1:$J$65536,9,0)</f>
        <v>386.48</v>
      </c>
      <c r="N48">
        <f t="shared" si="2"/>
        <v>0.00999999999999091</v>
      </c>
      <c r="O48" t="str">
        <f t="shared" si="3"/>
        <v>，1469487</v>
      </c>
      <c r="U48" t="s">
        <v>19</v>
      </c>
    </row>
    <row r="49" spans="1:21">
      <c r="A49" t="s">
        <v>14</v>
      </c>
      <c r="B49" t="s">
        <v>15</v>
      </c>
      <c r="C49" t="s">
        <v>16</v>
      </c>
      <c r="D49">
        <v>1472545</v>
      </c>
      <c r="E49">
        <v>32674822</v>
      </c>
      <c r="F49">
        <v>64039138</v>
      </c>
      <c r="G49" s="2">
        <v>43566</v>
      </c>
      <c r="H49">
        <v>111.84</v>
      </c>
      <c r="I49" t="s">
        <v>66</v>
      </c>
      <c r="J49" s="2">
        <v>43565</v>
      </c>
      <c r="K49" s="2">
        <v>43566</v>
      </c>
      <c r="L49" t="s">
        <v>18</v>
      </c>
      <c r="M49">
        <f>VLOOKUP(D49,[1]应付款管理!$B$1:$J$65536,9,0)</f>
        <v>111.84</v>
      </c>
      <c r="N49">
        <f t="shared" si="2"/>
        <v>0</v>
      </c>
      <c r="O49" t="str">
        <f t="shared" si="3"/>
        <v>，1472545</v>
      </c>
      <c r="U49" t="s">
        <v>19</v>
      </c>
    </row>
    <row r="50" spans="1:21">
      <c r="A50" t="s">
        <v>14</v>
      </c>
      <c r="B50" t="s">
        <v>15</v>
      </c>
      <c r="C50" t="s">
        <v>16</v>
      </c>
      <c r="D50">
        <v>1468781</v>
      </c>
      <c r="E50">
        <v>32611073</v>
      </c>
      <c r="F50">
        <v>64049451</v>
      </c>
      <c r="G50" s="2">
        <v>43567</v>
      </c>
      <c r="H50">
        <v>271.84</v>
      </c>
      <c r="I50" t="s">
        <v>67</v>
      </c>
      <c r="J50" s="2">
        <v>43565</v>
      </c>
      <c r="K50" s="2">
        <v>43567</v>
      </c>
      <c r="L50" t="s">
        <v>18</v>
      </c>
      <c r="M50">
        <f>VLOOKUP(D50,[1]应付款管理!$B$1:$J$65536,9,0)</f>
        <v>271.86</v>
      </c>
      <c r="N50">
        <f t="shared" si="2"/>
        <v>-0.0200000000000387</v>
      </c>
      <c r="O50" t="str">
        <f t="shared" si="3"/>
        <v>，1468781</v>
      </c>
      <c r="U50" t="s">
        <v>19</v>
      </c>
    </row>
    <row r="51" spans="1:21">
      <c r="A51" t="s">
        <v>14</v>
      </c>
      <c r="B51" t="s">
        <v>15</v>
      </c>
      <c r="C51" t="s">
        <v>16</v>
      </c>
      <c r="D51">
        <v>1470815</v>
      </c>
      <c r="E51">
        <v>32641979</v>
      </c>
      <c r="F51">
        <v>64049452</v>
      </c>
      <c r="G51" s="2">
        <v>43567</v>
      </c>
      <c r="H51">
        <v>271.58</v>
      </c>
      <c r="I51" t="s">
        <v>68</v>
      </c>
      <c r="J51" s="2">
        <v>43565</v>
      </c>
      <c r="K51" s="2">
        <v>43567</v>
      </c>
      <c r="L51" t="s">
        <v>18</v>
      </c>
      <c r="M51">
        <f>VLOOKUP(D51,[1]应付款管理!$B$1:$J$65536,9,0)</f>
        <v>271.58</v>
      </c>
      <c r="N51">
        <f t="shared" si="2"/>
        <v>0</v>
      </c>
      <c r="O51" t="str">
        <f t="shared" si="3"/>
        <v>，1470815</v>
      </c>
      <c r="U51" t="s">
        <v>19</v>
      </c>
    </row>
    <row r="52" spans="1:21">
      <c r="A52" t="s">
        <v>14</v>
      </c>
      <c r="B52" t="s">
        <v>15</v>
      </c>
      <c r="C52" t="s">
        <v>16</v>
      </c>
      <c r="D52">
        <v>1472519</v>
      </c>
      <c r="E52">
        <v>32673259</v>
      </c>
      <c r="F52">
        <v>64049453</v>
      </c>
      <c r="G52" s="2">
        <v>43567</v>
      </c>
      <c r="H52">
        <v>78.52</v>
      </c>
      <c r="I52" t="s">
        <v>69</v>
      </c>
      <c r="J52" s="2">
        <v>43566</v>
      </c>
      <c r="K52" s="2">
        <v>43567</v>
      </c>
      <c r="L52" t="s">
        <v>18</v>
      </c>
      <c r="M52">
        <f>VLOOKUP(D52,[1]应付款管理!$B$1:$J$65536,9,0)</f>
        <v>78.52</v>
      </c>
      <c r="N52">
        <f t="shared" si="2"/>
        <v>0</v>
      </c>
      <c r="O52" t="str">
        <f t="shared" si="3"/>
        <v>，1472519</v>
      </c>
      <c r="U52" t="s">
        <v>19</v>
      </c>
    </row>
    <row r="53" spans="1:21">
      <c r="A53" t="s">
        <v>14</v>
      </c>
      <c r="B53" t="s">
        <v>15</v>
      </c>
      <c r="C53" t="s">
        <v>16</v>
      </c>
      <c r="D53">
        <v>1472548</v>
      </c>
      <c r="E53">
        <v>32674827</v>
      </c>
      <c r="F53">
        <v>64049454</v>
      </c>
      <c r="G53" s="2">
        <v>43567</v>
      </c>
      <c r="H53">
        <v>111.84</v>
      </c>
      <c r="I53" t="s">
        <v>66</v>
      </c>
      <c r="J53" s="2">
        <v>43566</v>
      </c>
      <c r="K53" s="2">
        <v>43567</v>
      </c>
      <c r="L53" t="s">
        <v>18</v>
      </c>
      <c r="M53">
        <f>VLOOKUP(D53,[1]应付款管理!$B$1:$J$65536,9,0)</f>
        <v>111.84</v>
      </c>
      <c r="N53">
        <f t="shared" si="2"/>
        <v>0</v>
      </c>
      <c r="O53" t="str">
        <f t="shared" si="3"/>
        <v>，1472548</v>
      </c>
      <c r="U53" t="s">
        <v>19</v>
      </c>
    </row>
    <row r="54" spans="1:21">
      <c r="A54" t="s">
        <v>14</v>
      </c>
      <c r="B54" t="s">
        <v>15</v>
      </c>
      <c r="C54" t="s">
        <v>16</v>
      </c>
      <c r="D54">
        <v>1479430</v>
      </c>
      <c r="E54">
        <v>32777541</v>
      </c>
      <c r="F54">
        <v>64049455</v>
      </c>
      <c r="G54" s="2">
        <v>43567</v>
      </c>
      <c r="H54">
        <v>135.78</v>
      </c>
      <c r="I54" t="s">
        <v>70</v>
      </c>
      <c r="J54" s="2">
        <v>43566</v>
      </c>
      <c r="K54" s="2">
        <v>43567</v>
      </c>
      <c r="L54" t="s">
        <v>18</v>
      </c>
      <c r="M54">
        <f>VLOOKUP(D54,[1]应付款管理!$B$1:$J$65536,9,0)</f>
        <v>135.78</v>
      </c>
      <c r="N54">
        <f t="shared" si="2"/>
        <v>0</v>
      </c>
      <c r="O54" t="str">
        <f t="shared" si="3"/>
        <v>，1479430</v>
      </c>
      <c r="U54" t="s">
        <v>19</v>
      </c>
    </row>
    <row r="55" ht="18.75" spans="7:15">
      <c r="G55" s="3" t="s">
        <v>71</v>
      </c>
      <c r="H55" s="4">
        <f>SUM(H2:H54)</f>
        <v>11743.67</v>
      </c>
      <c r="I55" s="3" t="s">
        <v>72</v>
      </c>
      <c r="M55">
        <f>SUM(M2:M54)</f>
        <v>11743.75</v>
      </c>
      <c r="N55">
        <f>SUM(N2:N54)</f>
        <v>-0.0799999999999912</v>
      </c>
      <c r="O55" t="str">
        <f t="shared" si="3"/>
        <v>，</v>
      </c>
    </row>
    <row r="58" spans="1:12">
      <c r="A58" s="5" t="s">
        <v>73</v>
      </c>
      <c r="B58" s="5" t="s">
        <v>74</v>
      </c>
      <c r="C58" s="5" t="s">
        <v>75</v>
      </c>
      <c r="D58" s="6" t="s">
        <v>8</v>
      </c>
      <c r="E58" s="6" t="s">
        <v>76</v>
      </c>
      <c r="F58" s="6" t="s">
        <v>77</v>
      </c>
      <c r="G58" s="7" t="s">
        <v>7</v>
      </c>
      <c r="H58" s="7" t="s">
        <v>11</v>
      </c>
      <c r="I58" s="8"/>
      <c r="L58" t="s">
        <v>13</v>
      </c>
    </row>
    <row r="59" spans="1:12">
      <c r="A59">
        <v>32644361</v>
      </c>
      <c r="B59" s="2">
        <v>43564</v>
      </c>
      <c r="C59" s="2">
        <v>43568</v>
      </c>
      <c r="D59" t="s">
        <v>78</v>
      </c>
      <c r="E59" t="s">
        <v>79</v>
      </c>
      <c r="F59" t="s">
        <v>80</v>
      </c>
      <c r="G59">
        <v>489.84</v>
      </c>
      <c r="H59" t="s">
        <v>18</v>
      </c>
      <c r="I59">
        <f>VLOOKUP(A59,[1]应付款管理!$D$1:$J$65536,7,0)</f>
        <v>489.86</v>
      </c>
      <c r="J59">
        <f t="shared" ref="J59:J113" si="4">G59-I59</f>
        <v>-0.0200000000000387</v>
      </c>
      <c r="K59">
        <f>VLOOKUP(A59,[1]应付款管理!$A$1:$B$65536,2,0)</f>
        <v>1470950</v>
      </c>
      <c r="L59" t="str">
        <f>$L$1&amp;K59</f>
        <v>CURRENCY1470950</v>
      </c>
    </row>
    <row r="60" spans="1:12">
      <c r="A60">
        <v>32346487</v>
      </c>
      <c r="B60" s="2">
        <v>43566</v>
      </c>
      <c r="C60" s="2">
        <v>43568</v>
      </c>
      <c r="D60" t="s">
        <v>81</v>
      </c>
      <c r="E60" t="s">
        <v>82</v>
      </c>
      <c r="F60" t="s">
        <v>80</v>
      </c>
      <c r="G60">
        <v>300.28</v>
      </c>
      <c r="H60" t="s">
        <v>18</v>
      </c>
      <c r="I60">
        <f>VLOOKUP(A60,[1]应付款管理!$D$1:$J$65536,7,0)</f>
        <v>300.27</v>
      </c>
      <c r="J60">
        <f t="shared" si="4"/>
        <v>0.00999999999999091</v>
      </c>
      <c r="K60">
        <f>VLOOKUP(A60,[1]应付款管理!$A$1:$B$65536,2,0)</f>
        <v>1452061</v>
      </c>
      <c r="L60" t="str">
        <f>$L$1&amp;K60</f>
        <v>CURRENCY1452061</v>
      </c>
    </row>
    <row r="61" spans="1:12">
      <c r="A61">
        <v>32468088</v>
      </c>
      <c r="B61" s="2">
        <v>43566</v>
      </c>
      <c r="C61" s="2">
        <v>43568</v>
      </c>
      <c r="D61" t="s">
        <v>83</v>
      </c>
      <c r="E61" t="s">
        <v>84</v>
      </c>
      <c r="F61" t="s">
        <v>85</v>
      </c>
      <c r="G61">
        <v>216.77</v>
      </c>
      <c r="H61" t="s">
        <v>18</v>
      </c>
      <c r="I61">
        <f>VLOOKUP(A61,[1]应付款管理!$D$1:$J$65536,7,0)</f>
        <v>216.77</v>
      </c>
      <c r="J61">
        <f t="shared" si="4"/>
        <v>0</v>
      </c>
      <c r="K61">
        <f>VLOOKUP(A61,[1]应付款管理!$A$1:$B$65536,2,0)</f>
        <v>1459022</v>
      </c>
      <c r="L61" t="str">
        <f>$L$1&amp;K61</f>
        <v>CURRENCY1459022</v>
      </c>
    </row>
    <row r="62" spans="1:12">
      <c r="A62">
        <v>32484409</v>
      </c>
      <c r="B62" s="2">
        <v>43566</v>
      </c>
      <c r="C62" s="2">
        <v>43568</v>
      </c>
      <c r="D62" t="s">
        <v>86</v>
      </c>
      <c r="E62" t="s">
        <v>87</v>
      </c>
      <c r="F62" t="s">
        <v>88</v>
      </c>
      <c r="G62">
        <v>211.64</v>
      </c>
      <c r="H62" t="s">
        <v>18</v>
      </c>
      <c r="I62">
        <f>VLOOKUP(A62,[1]应付款管理!$D$1:$J$65536,7,0)</f>
        <v>211.64</v>
      </c>
      <c r="J62">
        <f t="shared" si="4"/>
        <v>0</v>
      </c>
      <c r="K62">
        <f>VLOOKUP(A62,[1]应付款管理!$A$1:$B$65536,2,0)</f>
        <v>1460171</v>
      </c>
      <c r="L62" t="str">
        <f>$L$1&amp;K62</f>
        <v>CURRENCY1460171</v>
      </c>
    </row>
    <row r="63" spans="1:12">
      <c r="A63">
        <v>32484412</v>
      </c>
      <c r="B63" s="2">
        <v>43566</v>
      </c>
      <c r="C63" s="2">
        <v>43568</v>
      </c>
      <c r="D63" t="s">
        <v>89</v>
      </c>
      <c r="E63" t="s">
        <v>87</v>
      </c>
      <c r="F63" t="s">
        <v>88</v>
      </c>
      <c r="G63">
        <v>211.64</v>
      </c>
      <c r="H63" t="s">
        <v>18</v>
      </c>
      <c r="I63">
        <f>VLOOKUP(A63,[1]应付款管理!$D$1:$J$65536,7,0)</f>
        <v>211.64</v>
      </c>
      <c r="J63">
        <f t="shared" si="4"/>
        <v>0</v>
      </c>
      <c r="K63">
        <f>VLOOKUP(A63,[1]应付款管理!$A$1:$B$65536,2,0)</f>
        <v>1460173</v>
      </c>
      <c r="L63" t="str">
        <f>$L$1&amp;K63</f>
        <v>CURRENCY1460173</v>
      </c>
    </row>
    <row r="64" spans="1:12">
      <c r="A64">
        <v>32695133</v>
      </c>
      <c r="B64" s="2">
        <v>43566</v>
      </c>
      <c r="C64" s="2">
        <v>43568</v>
      </c>
      <c r="D64" t="s">
        <v>90</v>
      </c>
      <c r="E64" t="s">
        <v>82</v>
      </c>
      <c r="F64" t="s">
        <v>80</v>
      </c>
      <c r="G64">
        <v>296.31</v>
      </c>
      <c r="H64" t="s">
        <v>18</v>
      </c>
      <c r="I64">
        <f>VLOOKUP(A64,[1]应付款管理!$D$1:$J$65536,7,0)</f>
        <v>296.29</v>
      </c>
      <c r="J64">
        <f t="shared" si="4"/>
        <v>0.0199999999999818</v>
      </c>
      <c r="K64">
        <f>VLOOKUP(A64,[1]应付款管理!$A$1:$B$65536,2,0)</f>
        <v>1474342</v>
      </c>
      <c r="L64" t="str">
        <f>$L$1&amp;K64</f>
        <v>CURRENCY1474342</v>
      </c>
    </row>
    <row r="65" spans="1:12">
      <c r="A65">
        <v>32695770</v>
      </c>
      <c r="B65" s="2">
        <v>43566</v>
      </c>
      <c r="C65" s="2">
        <v>43569</v>
      </c>
      <c r="D65" t="s">
        <v>91</v>
      </c>
      <c r="E65" t="s">
        <v>92</v>
      </c>
      <c r="F65" t="s">
        <v>93</v>
      </c>
      <c r="G65">
        <v>363.41</v>
      </c>
      <c r="H65" t="s">
        <v>18</v>
      </c>
      <c r="I65">
        <f>VLOOKUP(A65,[1]应付款管理!$D$1:$J$65536,7,0)</f>
        <v>363.42</v>
      </c>
      <c r="J65">
        <f t="shared" si="4"/>
        <v>-0.0100000000000477</v>
      </c>
      <c r="K65">
        <f>VLOOKUP(A65,[1]应付款管理!$A$1:$B$65536,2,0)</f>
        <v>1474458</v>
      </c>
      <c r="L65" t="str">
        <f>$L$1&amp;K65</f>
        <v>CURRENCY1474458</v>
      </c>
    </row>
    <row r="66" spans="1:12">
      <c r="A66">
        <v>32767610</v>
      </c>
      <c r="B66" s="2">
        <v>43567</v>
      </c>
      <c r="C66" s="2">
        <v>43568</v>
      </c>
      <c r="D66" t="s">
        <v>94</v>
      </c>
      <c r="E66" t="s">
        <v>95</v>
      </c>
      <c r="F66" t="s">
        <v>96</v>
      </c>
      <c r="G66">
        <v>138.99</v>
      </c>
      <c r="H66" t="s">
        <v>18</v>
      </c>
      <c r="I66">
        <f>VLOOKUP(A66,[1]应付款管理!$D$1:$J$65536,7,0)</f>
        <v>138.99</v>
      </c>
      <c r="J66">
        <f t="shared" si="4"/>
        <v>0</v>
      </c>
      <c r="K66">
        <f>VLOOKUP(A66,[1]应付款管理!$A$1:$B$65536,2,0)</f>
        <v>1478969</v>
      </c>
      <c r="L66" t="str">
        <f>$L$1&amp;K66</f>
        <v>CURRENCY1478969</v>
      </c>
    </row>
    <row r="67" spans="1:12">
      <c r="A67">
        <v>32060214</v>
      </c>
      <c r="B67" s="2">
        <v>43568</v>
      </c>
      <c r="C67" s="2">
        <v>43569</v>
      </c>
      <c r="D67" t="s">
        <v>97</v>
      </c>
      <c r="E67" t="s">
        <v>98</v>
      </c>
      <c r="F67" t="s">
        <v>99</v>
      </c>
      <c r="G67">
        <v>181.93</v>
      </c>
      <c r="H67" t="s">
        <v>18</v>
      </c>
      <c r="I67">
        <f>VLOOKUP(A67,[1]应付款管理!$D$1:$J$65536,7,0)</f>
        <v>181.93</v>
      </c>
      <c r="J67">
        <f t="shared" si="4"/>
        <v>0</v>
      </c>
      <c r="K67">
        <f>VLOOKUP(A67,[1]应付款管理!$A$1:$B$65536,2,0)</f>
        <v>1439567</v>
      </c>
      <c r="L67" t="str">
        <f>$L$1&amp;K67</f>
        <v>CURRENCY1439567</v>
      </c>
    </row>
    <row r="68" spans="1:12">
      <c r="A68">
        <v>32397396</v>
      </c>
      <c r="B68" s="2">
        <v>43568</v>
      </c>
      <c r="C68" s="2">
        <v>43570</v>
      </c>
      <c r="D68" t="s">
        <v>100</v>
      </c>
      <c r="E68" t="s">
        <v>82</v>
      </c>
      <c r="F68" t="s">
        <v>80</v>
      </c>
      <c r="G68">
        <v>434.61</v>
      </c>
      <c r="H68" t="s">
        <v>18</v>
      </c>
      <c r="I68">
        <f>VLOOKUP(A68,[1]应付款管理!$D$1:$J$65536,7,0)</f>
        <v>434.61</v>
      </c>
      <c r="J68">
        <f t="shared" si="4"/>
        <v>0</v>
      </c>
      <c r="K68">
        <f>VLOOKUP(A68,[1]应付款管理!$A$1:$B$65536,2,0)</f>
        <v>1454942</v>
      </c>
      <c r="L68" t="str">
        <f>$L$1&amp;K68</f>
        <v>CURRENCY1454942</v>
      </c>
    </row>
    <row r="69" spans="1:12">
      <c r="A69">
        <v>32604376</v>
      </c>
      <c r="B69" s="2">
        <v>43568</v>
      </c>
      <c r="C69" s="2">
        <v>43572</v>
      </c>
      <c r="D69" t="s">
        <v>101</v>
      </c>
      <c r="E69" t="s">
        <v>102</v>
      </c>
      <c r="F69" t="s">
        <v>103</v>
      </c>
      <c r="G69">
        <v>1073.62</v>
      </c>
      <c r="H69" t="s">
        <v>18</v>
      </c>
      <c r="I69">
        <f>VLOOKUP(A69,[1]应付款管理!$D$1:$J$65536,7,0)</f>
        <v>1073.63</v>
      </c>
      <c r="J69">
        <f t="shared" si="4"/>
        <v>-0.0100000000002183</v>
      </c>
      <c r="K69">
        <f>VLOOKUP(A69,[1]应付款管理!$A$1:$B$65536,2,0)</f>
        <v>1467598</v>
      </c>
      <c r="L69" t="str">
        <f>$L$1&amp;K69</f>
        <v>CURRENCY1467598</v>
      </c>
    </row>
    <row r="70" spans="1:12">
      <c r="A70">
        <v>32704892</v>
      </c>
      <c r="B70" s="2">
        <v>43568</v>
      </c>
      <c r="C70" s="2">
        <v>43569</v>
      </c>
      <c r="D70" t="s">
        <v>104</v>
      </c>
      <c r="E70" t="s">
        <v>98</v>
      </c>
      <c r="F70" t="s">
        <v>99</v>
      </c>
      <c r="G70">
        <v>174.34</v>
      </c>
      <c r="H70" t="s">
        <v>18</v>
      </c>
      <c r="I70">
        <f>VLOOKUP(A70,[1]应付款管理!$D$1:$J$65536,7,0)</f>
        <v>174.34</v>
      </c>
      <c r="J70">
        <f t="shared" si="4"/>
        <v>0</v>
      </c>
      <c r="K70">
        <f>VLOOKUP(A70,[1]应付款管理!$A$1:$B$65536,2,0)</f>
        <v>1474971</v>
      </c>
      <c r="L70" t="str">
        <f>$L$1&amp;K70</f>
        <v>CURRENCY1474971</v>
      </c>
    </row>
    <row r="71" spans="1:12">
      <c r="A71">
        <v>32708717</v>
      </c>
      <c r="B71" s="2">
        <v>43568</v>
      </c>
      <c r="C71" s="2">
        <v>43569</v>
      </c>
      <c r="D71" t="s">
        <v>105</v>
      </c>
      <c r="E71" t="s">
        <v>98</v>
      </c>
      <c r="F71" t="s">
        <v>99</v>
      </c>
      <c r="G71">
        <v>567.96</v>
      </c>
      <c r="H71" t="s">
        <v>18</v>
      </c>
      <c r="I71">
        <f>VLOOKUP(A71,[1]应付款管理!$D$1:$J$65536,7,0)</f>
        <v>567.96</v>
      </c>
      <c r="J71">
        <f t="shared" si="4"/>
        <v>0</v>
      </c>
      <c r="K71">
        <f>VLOOKUP(A71,[1]应付款管理!$A$1:$B$65536,2,0)</f>
        <v>1475256</v>
      </c>
      <c r="L71" t="str">
        <f>$L$1&amp;K71</f>
        <v>CURRENCY1475256</v>
      </c>
    </row>
    <row r="72" spans="1:12">
      <c r="A72">
        <v>32758648</v>
      </c>
      <c r="B72" s="2">
        <v>43568</v>
      </c>
      <c r="C72" s="2">
        <v>43569</v>
      </c>
      <c r="D72" t="s">
        <v>106</v>
      </c>
      <c r="E72" t="s">
        <v>107</v>
      </c>
      <c r="F72" t="s">
        <v>108</v>
      </c>
      <c r="G72">
        <v>93.67</v>
      </c>
      <c r="H72" t="s">
        <v>18</v>
      </c>
      <c r="I72">
        <f>VLOOKUP(A72,[1]应付款管理!$D$1:$J$65536,7,0)</f>
        <v>93.67</v>
      </c>
      <c r="J72">
        <f t="shared" si="4"/>
        <v>0</v>
      </c>
      <c r="K72">
        <f>VLOOKUP(A72,[1]应付款管理!$A$1:$B$65536,2,0)</f>
        <v>1478500</v>
      </c>
      <c r="L72" t="str">
        <f>$L$1&amp;K72</f>
        <v>CURRENCY1478500</v>
      </c>
    </row>
    <row r="73" spans="1:12">
      <c r="A73">
        <v>32791215</v>
      </c>
      <c r="B73" s="2">
        <v>43568</v>
      </c>
      <c r="C73" s="2">
        <v>43571</v>
      </c>
      <c r="D73" t="s">
        <v>109</v>
      </c>
      <c r="E73" t="s">
        <v>110</v>
      </c>
      <c r="F73" t="s">
        <v>111</v>
      </c>
      <c r="G73">
        <v>156.6</v>
      </c>
      <c r="H73" t="s">
        <v>18</v>
      </c>
      <c r="I73">
        <f>VLOOKUP(A73,[1]应付款管理!$D$1:$J$65536,7,0)</f>
        <v>156.63</v>
      </c>
      <c r="J73">
        <f t="shared" si="4"/>
        <v>-0.0300000000000011</v>
      </c>
      <c r="K73">
        <f>VLOOKUP(A73,[1]应付款管理!$A$1:$B$65536,2,0)</f>
        <v>1480371</v>
      </c>
      <c r="L73" t="str">
        <f>$L$1&amp;K73</f>
        <v>CURRENCY1480371</v>
      </c>
    </row>
    <row r="74" spans="1:12">
      <c r="A74">
        <v>32186818</v>
      </c>
      <c r="B74" s="2">
        <v>43569</v>
      </c>
      <c r="C74" s="2">
        <v>43570</v>
      </c>
      <c r="D74" t="s">
        <v>112</v>
      </c>
      <c r="E74" t="s">
        <v>113</v>
      </c>
      <c r="F74" t="s">
        <v>114</v>
      </c>
      <c r="G74">
        <v>118.21</v>
      </c>
      <c r="H74" t="s">
        <v>18</v>
      </c>
      <c r="I74">
        <f>VLOOKUP(A74,[1]应付款管理!$D$1:$J$65536,7,0)</f>
        <v>118.21</v>
      </c>
      <c r="J74">
        <f t="shared" si="4"/>
        <v>0</v>
      </c>
      <c r="K74">
        <f>VLOOKUP(A74,[1]应付款管理!$A$1:$B$65536,2,0)</f>
        <v>1444162</v>
      </c>
      <c r="L74" t="str">
        <f>$L$1&amp;K74</f>
        <v>CURRENCY1444162</v>
      </c>
    </row>
    <row r="75" spans="1:12">
      <c r="A75">
        <v>32254341</v>
      </c>
      <c r="B75" s="2">
        <v>43569</v>
      </c>
      <c r="C75" s="2">
        <v>43570</v>
      </c>
      <c r="D75" t="s">
        <v>115</v>
      </c>
      <c r="E75" t="s">
        <v>116</v>
      </c>
      <c r="F75" t="s">
        <v>117</v>
      </c>
      <c r="G75">
        <v>174.64</v>
      </c>
      <c r="H75" t="s">
        <v>18</v>
      </c>
      <c r="I75">
        <f>VLOOKUP(A75,[1]应付款管理!$D$1:$J$65536,7,0)</f>
        <v>174.64</v>
      </c>
      <c r="J75">
        <f t="shared" si="4"/>
        <v>0</v>
      </c>
      <c r="K75">
        <f>VLOOKUP(A75,[1]应付款管理!$A$1:$B$65536,2,0)</f>
        <v>1447185</v>
      </c>
      <c r="L75" t="str">
        <f>$L$1&amp;K75</f>
        <v>CURRENCY1447185</v>
      </c>
    </row>
    <row r="76" spans="1:12">
      <c r="A76">
        <v>32325050</v>
      </c>
      <c r="B76" s="2">
        <v>43569</v>
      </c>
      <c r="C76" s="2">
        <v>43572</v>
      </c>
      <c r="D76" t="s">
        <v>118</v>
      </c>
      <c r="E76" t="s">
        <v>119</v>
      </c>
      <c r="F76" t="s">
        <v>120</v>
      </c>
      <c r="G76">
        <v>217.71</v>
      </c>
      <c r="H76" t="s">
        <v>18</v>
      </c>
      <c r="I76">
        <f>VLOOKUP(A76,[1]应付款管理!$D$1:$J$65536,7,0)</f>
        <v>217.71</v>
      </c>
      <c r="J76">
        <f t="shared" si="4"/>
        <v>0</v>
      </c>
      <c r="K76">
        <f>VLOOKUP(A76,[1]应付款管理!$A$1:$B$65536,2,0)</f>
        <v>1450712</v>
      </c>
      <c r="L76" t="str">
        <f>$L$1&amp;K76</f>
        <v>CURRENCY1450712</v>
      </c>
    </row>
    <row r="77" spans="1:12">
      <c r="A77">
        <v>32328723</v>
      </c>
      <c r="B77" s="2">
        <v>43569</v>
      </c>
      <c r="C77" s="2">
        <v>43570</v>
      </c>
      <c r="D77" t="s">
        <v>121</v>
      </c>
      <c r="E77" t="s">
        <v>82</v>
      </c>
      <c r="F77" t="s">
        <v>80</v>
      </c>
      <c r="G77">
        <v>154.26</v>
      </c>
      <c r="H77" t="s">
        <v>18</v>
      </c>
      <c r="I77">
        <f>VLOOKUP(A77,[1]应付款管理!$D$1:$J$65536,7,0)</f>
        <v>154.25</v>
      </c>
      <c r="J77">
        <f t="shared" si="4"/>
        <v>0.00999999999999091</v>
      </c>
      <c r="K77">
        <f>VLOOKUP(A77,[1]应付款管理!$A$1:$B$65536,2,0)</f>
        <v>1451141</v>
      </c>
      <c r="L77" t="str">
        <f>$L$1&amp;K77</f>
        <v>CURRENCY1451141</v>
      </c>
    </row>
    <row r="78" spans="1:12">
      <c r="A78">
        <v>32468829</v>
      </c>
      <c r="B78" s="2">
        <v>43569</v>
      </c>
      <c r="C78" s="2">
        <v>43571</v>
      </c>
      <c r="D78" t="s">
        <v>122</v>
      </c>
      <c r="E78" t="s">
        <v>123</v>
      </c>
      <c r="F78" t="s">
        <v>80</v>
      </c>
      <c r="G78">
        <v>124.06</v>
      </c>
      <c r="H78" t="s">
        <v>18</v>
      </c>
      <c r="I78">
        <f>VLOOKUP(A78,[1]应付款管理!$D$1:$J$65536,7,0)</f>
        <v>124.06</v>
      </c>
      <c r="J78">
        <f t="shared" si="4"/>
        <v>0</v>
      </c>
      <c r="K78">
        <f>VLOOKUP(A78,[1]应付款管理!$A$1:$B$65536,2,0)</f>
        <v>1459172</v>
      </c>
      <c r="L78" t="str">
        <f>$L$1&amp;K78</f>
        <v>CURRENCY1459172</v>
      </c>
    </row>
    <row r="79" spans="1:12">
      <c r="A79">
        <v>32615797</v>
      </c>
      <c r="B79" s="2">
        <v>43569</v>
      </c>
      <c r="C79" s="2">
        <v>43571</v>
      </c>
      <c r="D79" t="s">
        <v>124</v>
      </c>
      <c r="E79" t="s">
        <v>110</v>
      </c>
      <c r="F79" t="s">
        <v>111</v>
      </c>
      <c r="G79">
        <v>146.14</v>
      </c>
      <c r="H79" t="s">
        <v>18</v>
      </c>
      <c r="I79">
        <f>VLOOKUP(A79,[1]应付款管理!$D$1:$J$65536,7,0)</f>
        <v>146.15</v>
      </c>
      <c r="J79">
        <f t="shared" si="4"/>
        <v>-0.0100000000000193</v>
      </c>
      <c r="K79">
        <f>VLOOKUP(A79,[1]应付款管理!$A$1:$B$65536,2,0)</f>
        <v>1469321</v>
      </c>
      <c r="L79" t="str">
        <f>$L$1&amp;K79</f>
        <v>CURRENCY1469321</v>
      </c>
    </row>
    <row r="80" spans="1:12">
      <c r="A80">
        <v>32778032</v>
      </c>
      <c r="B80" s="2">
        <v>43569</v>
      </c>
      <c r="C80" s="2">
        <v>43571</v>
      </c>
      <c r="D80" t="s">
        <v>125</v>
      </c>
      <c r="E80" t="s">
        <v>126</v>
      </c>
      <c r="F80" t="s">
        <v>120</v>
      </c>
      <c r="G80">
        <v>208.93</v>
      </c>
      <c r="H80" t="s">
        <v>18</v>
      </c>
      <c r="I80">
        <f>VLOOKUP(A80,[1]应付款管理!$D$1:$J$65536,7,0)</f>
        <v>208.93</v>
      </c>
      <c r="J80">
        <f t="shared" si="4"/>
        <v>0</v>
      </c>
      <c r="K80">
        <f>VLOOKUP(A80,[1]应付款管理!$A$1:$B$65536,2,0)</f>
        <v>1479435</v>
      </c>
      <c r="L80" t="str">
        <f>$L$1&amp;K80</f>
        <v>CURRENCY1479435</v>
      </c>
    </row>
    <row r="81" spans="1:12">
      <c r="A81">
        <v>32321067</v>
      </c>
      <c r="B81" s="2">
        <v>43570</v>
      </c>
      <c r="C81" s="2">
        <v>43572</v>
      </c>
      <c r="D81" t="s">
        <v>127</v>
      </c>
      <c r="E81" t="s">
        <v>95</v>
      </c>
      <c r="F81" t="s">
        <v>96</v>
      </c>
      <c r="G81">
        <v>381.27</v>
      </c>
      <c r="H81" t="s">
        <v>18</v>
      </c>
      <c r="I81">
        <f>VLOOKUP(A81,[1]应付款管理!$D$1:$J$65536,7,0)</f>
        <v>381.28</v>
      </c>
      <c r="J81">
        <f t="shared" si="4"/>
        <v>-0.00999999999999091</v>
      </c>
      <c r="K81">
        <f>VLOOKUP(A81,[1]应付款管理!$A$1:$B$65536,2,0)</f>
        <v>1450372</v>
      </c>
      <c r="L81" t="str">
        <f>$L$1&amp;K81</f>
        <v>CURRENCY1450372</v>
      </c>
    </row>
    <row r="82" spans="1:12">
      <c r="A82">
        <v>32386791</v>
      </c>
      <c r="B82" s="2">
        <v>43570</v>
      </c>
      <c r="C82" s="2">
        <v>43572</v>
      </c>
      <c r="D82" t="s">
        <v>128</v>
      </c>
      <c r="E82" t="s">
        <v>119</v>
      </c>
      <c r="F82" t="s">
        <v>120</v>
      </c>
      <c r="G82">
        <v>231.46</v>
      </c>
      <c r="H82" t="s">
        <v>18</v>
      </c>
      <c r="I82">
        <f>VLOOKUP(A82,[1]应付款管理!$D$1:$J$65536,7,0)</f>
        <v>231.46</v>
      </c>
      <c r="J82">
        <f t="shared" si="4"/>
        <v>0</v>
      </c>
      <c r="K82">
        <f>VLOOKUP(A82,[1]应付款管理!$A$1:$B$65536,2,0)</f>
        <v>1454058</v>
      </c>
      <c r="L82" t="str">
        <f>$L$1&amp;K82</f>
        <v>CURRENCY1454058</v>
      </c>
    </row>
    <row r="83" spans="1:12">
      <c r="A83">
        <v>32399660</v>
      </c>
      <c r="B83" s="2">
        <v>43570</v>
      </c>
      <c r="C83" s="2">
        <v>43572</v>
      </c>
      <c r="D83" t="s">
        <v>129</v>
      </c>
      <c r="E83" t="s">
        <v>130</v>
      </c>
      <c r="F83" t="s">
        <v>131</v>
      </c>
      <c r="G83">
        <v>314.58</v>
      </c>
      <c r="H83" t="s">
        <v>18</v>
      </c>
      <c r="I83">
        <f>VLOOKUP(A83,[1]应付款管理!$D$1:$J$65536,7,0)</f>
        <v>314.6</v>
      </c>
      <c r="J83">
        <f t="shared" si="4"/>
        <v>-0.0200000000000387</v>
      </c>
      <c r="K83">
        <f>VLOOKUP(A83,[1]应付款管理!$A$1:$B$65536,2,0)</f>
        <v>1455086</v>
      </c>
      <c r="L83" t="str">
        <f>$L$1&amp;K83</f>
        <v>CURRENCY1455086</v>
      </c>
    </row>
    <row r="84" spans="1:12">
      <c r="A84">
        <v>32418239</v>
      </c>
      <c r="B84" s="2">
        <v>43570</v>
      </c>
      <c r="C84" s="2">
        <v>43572</v>
      </c>
      <c r="D84" t="s">
        <v>132</v>
      </c>
      <c r="E84" t="s">
        <v>116</v>
      </c>
      <c r="F84" t="s">
        <v>117</v>
      </c>
      <c r="G84">
        <v>376.95</v>
      </c>
      <c r="H84" t="s">
        <v>18</v>
      </c>
      <c r="I84">
        <f>VLOOKUP(A84,[1]应付款管理!$D$1:$J$65536,7,0)</f>
        <v>377.21</v>
      </c>
      <c r="J84">
        <f t="shared" si="4"/>
        <v>-0.259999999999991</v>
      </c>
      <c r="K84">
        <f>VLOOKUP(A84,[1]应付款管理!$A$1:$B$65536,2,0)</f>
        <v>1456291</v>
      </c>
      <c r="L84" t="str">
        <f>$L$1&amp;K84</f>
        <v>CURRENCY1456291</v>
      </c>
    </row>
    <row r="85" spans="1:12">
      <c r="A85">
        <v>32608790</v>
      </c>
      <c r="B85" s="2">
        <v>43570</v>
      </c>
      <c r="C85" s="2">
        <v>43572</v>
      </c>
      <c r="D85" t="s">
        <v>133</v>
      </c>
      <c r="E85" t="s">
        <v>134</v>
      </c>
      <c r="F85" t="s">
        <v>135</v>
      </c>
      <c r="G85">
        <v>166.96</v>
      </c>
      <c r="H85" t="s">
        <v>18</v>
      </c>
      <c r="I85">
        <f>VLOOKUP(A85,[1]应付款管理!$D$1:$J$65536,7,0)</f>
        <v>166.96</v>
      </c>
      <c r="J85">
        <f t="shared" si="4"/>
        <v>0</v>
      </c>
      <c r="K85">
        <f>VLOOKUP(A85,[1]应付款管理!$A$1:$B$65536,2,0)</f>
        <v>1468497</v>
      </c>
      <c r="L85" t="str">
        <f>$L$1&amp;K85</f>
        <v>CURRENCY1468497</v>
      </c>
    </row>
    <row r="86" spans="1:12">
      <c r="A86">
        <v>32681608</v>
      </c>
      <c r="B86" s="2">
        <v>43570</v>
      </c>
      <c r="C86" s="2">
        <v>43572</v>
      </c>
      <c r="D86" t="s">
        <v>136</v>
      </c>
      <c r="E86" t="s">
        <v>126</v>
      </c>
      <c r="F86" t="s">
        <v>120</v>
      </c>
      <c r="G86">
        <v>189.4</v>
      </c>
      <c r="H86" t="s">
        <v>18</v>
      </c>
      <c r="I86">
        <f>VLOOKUP(A86,[1]应付款管理!$D$1:$J$65536,7,0)</f>
        <v>189.41</v>
      </c>
      <c r="J86">
        <f t="shared" si="4"/>
        <v>-0.0100000000000193</v>
      </c>
      <c r="K86">
        <f>VLOOKUP(A86,[1]应付款管理!$A$1:$B$65536,2,0)</f>
        <v>1473607</v>
      </c>
      <c r="L86" t="str">
        <f>$L$1&amp;K86</f>
        <v>CURRENCY1473607</v>
      </c>
    </row>
    <row r="87" spans="1:12">
      <c r="A87">
        <v>32764864</v>
      </c>
      <c r="B87" s="2">
        <v>43570</v>
      </c>
      <c r="C87" s="2">
        <v>43572</v>
      </c>
      <c r="D87" t="s">
        <v>137</v>
      </c>
      <c r="E87" t="s">
        <v>138</v>
      </c>
      <c r="F87" t="s">
        <v>139</v>
      </c>
      <c r="G87">
        <v>134.78</v>
      </c>
      <c r="H87" t="s">
        <v>18</v>
      </c>
      <c r="I87">
        <f>VLOOKUP(A87,[1]应付款管理!$D$1:$J$65536,7,0)</f>
        <v>134.78</v>
      </c>
      <c r="J87">
        <f t="shared" si="4"/>
        <v>0</v>
      </c>
      <c r="K87">
        <f>VLOOKUP(A87,[1]应付款管理!$A$1:$B$65536,2,0)</f>
        <v>1478697</v>
      </c>
      <c r="L87" t="str">
        <f>$L$1&amp;K87</f>
        <v>CURRENCY1478697</v>
      </c>
    </row>
    <row r="88" spans="1:12">
      <c r="A88">
        <v>32773434</v>
      </c>
      <c r="B88" s="2">
        <v>43570</v>
      </c>
      <c r="C88" s="2">
        <v>43574</v>
      </c>
      <c r="D88" t="s">
        <v>140</v>
      </c>
      <c r="E88" t="s">
        <v>92</v>
      </c>
      <c r="F88" t="s">
        <v>93</v>
      </c>
      <c r="G88">
        <v>462.53</v>
      </c>
      <c r="H88" t="s">
        <v>18</v>
      </c>
      <c r="I88">
        <f>VLOOKUP(A88,[1]应付款管理!$D$1:$J$65536,7,0)</f>
        <v>462.57</v>
      </c>
      <c r="J88">
        <f t="shared" si="4"/>
        <v>-0.0400000000000205</v>
      </c>
      <c r="K88">
        <f>VLOOKUP(A88,[1]应付款管理!$A$1:$B$65536,2,0)</f>
        <v>1479296</v>
      </c>
      <c r="L88" t="str">
        <f>$L$1&amp;K88</f>
        <v>CURRENCY1479296</v>
      </c>
    </row>
    <row r="89" spans="1:12">
      <c r="A89">
        <v>32779818</v>
      </c>
      <c r="B89" s="2">
        <v>43570</v>
      </c>
      <c r="C89" s="2">
        <v>43572</v>
      </c>
      <c r="D89" t="s">
        <v>141</v>
      </c>
      <c r="E89" t="s">
        <v>92</v>
      </c>
      <c r="F89" t="s">
        <v>93</v>
      </c>
      <c r="G89">
        <v>210.53</v>
      </c>
      <c r="H89" t="s">
        <v>18</v>
      </c>
      <c r="I89">
        <f>VLOOKUP(A89,[1]应付款管理!$D$1:$J$65536,7,0)</f>
        <v>210.56</v>
      </c>
      <c r="J89">
        <f t="shared" si="4"/>
        <v>-0.0300000000000011</v>
      </c>
      <c r="K89">
        <f>VLOOKUP(A89,[1]应付款管理!$A$1:$B$65536,2,0)</f>
        <v>1479580</v>
      </c>
      <c r="L89" t="str">
        <f>$L$1&amp;K89</f>
        <v>CURRENCY1479580</v>
      </c>
    </row>
    <row r="90" spans="1:12">
      <c r="A90">
        <v>32784888</v>
      </c>
      <c r="B90" s="2">
        <v>43570</v>
      </c>
      <c r="C90" s="2">
        <v>43573</v>
      </c>
      <c r="D90" t="s">
        <v>142</v>
      </c>
      <c r="E90" t="s">
        <v>143</v>
      </c>
      <c r="F90" t="s">
        <v>144</v>
      </c>
      <c r="G90">
        <v>403.94</v>
      </c>
      <c r="H90" t="s">
        <v>18</v>
      </c>
      <c r="I90">
        <f>VLOOKUP(A90,[1]应付款管理!$D$1:$J$65536,7,0)</f>
        <v>403.95</v>
      </c>
      <c r="J90">
        <f t="shared" si="4"/>
        <v>-0.00999999999999091</v>
      </c>
      <c r="K90">
        <f>VLOOKUP(A90,[1]应付款管理!$A$1:$B$65536,2,0)</f>
        <v>1480068</v>
      </c>
      <c r="L90" t="str">
        <f>$L$1&amp;K90</f>
        <v>CURRENCY1480068</v>
      </c>
    </row>
    <row r="91" spans="1:12">
      <c r="A91">
        <v>32784906</v>
      </c>
      <c r="B91" s="2">
        <v>43570</v>
      </c>
      <c r="C91" s="2">
        <v>43573</v>
      </c>
      <c r="D91" t="s">
        <v>145</v>
      </c>
      <c r="E91" t="s">
        <v>143</v>
      </c>
      <c r="F91" t="s">
        <v>144</v>
      </c>
      <c r="G91">
        <v>403.94</v>
      </c>
      <c r="H91" t="s">
        <v>18</v>
      </c>
      <c r="I91">
        <f>VLOOKUP(A91,[1]应付款管理!$D$1:$J$65536,7,0)</f>
        <v>403.95</v>
      </c>
      <c r="J91">
        <f t="shared" si="4"/>
        <v>-0.00999999999999091</v>
      </c>
      <c r="K91">
        <f>VLOOKUP(A91,[1]应付款管理!$A$1:$B$65536,2,0)</f>
        <v>1480069</v>
      </c>
      <c r="L91" t="str">
        <f>$L$1&amp;K91</f>
        <v>CURRENCY1480069</v>
      </c>
    </row>
    <row r="92" spans="1:12">
      <c r="A92">
        <v>32803838</v>
      </c>
      <c r="B92" s="2">
        <v>43570</v>
      </c>
      <c r="C92" s="2">
        <v>43573</v>
      </c>
      <c r="D92" t="s">
        <v>146</v>
      </c>
      <c r="E92" t="s">
        <v>143</v>
      </c>
      <c r="F92" t="s">
        <v>144</v>
      </c>
      <c r="G92">
        <v>398.43</v>
      </c>
      <c r="H92" t="s">
        <v>18</v>
      </c>
      <c r="I92">
        <f>VLOOKUP(A92,[1]应付款管理!$D$1:$J$65536,7,0)</f>
        <v>398.46</v>
      </c>
      <c r="J92">
        <f t="shared" si="4"/>
        <v>-0.0299999999999727</v>
      </c>
      <c r="K92">
        <f>VLOOKUP(A92,[1]应付款管理!$A$1:$B$65536,2,0)</f>
        <v>1481505</v>
      </c>
      <c r="L92" t="str">
        <f>$L$1&amp;K92</f>
        <v>CURRENCY1481505</v>
      </c>
    </row>
    <row r="93" spans="1:12">
      <c r="A93">
        <v>32484080</v>
      </c>
      <c r="B93" s="2">
        <v>43571</v>
      </c>
      <c r="C93" s="2">
        <v>43574</v>
      </c>
      <c r="D93" t="s">
        <v>147</v>
      </c>
      <c r="E93" t="s">
        <v>116</v>
      </c>
      <c r="F93" t="s">
        <v>117</v>
      </c>
      <c r="G93">
        <v>473.8</v>
      </c>
      <c r="H93" t="s">
        <v>18</v>
      </c>
      <c r="I93">
        <f>VLOOKUP(A93,[1]应付款管理!$D$1:$J$65536,7,0)</f>
        <v>473.79</v>
      </c>
      <c r="J93">
        <f t="shared" si="4"/>
        <v>0.00999999999993406</v>
      </c>
      <c r="K93">
        <f>VLOOKUP(A93,[1]应付款管理!$A$1:$B$65536,2,0)</f>
        <v>1460080</v>
      </c>
      <c r="L93" t="str">
        <f>$L$1&amp;K93</f>
        <v>CURRENCY1460080</v>
      </c>
    </row>
    <row r="94" spans="1:12">
      <c r="A94">
        <v>32547222</v>
      </c>
      <c r="B94" s="2">
        <v>43571</v>
      </c>
      <c r="C94" s="2">
        <v>43573</v>
      </c>
      <c r="D94" t="s">
        <v>148</v>
      </c>
      <c r="E94" t="s">
        <v>149</v>
      </c>
      <c r="F94" t="s">
        <v>120</v>
      </c>
      <c r="G94">
        <v>221.86</v>
      </c>
      <c r="H94" t="s">
        <v>18</v>
      </c>
      <c r="I94">
        <f>VLOOKUP(A94,[1]应付款管理!$D$1:$J$65536,7,0)</f>
        <v>221.86</v>
      </c>
      <c r="J94">
        <f t="shared" si="4"/>
        <v>0</v>
      </c>
      <c r="K94">
        <f>VLOOKUP(A94,[1]应付款管理!$A$1:$B$65536,2,0)</f>
        <v>1464353</v>
      </c>
      <c r="L94" t="str">
        <f>$L$1&amp;K94</f>
        <v>CURRENCY1464353</v>
      </c>
    </row>
    <row r="95" spans="1:12">
      <c r="A95">
        <v>32547279</v>
      </c>
      <c r="B95" s="2">
        <v>43571</v>
      </c>
      <c r="C95" s="2">
        <v>43572</v>
      </c>
      <c r="D95" t="s">
        <v>150</v>
      </c>
      <c r="E95" t="s">
        <v>149</v>
      </c>
      <c r="F95" t="s">
        <v>120</v>
      </c>
      <c r="G95">
        <v>110.93</v>
      </c>
      <c r="H95" t="s">
        <v>18</v>
      </c>
      <c r="I95">
        <f>VLOOKUP(A95,[1]应付款管理!$D$1:$J$65536,7,0)</f>
        <v>110.93</v>
      </c>
      <c r="J95">
        <f t="shared" si="4"/>
        <v>0</v>
      </c>
      <c r="K95">
        <f>VLOOKUP(A95,[1]应付款管理!$A$1:$B$65536,2,0)</f>
        <v>1464357</v>
      </c>
      <c r="L95" t="str">
        <f>$L$1&amp;K95</f>
        <v>CURRENCY1464357</v>
      </c>
    </row>
    <row r="96" spans="1:12">
      <c r="A96">
        <v>32689940</v>
      </c>
      <c r="B96" s="2">
        <v>43571</v>
      </c>
      <c r="C96" s="2">
        <v>43572</v>
      </c>
      <c r="D96" t="s">
        <v>151</v>
      </c>
      <c r="E96" t="s">
        <v>126</v>
      </c>
      <c r="F96" t="s">
        <v>120</v>
      </c>
      <c r="G96">
        <v>88.99</v>
      </c>
      <c r="H96" t="s">
        <v>18</v>
      </c>
      <c r="I96">
        <f>VLOOKUP(A96,[1]应付款管理!$D$1:$J$65536,7,0)</f>
        <v>88.99</v>
      </c>
      <c r="J96">
        <f t="shared" si="4"/>
        <v>0</v>
      </c>
      <c r="K96">
        <f>VLOOKUP(A96,[1]应付款管理!$A$1:$B$65536,2,0)</f>
        <v>1474243</v>
      </c>
      <c r="L96" t="str">
        <f>$L$1&amp;K96</f>
        <v>CURRENCY1474243</v>
      </c>
    </row>
    <row r="97" spans="1:12">
      <c r="A97">
        <v>32205848</v>
      </c>
      <c r="B97" s="2">
        <v>43572</v>
      </c>
      <c r="C97" s="2">
        <v>43574</v>
      </c>
      <c r="D97" t="s">
        <v>152</v>
      </c>
      <c r="E97" t="s">
        <v>82</v>
      </c>
      <c r="F97" t="s">
        <v>80</v>
      </c>
      <c r="G97">
        <v>318.12</v>
      </c>
      <c r="H97" t="s">
        <v>18</v>
      </c>
      <c r="I97">
        <f>VLOOKUP(A97,[1]应付款管理!$D$1:$J$65536,7,0)</f>
        <v>318.12</v>
      </c>
      <c r="J97">
        <f t="shared" si="4"/>
        <v>0</v>
      </c>
      <c r="K97">
        <f>VLOOKUP(A97,[1]应付款管理!$A$1:$B$65536,2,0)</f>
        <v>1445242</v>
      </c>
      <c r="L97" t="str">
        <f>$L$1&amp;K97</f>
        <v>CURRENCY1445242</v>
      </c>
    </row>
    <row r="98" spans="1:12">
      <c r="A98">
        <v>32343415</v>
      </c>
      <c r="B98" s="2">
        <v>43572</v>
      </c>
      <c r="C98" s="2">
        <v>43574</v>
      </c>
      <c r="D98" t="s">
        <v>153</v>
      </c>
      <c r="E98" t="s">
        <v>154</v>
      </c>
      <c r="F98" t="s">
        <v>155</v>
      </c>
      <c r="G98" s="9">
        <v>1290.88</v>
      </c>
      <c r="H98" t="s">
        <v>18</v>
      </c>
      <c r="I98">
        <f>VLOOKUP(A98,[1]应付款管理!$D$1:$J$65536,7,0)</f>
        <v>1290.88</v>
      </c>
      <c r="J98">
        <f t="shared" si="4"/>
        <v>0</v>
      </c>
      <c r="K98">
        <f>VLOOKUP(A98,[1]应付款管理!$A$1:$B$65536,2,0)</f>
        <v>1451836</v>
      </c>
      <c r="L98" t="str">
        <f>$L$1&amp;K98</f>
        <v>CURRENCY1451836</v>
      </c>
    </row>
    <row r="99" spans="1:12">
      <c r="A99">
        <v>32466610</v>
      </c>
      <c r="B99" s="2">
        <v>43572</v>
      </c>
      <c r="C99" s="2">
        <v>43573</v>
      </c>
      <c r="D99" t="s">
        <v>156</v>
      </c>
      <c r="E99" t="s">
        <v>138</v>
      </c>
      <c r="F99" t="s">
        <v>139</v>
      </c>
      <c r="G99">
        <v>56.4</v>
      </c>
      <c r="H99" t="s">
        <v>18</v>
      </c>
      <c r="I99">
        <f>VLOOKUP(A99,[1]应付款管理!$D$1:$J$65536,7,0)</f>
        <v>56.41</v>
      </c>
      <c r="J99">
        <f t="shared" si="4"/>
        <v>-0.00999999999999801</v>
      </c>
      <c r="K99">
        <f>VLOOKUP(A99,[1]应付款管理!$A$1:$B$65536,2,0)</f>
        <v>1458713</v>
      </c>
      <c r="L99" t="str">
        <f>$L$1&amp;K99</f>
        <v>CURRENCY1458713</v>
      </c>
    </row>
    <row r="100" spans="1:12">
      <c r="A100">
        <v>32547619</v>
      </c>
      <c r="B100" s="2">
        <v>43572</v>
      </c>
      <c r="C100" s="2">
        <v>43573</v>
      </c>
      <c r="D100" t="s">
        <v>150</v>
      </c>
      <c r="E100" t="s">
        <v>149</v>
      </c>
      <c r="F100" t="s">
        <v>120</v>
      </c>
      <c r="G100">
        <v>101.07</v>
      </c>
      <c r="H100" t="s">
        <v>18</v>
      </c>
      <c r="I100">
        <f>VLOOKUP(A100,[1]应付款管理!$D$1:$J$65536,7,0)</f>
        <v>101.07</v>
      </c>
      <c r="J100">
        <f t="shared" si="4"/>
        <v>0</v>
      </c>
      <c r="K100">
        <f>VLOOKUP(A100,[1]应付款管理!$A$1:$B$65536,2,0)</f>
        <v>1464370</v>
      </c>
      <c r="L100" t="str">
        <f>$L$1&amp;K100</f>
        <v>CURRENCY1464370</v>
      </c>
    </row>
    <row r="101" spans="1:12">
      <c r="A101">
        <v>32737871</v>
      </c>
      <c r="B101" s="2">
        <v>43572</v>
      </c>
      <c r="C101" s="2">
        <v>43574</v>
      </c>
      <c r="D101" t="s">
        <v>157</v>
      </c>
      <c r="E101" t="s">
        <v>158</v>
      </c>
      <c r="F101" t="s">
        <v>144</v>
      </c>
      <c r="G101">
        <v>358.46</v>
      </c>
      <c r="H101" t="s">
        <v>18</v>
      </c>
      <c r="I101">
        <f>VLOOKUP(A101,[1]应付款管理!$D$1:$J$65536,7,0)</f>
        <v>358.47</v>
      </c>
      <c r="J101">
        <f t="shared" si="4"/>
        <v>-0.00999999999999091</v>
      </c>
      <c r="K101">
        <f>VLOOKUP(A101,[1]应付款管理!$A$1:$B$65536,2,0)</f>
        <v>1476904</v>
      </c>
      <c r="L101" t="str">
        <f>$L$1&amp;K101</f>
        <v>CURRENCY1476904</v>
      </c>
    </row>
    <row r="102" spans="1:12">
      <c r="A102">
        <v>32745947</v>
      </c>
      <c r="B102" s="2">
        <v>43572</v>
      </c>
      <c r="C102" s="2">
        <v>43573</v>
      </c>
      <c r="D102" t="s">
        <v>159</v>
      </c>
      <c r="E102" t="s">
        <v>138</v>
      </c>
      <c r="F102" t="s">
        <v>139</v>
      </c>
      <c r="G102">
        <v>67.39</v>
      </c>
      <c r="H102" t="s">
        <v>18</v>
      </c>
      <c r="I102">
        <f>VLOOKUP(A102,[1]应付款管理!$D$1:$J$65536,7,0)</f>
        <v>67.39</v>
      </c>
      <c r="J102">
        <f t="shared" si="4"/>
        <v>0</v>
      </c>
      <c r="K102">
        <f>VLOOKUP(A102,[1]应付款管理!$A$1:$B$65536,2,0)</f>
        <v>1477235</v>
      </c>
      <c r="L102" t="str">
        <f>$L$1&amp;K102</f>
        <v>CURRENCY1477235</v>
      </c>
    </row>
    <row r="103" spans="1:12">
      <c r="A103">
        <v>32751188</v>
      </c>
      <c r="B103" s="2">
        <v>43572</v>
      </c>
      <c r="C103" s="2">
        <v>43573</v>
      </c>
      <c r="D103" t="s">
        <v>160</v>
      </c>
      <c r="E103" t="s">
        <v>161</v>
      </c>
      <c r="F103" t="s">
        <v>162</v>
      </c>
      <c r="G103">
        <v>75.57</v>
      </c>
      <c r="H103" t="s">
        <v>18</v>
      </c>
      <c r="I103">
        <f>VLOOKUP(A103,[1]应付款管理!$D$1:$J$65536,7,0)</f>
        <v>75.57</v>
      </c>
      <c r="J103">
        <f t="shared" si="4"/>
        <v>0</v>
      </c>
      <c r="K103">
        <f>VLOOKUP(A103,[1]应付款管理!$A$1:$B$65536,2,0)</f>
        <v>1477889</v>
      </c>
      <c r="L103" t="str">
        <f>$L$1&amp;K103</f>
        <v>CURRENCY1477889</v>
      </c>
    </row>
    <row r="104" spans="1:12">
      <c r="A104">
        <v>32539882</v>
      </c>
      <c r="B104" s="2">
        <v>43573</v>
      </c>
      <c r="C104" s="2">
        <v>43574</v>
      </c>
      <c r="D104" t="s">
        <v>163</v>
      </c>
      <c r="E104" t="s">
        <v>82</v>
      </c>
      <c r="F104" t="s">
        <v>80</v>
      </c>
      <c r="G104">
        <v>172.05</v>
      </c>
      <c r="H104" t="s">
        <v>18</v>
      </c>
      <c r="I104">
        <f>VLOOKUP(A104,[1]应付款管理!$D$1:$J$65536,7,0)</f>
        <v>172.04</v>
      </c>
      <c r="J104">
        <f t="shared" si="4"/>
        <v>0.0100000000000193</v>
      </c>
      <c r="K104">
        <f>VLOOKUP(A104,[1]应付款管理!$A$1:$B$65536,2,0)</f>
        <v>1463672</v>
      </c>
      <c r="L104" t="str">
        <f>$L$1&amp;K104</f>
        <v>CURRENCY1463672</v>
      </c>
    </row>
    <row r="105" spans="1:12">
      <c r="A105">
        <v>32329086</v>
      </c>
      <c r="B105" s="2">
        <v>43574</v>
      </c>
      <c r="C105" s="2">
        <v>43577</v>
      </c>
      <c r="D105" t="s">
        <v>164</v>
      </c>
      <c r="E105" t="s">
        <v>102</v>
      </c>
      <c r="F105" t="s">
        <v>103</v>
      </c>
      <c r="G105">
        <v>615.13</v>
      </c>
      <c r="H105" t="s">
        <v>18</v>
      </c>
      <c r="I105">
        <f>VLOOKUP(A105,[1]应付款管理!$D$1:$J$65536,7,0)</f>
        <v>615.14</v>
      </c>
      <c r="J105">
        <f t="shared" si="4"/>
        <v>-0.00999999999999091</v>
      </c>
      <c r="K105">
        <f>VLOOKUP(A105,[1]应付款管理!$A$1:$B$65536,2,0)</f>
        <v>1451164</v>
      </c>
      <c r="L105" t="str">
        <f>$L$1&amp;K105</f>
        <v>CURRENCY1451164</v>
      </c>
    </row>
    <row r="106" spans="1:12">
      <c r="A106">
        <v>32403707</v>
      </c>
      <c r="B106" s="2">
        <v>43574</v>
      </c>
      <c r="C106" s="2">
        <v>43575</v>
      </c>
      <c r="D106" t="s">
        <v>165</v>
      </c>
      <c r="E106" t="s">
        <v>82</v>
      </c>
      <c r="F106" t="s">
        <v>80</v>
      </c>
      <c r="G106">
        <v>209.48</v>
      </c>
      <c r="H106" t="s">
        <v>18</v>
      </c>
      <c r="I106">
        <f>VLOOKUP(A106,[1]应付款管理!$D$1:$J$65536,7,0)</f>
        <v>209.48</v>
      </c>
      <c r="J106">
        <f t="shared" si="4"/>
        <v>0</v>
      </c>
      <c r="K106">
        <f>VLOOKUP(A106,[1]应付款管理!$A$1:$B$65536,2,0)</f>
        <v>1455500</v>
      </c>
      <c r="L106" t="str">
        <f>$L$1&amp;K106</f>
        <v>CURRENCY1455500</v>
      </c>
    </row>
    <row r="107" spans="1:12">
      <c r="A107">
        <v>32736047</v>
      </c>
      <c r="B107" s="2">
        <v>43574</v>
      </c>
      <c r="C107" s="2">
        <v>43575</v>
      </c>
      <c r="D107" t="s">
        <v>166</v>
      </c>
      <c r="E107" t="s">
        <v>82</v>
      </c>
      <c r="F107" t="s">
        <v>80</v>
      </c>
      <c r="G107">
        <v>225.15</v>
      </c>
      <c r="H107" t="s">
        <v>18</v>
      </c>
      <c r="I107">
        <f>VLOOKUP(A107,[1]应付款管理!$D$1:$J$65536,7,0)</f>
        <v>225.15</v>
      </c>
      <c r="J107">
        <f t="shared" si="4"/>
        <v>0</v>
      </c>
      <c r="K107">
        <f>VLOOKUP(A107,[1]应付款管理!$A$1:$B$65536,2,0)</f>
        <v>1476839</v>
      </c>
      <c r="L107" t="str">
        <f>$L$1&amp;K107</f>
        <v>CURRENCY1476839</v>
      </c>
    </row>
    <row r="108" spans="1:12">
      <c r="A108">
        <v>32779703</v>
      </c>
      <c r="B108" s="2">
        <v>43574</v>
      </c>
      <c r="C108" s="2">
        <v>43577</v>
      </c>
      <c r="D108" t="s">
        <v>167</v>
      </c>
      <c r="E108" t="s">
        <v>168</v>
      </c>
      <c r="F108" t="s">
        <v>169</v>
      </c>
      <c r="G108">
        <v>415.44</v>
      </c>
      <c r="H108" t="s">
        <v>18</v>
      </c>
      <c r="I108">
        <f>VLOOKUP(A108,[1]应付款管理!$D$1:$J$65536,7,0)</f>
        <v>415.47</v>
      </c>
      <c r="J108">
        <f t="shared" si="4"/>
        <v>-0.0300000000000296</v>
      </c>
      <c r="K108">
        <f>VLOOKUP(A108,[1]应付款管理!$A$1:$B$65536,2,0)</f>
        <v>1479519</v>
      </c>
      <c r="L108" t="str">
        <f>$L$1&amp;K108</f>
        <v>CURRENCY1479519</v>
      </c>
    </row>
    <row r="109" spans="1:12">
      <c r="A109">
        <v>32540429</v>
      </c>
      <c r="B109" s="2">
        <v>43575</v>
      </c>
      <c r="C109" s="2">
        <v>43576</v>
      </c>
      <c r="D109" t="s">
        <v>170</v>
      </c>
      <c r="E109" t="s">
        <v>168</v>
      </c>
      <c r="F109" t="s">
        <v>169</v>
      </c>
      <c r="G109">
        <v>229.25</v>
      </c>
      <c r="H109" t="s">
        <v>18</v>
      </c>
      <c r="I109">
        <f>VLOOKUP(A109,[1]应付款管理!$D$1:$J$65536,7,0)</f>
        <v>229.26</v>
      </c>
      <c r="J109">
        <f t="shared" si="4"/>
        <v>-0.00999999999999091</v>
      </c>
      <c r="K109">
        <f>VLOOKUP(A109,[1]应付款管理!$A$1:$B$65536,2,0)</f>
        <v>1463810</v>
      </c>
      <c r="L109" t="str">
        <f>$L$1&amp;K109</f>
        <v>CURRENCY1463810</v>
      </c>
    </row>
    <row r="110" spans="1:12">
      <c r="A110">
        <v>32599374</v>
      </c>
      <c r="B110" s="2">
        <v>43575</v>
      </c>
      <c r="C110" s="2">
        <v>43577</v>
      </c>
      <c r="D110" t="s">
        <v>171</v>
      </c>
      <c r="E110" t="s">
        <v>82</v>
      </c>
      <c r="F110" t="s">
        <v>80</v>
      </c>
      <c r="G110">
        <v>365.47</v>
      </c>
      <c r="H110" t="s">
        <v>18</v>
      </c>
      <c r="I110">
        <f>VLOOKUP(A110,[1]应付款管理!$D$1:$J$65536,7,0)</f>
        <v>365.47</v>
      </c>
      <c r="J110">
        <f t="shared" si="4"/>
        <v>0</v>
      </c>
      <c r="K110">
        <f>VLOOKUP(A110,[1]应付款管理!$A$1:$B$65536,2,0)</f>
        <v>1467379</v>
      </c>
      <c r="L110" t="str">
        <f>$L$1&amp;K110</f>
        <v>CURRENCY1467379</v>
      </c>
    </row>
    <row r="111" spans="1:12">
      <c r="A111">
        <v>32545366</v>
      </c>
      <c r="B111" s="2">
        <v>43577</v>
      </c>
      <c r="C111" s="2">
        <v>43578</v>
      </c>
      <c r="D111" t="s">
        <v>172</v>
      </c>
      <c r="E111" t="s">
        <v>95</v>
      </c>
      <c r="F111" t="s">
        <v>96</v>
      </c>
      <c r="G111">
        <v>145.1</v>
      </c>
      <c r="H111" t="s">
        <v>18</v>
      </c>
      <c r="I111">
        <f>VLOOKUP(A111,[1]应付款管理!$D$1:$J$65536,7,0)</f>
        <v>145.1</v>
      </c>
      <c r="J111">
        <f t="shared" si="4"/>
        <v>0</v>
      </c>
      <c r="K111">
        <f>VLOOKUP(A111,[1]应付款管理!$A$1:$B$65536,2,0)</f>
        <v>1464303</v>
      </c>
      <c r="L111" t="str">
        <f>$L$1&amp;K111</f>
        <v>CURRENCY1464303</v>
      </c>
    </row>
    <row r="112" spans="1:12">
      <c r="A112">
        <v>32695611</v>
      </c>
      <c r="B112" s="2">
        <v>43577</v>
      </c>
      <c r="C112" s="2">
        <v>43579</v>
      </c>
      <c r="D112" t="s">
        <v>173</v>
      </c>
      <c r="E112" t="s">
        <v>174</v>
      </c>
      <c r="F112" t="s">
        <v>175</v>
      </c>
      <c r="G112">
        <v>422.97</v>
      </c>
      <c r="H112" t="s">
        <v>18</v>
      </c>
      <c r="I112">
        <f>VLOOKUP(A112,[1]应付款管理!$D$1:$J$65536,7,0)</f>
        <v>422.94</v>
      </c>
      <c r="J112">
        <f t="shared" si="4"/>
        <v>0.0300000000000296</v>
      </c>
      <c r="K112">
        <f>VLOOKUP(A112,[1]应付款管理!$A$1:$B$65536,2,0)</f>
        <v>1474410</v>
      </c>
      <c r="L112" t="str">
        <f>$L$1&amp;K112</f>
        <v>CURRENCY1474410</v>
      </c>
    </row>
    <row r="113" spans="1:12">
      <c r="A113">
        <v>32801309</v>
      </c>
      <c r="B113" s="2">
        <v>43577</v>
      </c>
      <c r="C113" s="2">
        <v>43579</v>
      </c>
      <c r="D113" t="s">
        <v>176</v>
      </c>
      <c r="E113" t="s">
        <v>177</v>
      </c>
      <c r="F113" t="s">
        <v>178</v>
      </c>
      <c r="G113">
        <v>227.65</v>
      </c>
      <c r="H113" t="s">
        <v>18</v>
      </c>
      <c r="I113">
        <f>VLOOKUP(A113,[1]应付款管理!$D$1:$J$65536,7,0)</f>
        <v>227.66</v>
      </c>
      <c r="J113">
        <f t="shared" si="4"/>
        <v>-0.00999999999999091</v>
      </c>
      <c r="K113">
        <f>VLOOKUP(A113,[1]应付款管理!$A$1:$B$65536,2,0)</f>
        <v>1481129</v>
      </c>
      <c r="L113" t="str">
        <f>$L$1&amp;K113</f>
        <v>CURRENCY1481129</v>
      </c>
    </row>
    <row r="114" ht="18.75" spans="1:12">
      <c r="A114" s="10"/>
      <c r="B114" s="10"/>
      <c r="C114" s="10"/>
      <c r="D114" s="10"/>
      <c r="E114" s="10"/>
      <c r="F114" s="11" t="s">
        <v>179</v>
      </c>
      <c r="G114" s="12">
        <f t="shared" ref="G114:J114" si="5">SUM(G59:G113)</f>
        <v>15921.49</v>
      </c>
      <c r="H114" s="13" t="s">
        <v>18</v>
      </c>
      <c r="I114">
        <f t="shared" si="5"/>
        <v>15921.98</v>
      </c>
      <c r="J114">
        <f t="shared" si="5"/>
        <v>-0.490000000000386</v>
      </c>
      <c r="L114" t="str">
        <f>$L$1&amp;K114</f>
        <v>CURRENCY</v>
      </c>
    </row>
    <row r="118" spans="10:15">
      <c r="J118" s="14"/>
      <c r="K118" s="14"/>
      <c r="L118" s="14"/>
      <c r="M118" s="14"/>
      <c r="N118" s="14"/>
      <c r="O118" s="14"/>
    </row>
    <row r="119" ht="14.25" spans="10:15">
      <c r="J119" s="14"/>
      <c r="K119" s="15" t="s">
        <v>180</v>
      </c>
      <c r="L119" s="14"/>
      <c r="M119" s="14"/>
      <c r="N119" s="14"/>
      <c r="O119" s="14"/>
    </row>
    <row r="120" spans="10:15">
      <c r="J120" s="14"/>
      <c r="K120" s="14"/>
      <c r="L120" s="14"/>
      <c r="M120" s="14"/>
      <c r="N120" s="14"/>
      <c r="O120" s="1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12 04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2019-04-12T11:15:00Z</dcterms:created>
  <dcterms:modified xsi:type="dcterms:W3CDTF">2019-04-15T07:04:01Z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