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externalLinks/externalLink1.xml" ContentType="application/vnd.openxmlformats-officedocument.spreadsheetml.externalLink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TATEMENT 26 04 19" sheetId="1" r:id="rId1"/>
  </sheets>
  <externalReferences>
    <externalReference r:id="rId3"/>
  </externalReferences>
  <definedNames>
    <definedName name="SO100534." localSheetId="0">'STATEMENT 26 04 19'!$A$1:$U$13</definedName>
  </definedNames>
  <calcPr calcId="144525"/>
</workbook>
</file>

<file path=xl/connections.xml><?xml version="1.0" encoding="utf-8"?>
<connections xmlns="http://schemas.openxmlformats.org/spreadsheetml/2006/main">
  <connection id="1" name="SO100534" type="6" background="1" refreshedVersion="2" saveData="1">
    <textPr sourceFile="C:\externos\SO100534." decimal="," thousands="." delimiter="#">
      <textFields>
        <textField/>
      </textFields>
    </textPr>
  </connection>
</connections>
</file>

<file path=xl/sharedStrings.xml><?xml version="1.0" encoding="utf-8"?>
<sst xmlns="http://schemas.openxmlformats.org/spreadsheetml/2006/main" count="154" uniqueCount="46">
  <si>
    <t>AGENCY NAME</t>
  </si>
  <si>
    <t>AGENCY ADDRESS</t>
  </si>
  <si>
    <t>AGENCY CITY</t>
  </si>
  <si>
    <t>YOUR REFERENCE</t>
  </si>
  <si>
    <t>OUR REFERENCE</t>
  </si>
  <si>
    <t>INVOICE</t>
  </si>
  <si>
    <t>INVOICE DATE</t>
  </si>
  <si>
    <t>AMOUNT</t>
  </si>
  <si>
    <t>CLIENT NAME</t>
  </si>
  <si>
    <t>CHECKIN DATE</t>
  </si>
  <si>
    <t>CHECK OUT DATE</t>
  </si>
  <si>
    <t>CURRENCY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</si>
  <si>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</si>
  <si>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>，</t>
  </si>
  <si>
    <t xml:space="preserve">CONVERGENT INTER TRAVEL                 </t>
  </si>
  <si>
    <t xml:space="preserve">ROOM 1407A,SINOCENTRE NO.582  </t>
  </si>
  <si>
    <t xml:space="preserve">HONG KONG                     </t>
  </si>
  <si>
    <t xml:space="preserve">RUIMIN HUANG                  </t>
  </si>
  <si>
    <t xml:space="preserve">DO </t>
  </si>
  <si>
    <t xml:space="preserve">                                               </t>
  </si>
  <si>
    <t xml:space="preserve">Yi Zheng                      </t>
  </si>
  <si>
    <t xml:space="preserve">jianxiang qi                  </t>
  </si>
  <si>
    <t xml:space="preserve">LIANTAO WEI                   </t>
  </si>
  <si>
    <t xml:space="preserve">KAIMEI YI                     </t>
  </si>
  <si>
    <t xml:space="preserve">QIAN ZHANG                    </t>
  </si>
  <si>
    <t xml:space="preserve">Canghaotian LI                </t>
  </si>
  <si>
    <t xml:space="preserve">ZHUO WANG                     </t>
  </si>
  <si>
    <t xml:space="preserve">JUN JIN                       </t>
  </si>
  <si>
    <t xml:space="preserve">Yuxi Li                       </t>
  </si>
  <si>
    <t xml:space="preserve">pengwei song                  </t>
  </si>
  <si>
    <t xml:space="preserve">Qianlin Hu                    </t>
  </si>
  <si>
    <t xml:space="preserve">JIAYANG PANG                  </t>
  </si>
  <si>
    <t xml:space="preserve">HONG HE                       </t>
  </si>
  <si>
    <t xml:space="preserve">BIN LU                        </t>
  </si>
  <si>
    <t xml:space="preserve">SHANWEI WEI                   </t>
  </si>
  <si>
    <t xml:space="preserve">Liang Chen                    </t>
  </si>
  <si>
    <t xml:space="preserve">GUOHUI LIU                    </t>
  </si>
  <si>
    <t xml:space="preserve">WEIMIN YAO                    </t>
  </si>
  <si>
    <t xml:space="preserve">Heng Lu                       </t>
  </si>
  <si>
    <t xml:space="preserve">LU JIANG                      </t>
  </si>
  <si>
    <t xml:space="preserve">Li Wu                         </t>
  </si>
  <si>
    <t xml:space="preserve">Yao Li                        </t>
  </si>
  <si>
    <t xml:space="preserve">Wenduo Ding                   </t>
  </si>
  <si>
    <t>TOTAL:</t>
  </si>
  <si>
    <t>DO</t>
  </si>
  <si>
    <t>确定应付：5731.21   付款编号：P190426161909322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</si>
</sst>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465926084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1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32" borderId="7" applyNumberFormat="0" applyFon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24" borderId="4" applyNumberFormat="0" applyAlignment="0" applyProtection="0">
      <alignment vertical="center"/>
    </xf>
    <xf numFmtId="0" fontId="17" fillId="24" borderId="2" applyNumberFormat="0" applyAlignment="0" applyProtection="0">
      <alignment vertical="center"/>
    </xf>
    <xf numFmtId="0" fontId="19" fillId="29" borderId="5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2" borderId="0" xfId="0" applyFont="1" applyFill="1"/>
    <xf numFmtId="14" fontId="0" fillId="0" borderId="0" xfId="0" applyNumberFormat="1"/>
    <xf numFmtId="0" fontId="0" fillId="0" borderId="0" xfId="0" applyFill="1"/>
    <xf numFmtId="0" fontId="2" fillId="0" borderId="0" xfId="0" applyFont="1"/>
    <xf numFmtId="4" fontId="2" fillId="0" borderId="0" xfId="0" applyNumberFormat="1" applyFont="1"/>
    <xf numFmtId="14" fontId="0" fillId="0" borderId="0" xfId="0" applyNumberFormat="1" applyFill="1"/>
    <xf numFmtId="0" fontId="0" fillId="3" borderId="0" xfId="0" applyFill="1"/>
    <xf numFmtId="0" fontId="3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restel0426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1458719</v>
          </cell>
          <cell r="B2" t="str">
            <v>布鲁塞尔殖民地酒店</v>
          </cell>
          <cell r="C2" t="str">
            <v>32467045</v>
          </cell>
          <cell r="D2" t="str">
            <v>32467045</v>
          </cell>
          <cell r="E2" t="str">
            <v/>
          </cell>
          <cell r="F2" t="str">
            <v>493.46</v>
          </cell>
          <cell r="G2" t="str">
            <v>RMB</v>
          </cell>
          <cell r="H2" t="str">
            <v>1</v>
          </cell>
          <cell r="I2">
            <v>73.26</v>
          </cell>
        </row>
        <row r="3">
          <cell r="A3">
            <v>1465386</v>
          </cell>
          <cell r="B3" t="str">
            <v>马里伏酒店</v>
          </cell>
          <cell r="C3" t="str">
            <v>32566680</v>
          </cell>
          <cell r="D3" t="str">
            <v>454766</v>
          </cell>
          <cell r="E3" t="str">
            <v/>
          </cell>
          <cell r="F3" t="str">
            <v>1891.72</v>
          </cell>
          <cell r="G3" t="str">
            <v>RMB</v>
          </cell>
          <cell r="H3" t="str">
            <v>1</v>
          </cell>
          <cell r="I3">
            <v>281.18</v>
          </cell>
        </row>
        <row r="4">
          <cell r="A4">
            <v>1480027</v>
          </cell>
          <cell r="B4" t="str">
            <v>苏黎世赛顿霍夫索雷尔酒店</v>
          </cell>
          <cell r="C4" t="str">
            <v>32784233</v>
          </cell>
          <cell r="D4" t="str">
            <v/>
          </cell>
          <cell r="E4" t="str">
            <v/>
          </cell>
          <cell r="F4" t="str">
            <v>2494.62</v>
          </cell>
          <cell r="G4" t="str">
            <v>RMB</v>
          </cell>
          <cell r="H4" t="str">
            <v>1</v>
          </cell>
          <cell r="I4">
            <v>370.82</v>
          </cell>
        </row>
        <row r="5">
          <cell r="A5">
            <v>1449008</v>
          </cell>
          <cell r="B5" t="str">
            <v>苏黎世赛顿霍夫索雷尔酒店</v>
          </cell>
          <cell r="C5" t="str">
            <v>32287753</v>
          </cell>
          <cell r="D5" t="str">
            <v>2434318</v>
          </cell>
          <cell r="E5" t="str">
            <v/>
          </cell>
          <cell r="F5" t="str">
            <v>1190.68</v>
          </cell>
          <cell r="G5" t="str">
            <v>RMB</v>
          </cell>
          <cell r="H5" t="str">
            <v>1</v>
          </cell>
          <cell r="I5">
            <v>176.52</v>
          </cell>
        </row>
        <row r="6">
          <cell r="A6">
            <v>1468050</v>
          </cell>
          <cell r="B6" t="str">
            <v>苏黎世赛顿霍夫索雷尔酒店</v>
          </cell>
          <cell r="C6" t="str">
            <v>32606309</v>
          </cell>
          <cell r="D6" t="str">
            <v/>
          </cell>
          <cell r="E6" t="str">
            <v/>
          </cell>
          <cell r="F6" t="str">
            <v>1361.1</v>
          </cell>
          <cell r="G6" t="str">
            <v>RMB</v>
          </cell>
          <cell r="H6" t="str">
            <v>1</v>
          </cell>
          <cell r="I6">
            <v>202.13</v>
          </cell>
        </row>
        <row r="7">
          <cell r="A7">
            <v>1481595</v>
          </cell>
          <cell r="B7" t="str">
            <v>苏黎世赛顿霍夫索雷尔酒店</v>
          </cell>
          <cell r="C7" t="str">
            <v>32805339</v>
          </cell>
          <cell r="D7" t="str">
            <v/>
          </cell>
          <cell r="E7" t="str">
            <v/>
          </cell>
          <cell r="F7" t="str">
            <v>1322.92</v>
          </cell>
          <cell r="G7" t="str">
            <v>RMB</v>
          </cell>
          <cell r="H7" t="str">
            <v>1</v>
          </cell>
          <cell r="I7">
            <v>196.43</v>
          </cell>
        </row>
        <row r="8">
          <cell r="A8">
            <v>1482918</v>
          </cell>
          <cell r="B8" t="str">
            <v>苏黎世赛顿霍夫索雷尔酒店</v>
          </cell>
          <cell r="C8" t="str">
            <v>32818163</v>
          </cell>
          <cell r="D8" t="str">
            <v/>
          </cell>
          <cell r="E8" t="str">
            <v/>
          </cell>
          <cell r="F8" t="str">
            <v>1244.83</v>
          </cell>
          <cell r="G8" t="str">
            <v>RMB</v>
          </cell>
          <cell r="H8" t="str">
            <v>1</v>
          </cell>
          <cell r="I8">
            <v>185.22</v>
          </cell>
        </row>
        <row r="9">
          <cell r="A9">
            <v>1459177</v>
          </cell>
          <cell r="B9" t="str">
            <v>苏黎世赛顿霍夫索雷尔酒店</v>
          </cell>
          <cell r="C9" t="str">
            <v>32468894</v>
          </cell>
          <cell r="D9" t="str">
            <v>2504695,2504694</v>
          </cell>
          <cell r="E9" t="str">
            <v/>
          </cell>
          <cell r="F9" t="str">
            <v>2526.46</v>
          </cell>
          <cell r="G9" t="str">
            <v>RMB</v>
          </cell>
          <cell r="H9" t="str">
            <v>1</v>
          </cell>
          <cell r="I9">
            <v>375.08</v>
          </cell>
        </row>
        <row r="10">
          <cell r="A10">
            <v>1476941</v>
          </cell>
          <cell r="B10" t="str">
            <v>柏林库坦大街阿兹姆酒店</v>
          </cell>
          <cell r="C10" t="str">
            <v>32739038</v>
          </cell>
          <cell r="D10" t="str">
            <v>32739038</v>
          </cell>
          <cell r="E10" t="str">
            <v/>
          </cell>
          <cell r="F10" t="str">
            <v>1002.32</v>
          </cell>
          <cell r="G10" t="str">
            <v>RMB</v>
          </cell>
          <cell r="H10" t="str">
            <v>1</v>
          </cell>
          <cell r="I10">
            <v>148.86</v>
          </cell>
        </row>
        <row r="11">
          <cell r="A11">
            <v>1476940</v>
          </cell>
          <cell r="B11" t="str">
            <v>柏林库坦大街阿兹姆酒店</v>
          </cell>
          <cell r="C11" t="str">
            <v>32739029</v>
          </cell>
          <cell r="D11" t="str">
            <v>32739029</v>
          </cell>
          <cell r="E11" t="str">
            <v/>
          </cell>
          <cell r="F11" t="str">
            <v>1002.32</v>
          </cell>
          <cell r="G11" t="str">
            <v>RMB</v>
          </cell>
          <cell r="H11" t="str">
            <v>1</v>
          </cell>
          <cell r="I11">
            <v>148.86</v>
          </cell>
        </row>
        <row r="12">
          <cell r="A12">
            <v>1484733</v>
          </cell>
          <cell r="B12" t="str">
            <v>柏林库坦大街阿兹姆酒店</v>
          </cell>
          <cell r="C12" t="str">
            <v>32841870</v>
          </cell>
          <cell r="D12" t="str">
            <v/>
          </cell>
          <cell r="E12" t="str">
            <v/>
          </cell>
          <cell r="F12" t="str">
            <v>1356.63</v>
          </cell>
          <cell r="G12" t="str">
            <v>RMB</v>
          </cell>
          <cell r="H12" t="str">
            <v>1</v>
          </cell>
          <cell r="I12">
            <v>201.66</v>
          </cell>
        </row>
        <row r="13">
          <cell r="A13">
            <v>1489628</v>
          </cell>
          <cell r="B13" t="str">
            <v>曼哈顿酒店  </v>
          </cell>
          <cell r="C13" t="str">
            <v>32884828</v>
          </cell>
          <cell r="D13" t="str">
            <v/>
          </cell>
          <cell r="E13" t="str">
            <v/>
          </cell>
          <cell r="F13" t="str">
            <v>400.41</v>
          </cell>
          <cell r="G13" t="str">
            <v>RMB</v>
          </cell>
          <cell r="H13" t="str">
            <v>1</v>
          </cell>
          <cell r="I13">
            <v>59.52</v>
          </cell>
        </row>
        <row r="14">
          <cell r="A14">
            <v>1485457</v>
          </cell>
          <cell r="B14" t="str">
            <v>杜塞尔多夫梅特曼温德姆花园酒店</v>
          </cell>
          <cell r="C14" t="str">
            <v>32852916</v>
          </cell>
          <cell r="D14" t="str">
            <v>122614426</v>
          </cell>
          <cell r="E14" t="str">
            <v/>
          </cell>
          <cell r="F14" t="str">
            <v>566.46</v>
          </cell>
          <cell r="G14" t="str">
            <v>RMB</v>
          </cell>
          <cell r="H14" t="str">
            <v>1</v>
          </cell>
          <cell r="I14">
            <v>84.5</v>
          </cell>
        </row>
        <row r="15">
          <cell r="A15">
            <v>1450332</v>
          </cell>
          <cell r="B15" t="str">
            <v>美国巴塞罗那酒店</v>
          </cell>
          <cell r="C15" t="str">
            <v>32318805</v>
          </cell>
          <cell r="D15" t="str">
            <v>145942</v>
          </cell>
          <cell r="E15" t="str">
            <v/>
          </cell>
          <cell r="F15" t="str">
            <v>3533.51</v>
          </cell>
          <cell r="G15" t="str">
            <v>RMB</v>
          </cell>
          <cell r="H15" t="str">
            <v>1</v>
          </cell>
          <cell r="I15">
            <v>526.65</v>
          </cell>
        </row>
        <row r="16">
          <cell r="A16">
            <v>1484896</v>
          </cell>
          <cell r="B16" t="str">
            <v>巴塞罗毕尔巴鄂奈维翁酒店</v>
          </cell>
          <cell r="C16" t="str">
            <v>32842130</v>
          </cell>
          <cell r="D16" t="str">
            <v>32842130</v>
          </cell>
          <cell r="E16" t="str">
            <v/>
          </cell>
          <cell r="F16" t="str">
            <v>4488.79</v>
          </cell>
          <cell r="G16" t="str">
            <v>RMB</v>
          </cell>
          <cell r="H16" t="str">
            <v>1</v>
          </cell>
          <cell r="I16">
            <v>667.25</v>
          </cell>
        </row>
        <row r="17">
          <cell r="A17">
            <v>1484886</v>
          </cell>
          <cell r="B17" t="str">
            <v>巴塞罗毕尔巴鄂奈维翁酒店</v>
          </cell>
          <cell r="C17" t="str">
            <v>32842122</v>
          </cell>
          <cell r="D17" t="str">
            <v>32842122</v>
          </cell>
          <cell r="E17" t="str">
            <v/>
          </cell>
          <cell r="F17" t="str">
            <v>1693.26</v>
          </cell>
          <cell r="G17" t="str">
            <v>RMB</v>
          </cell>
          <cell r="H17" t="str">
            <v>1</v>
          </cell>
          <cell r="I17">
            <v>251.7</v>
          </cell>
        </row>
        <row r="18">
          <cell r="A18">
            <v>1489250</v>
          </cell>
          <cell r="B18" t="str">
            <v>毕尔巴鄂伊鲁宁酒店</v>
          </cell>
          <cell r="C18" t="str">
            <v>32878990</v>
          </cell>
          <cell r="D18" t="str">
            <v>32878990</v>
          </cell>
          <cell r="E18" t="str">
            <v/>
          </cell>
          <cell r="F18" t="str">
            <v>448.37</v>
          </cell>
          <cell r="G18" t="str">
            <v>RMB</v>
          </cell>
          <cell r="H18" t="str">
            <v>1</v>
          </cell>
          <cell r="I18">
            <v>66.65</v>
          </cell>
        </row>
        <row r="19">
          <cell r="A19">
            <v>1461626</v>
          </cell>
          <cell r="B19" t="str">
            <v>普罗旺斯阿提艾克斯中心酒店</v>
          </cell>
          <cell r="C19" t="str">
            <v>32510793</v>
          </cell>
          <cell r="D19" t="str">
            <v>32510793</v>
          </cell>
          <cell r="E19" t="str">
            <v/>
          </cell>
          <cell r="F19" t="str">
            <v>1227.5</v>
          </cell>
          <cell r="G19" t="str">
            <v>RMB</v>
          </cell>
          <cell r="H19" t="str">
            <v>1</v>
          </cell>
          <cell r="I19">
            <v>182.56</v>
          </cell>
        </row>
        <row r="20">
          <cell r="A20">
            <v>1471557</v>
          </cell>
          <cell r="B20" t="str">
            <v>普罗旺斯阿提艾克斯中心酒店</v>
          </cell>
          <cell r="C20" t="str">
            <v>32654235</v>
          </cell>
          <cell r="D20" t="str">
            <v/>
          </cell>
          <cell r="E20" t="str">
            <v/>
          </cell>
          <cell r="F20" t="str">
            <v>1994.79</v>
          </cell>
          <cell r="G20" t="str">
            <v>RMB</v>
          </cell>
          <cell r="H20" t="str">
            <v>1</v>
          </cell>
          <cell r="I20">
            <v>295.84</v>
          </cell>
        </row>
        <row r="21">
          <cell r="A21">
            <v>1490800</v>
          </cell>
          <cell r="B21" t="str">
            <v>帕塞欧戴尔普艺酒店</v>
          </cell>
          <cell r="C21" t="str">
            <v>32901483</v>
          </cell>
          <cell r="D21" t="str">
            <v/>
          </cell>
          <cell r="E21" t="str">
            <v/>
          </cell>
          <cell r="F21" t="str">
            <v>1060.04</v>
          </cell>
          <cell r="G21" t="str">
            <v>RMB</v>
          </cell>
          <cell r="H21" t="str">
            <v>1</v>
          </cell>
          <cell r="I21">
            <v>157.35</v>
          </cell>
        </row>
        <row r="22">
          <cell r="A22">
            <v>1462694</v>
          </cell>
          <cell r="B22" t="str">
            <v>帕塞欧戴尔普艺酒店</v>
          </cell>
          <cell r="C22" t="str">
            <v>32533448</v>
          </cell>
          <cell r="D22" t="str">
            <v>676236</v>
          </cell>
          <cell r="E22" t="str">
            <v/>
          </cell>
          <cell r="F22" t="str">
            <v>6139.6</v>
          </cell>
          <cell r="G22" t="str">
            <v>RMB</v>
          </cell>
          <cell r="H22" t="str">
            <v>1</v>
          </cell>
          <cell r="I22">
            <v>912.3</v>
          </cell>
        </row>
        <row r="23">
          <cell r="A23">
            <v>1449025</v>
          </cell>
          <cell r="B23" t="str">
            <v>拉斯卡萨斯默塞德斯酒店</v>
          </cell>
          <cell r="C23" t="str">
            <v>32287777</v>
          </cell>
          <cell r="D23" t="str">
            <v>62098</v>
          </cell>
          <cell r="E23" t="str">
            <v/>
          </cell>
          <cell r="F23" t="str">
            <v>1108.19</v>
          </cell>
          <cell r="G23" t="str">
            <v>RMB</v>
          </cell>
          <cell r="H23" t="str">
            <v>1</v>
          </cell>
          <cell r="I23">
            <v>164.29</v>
          </cell>
        </row>
        <row r="24">
          <cell r="A24">
            <v>1454882</v>
          </cell>
          <cell r="B24" t="str">
            <v>伯尔尼歌剧院酒店</v>
          </cell>
          <cell r="C24" t="str">
            <v>32396862</v>
          </cell>
          <cell r="D24" t="str">
            <v>0620010</v>
          </cell>
          <cell r="E24" t="str">
            <v/>
          </cell>
          <cell r="F24" t="str">
            <v>1167.01</v>
          </cell>
          <cell r="G24" t="str">
            <v>RMB</v>
          </cell>
          <cell r="H24" t="str">
            <v>1</v>
          </cell>
          <cell r="I24">
            <v>174.3</v>
          </cell>
        </row>
        <row r="25">
          <cell r="A25">
            <v>1454815</v>
          </cell>
          <cell r="B25" t="str">
            <v>伯尔尼歌剧院酒店</v>
          </cell>
          <cell r="C25" t="str">
            <v>32396476</v>
          </cell>
          <cell r="D25" t="str">
            <v>906201</v>
          </cell>
          <cell r="E25" t="str">
            <v/>
          </cell>
          <cell r="F25" t="str">
            <v>1167.01</v>
          </cell>
          <cell r="G25" t="str">
            <v>RMB</v>
          </cell>
          <cell r="H25" t="str">
            <v>1</v>
          </cell>
          <cell r="I25">
            <v>174.3</v>
          </cell>
        </row>
        <row r="26">
          <cell r="A26">
            <v>1482133</v>
          </cell>
          <cell r="B26" t="str">
            <v>伯尔尼歌剧院酒店</v>
          </cell>
          <cell r="C26" t="str">
            <v>32813594</v>
          </cell>
          <cell r="D26" t="str">
            <v>4000004</v>
          </cell>
          <cell r="E26" t="str">
            <v/>
          </cell>
          <cell r="F26" t="str">
            <v>1312.84</v>
          </cell>
          <cell r="G26" t="str">
            <v>RMB</v>
          </cell>
          <cell r="H26" t="str">
            <v>1</v>
          </cell>
          <cell r="I26">
            <v>195.34</v>
          </cell>
        </row>
        <row r="27">
          <cell r="A27">
            <v>1459797</v>
          </cell>
          <cell r="B27" t="str">
            <v>马德里迪尔酒店</v>
          </cell>
          <cell r="C27" t="str">
            <v>32477514</v>
          </cell>
          <cell r="D27" t="str">
            <v>32477514</v>
          </cell>
          <cell r="E27" t="str">
            <v/>
          </cell>
          <cell r="F27" t="str">
            <v>1998.85</v>
          </cell>
          <cell r="G27" t="str">
            <v>RMB</v>
          </cell>
          <cell r="H27" t="str">
            <v>1</v>
          </cell>
          <cell r="I27">
            <v>296.75</v>
          </cell>
        </row>
        <row r="28">
          <cell r="A28">
            <v>1487125</v>
          </cell>
          <cell r="B28" t="str">
            <v>马德里迪尔酒店</v>
          </cell>
          <cell r="C28" t="str">
            <v>32864666</v>
          </cell>
          <cell r="D28" t="str">
            <v>32864666</v>
          </cell>
          <cell r="E28" t="str">
            <v/>
          </cell>
          <cell r="F28" t="str">
            <v>1140.57</v>
          </cell>
          <cell r="G28" t="str">
            <v>RMB</v>
          </cell>
          <cell r="H28" t="str">
            <v>1</v>
          </cell>
          <cell r="I28">
            <v>169.72</v>
          </cell>
        </row>
        <row r="29">
          <cell r="A29">
            <v>1487122</v>
          </cell>
          <cell r="B29" t="str">
            <v>马德里迪尔酒店</v>
          </cell>
          <cell r="C29" t="str">
            <v>32864663</v>
          </cell>
          <cell r="D29" t="str">
            <v/>
          </cell>
          <cell r="E29" t="str">
            <v/>
          </cell>
          <cell r="F29" t="str">
            <v>1074.84</v>
          </cell>
          <cell r="G29" t="str">
            <v>RMB</v>
          </cell>
          <cell r="H29" t="str">
            <v>1</v>
          </cell>
          <cell r="I29">
            <v>159.94</v>
          </cell>
        </row>
        <row r="30">
          <cell r="A30">
            <v>1461895</v>
          </cell>
          <cell r="B30" t="str">
            <v>马德里迪尔酒店</v>
          </cell>
          <cell r="C30" t="str">
            <v>32517176</v>
          </cell>
          <cell r="D30" t="str">
            <v>32517176</v>
          </cell>
          <cell r="E30" t="str">
            <v/>
          </cell>
          <cell r="F30" t="str">
            <v>1095.71</v>
          </cell>
          <cell r="G30" t="str">
            <v>RMB</v>
          </cell>
          <cell r="H30" t="str">
            <v>1</v>
          </cell>
          <cell r="I30">
            <v>162.96</v>
          </cell>
        </row>
        <row r="31">
          <cell r="A31">
            <v>1459707</v>
          </cell>
          <cell r="B31" t="str">
            <v>马德里迪尔酒店</v>
          </cell>
          <cell r="C31" t="str">
            <v>32475105</v>
          </cell>
          <cell r="D31" t="str">
            <v>32475105</v>
          </cell>
          <cell r="E31" t="str">
            <v/>
          </cell>
          <cell r="F31" t="str">
            <v>1074.63</v>
          </cell>
          <cell r="G31" t="str">
            <v>RMB</v>
          </cell>
          <cell r="H31" t="str">
            <v>1</v>
          </cell>
          <cell r="I31">
            <v>159.54</v>
          </cell>
        </row>
        <row r="32">
          <cell r="A32">
            <v>1468395</v>
          </cell>
          <cell r="B32" t="str">
            <v>马德里迪尔酒店</v>
          </cell>
          <cell r="C32" t="str">
            <v>32608499</v>
          </cell>
          <cell r="D32" t="str">
            <v>32608499</v>
          </cell>
          <cell r="E32" t="str">
            <v/>
          </cell>
          <cell r="F32" t="str">
            <v>2133.81</v>
          </cell>
          <cell r="G32" t="str">
            <v>RMB</v>
          </cell>
          <cell r="H32" t="str">
            <v>1</v>
          </cell>
          <cell r="I32">
            <v>316.88</v>
          </cell>
        </row>
        <row r="33">
          <cell r="A33">
            <v>1490025</v>
          </cell>
          <cell r="B33" t="str">
            <v>马德里迪尔酒店</v>
          </cell>
          <cell r="C33" t="str">
            <v>32890325</v>
          </cell>
          <cell r="D33" t="str">
            <v/>
          </cell>
          <cell r="E33" t="str">
            <v/>
          </cell>
          <cell r="F33" t="str">
            <v>3095.64</v>
          </cell>
          <cell r="G33" t="str">
            <v>RMB</v>
          </cell>
          <cell r="H33" t="str">
            <v>1</v>
          </cell>
          <cell r="I33">
            <v>459.24</v>
          </cell>
        </row>
        <row r="34">
          <cell r="A34">
            <v>1477637</v>
          </cell>
          <cell r="B34" t="str">
            <v>马德里迪尔酒店</v>
          </cell>
          <cell r="C34" t="str">
            <v>32750071</v>
          </cell>
          <cell r="D34" t="str">
            <v/>
          </cell>
          <cell r="E34" t="str">
            <v/>
          </cell>
          <cell r="F34" t="str">
            <v>4481.83</v>
          </cell>
          <cell r="G34" t="str">
            <v>RMB</v>
          </cell>
          <cell r="H34" t="str">
            <v>1</v>
          </cell>
          <cell r="I34">
            <v>665.72</v>
          </cell>
        </row>
        <row r="35">
          <cell r="A35">
            <v>1461373</v>
          </cell>
          <cell r="B35" t="str">
            <v>马德里迪尔酒店</v>
          </cell>
          <cell r="C35" t="str">
            <v>32509515</v>
          </cell>
          <cell r="D35" t="str">
            <v>87271</v>
          </cell>
          <cell r="E35" t="str">
            <v/>
          </cell>
          <cell r="F35" t="str">
            <v>2252.07</v>
          </cell>
          <cell r="G35" t="str">
            <v>RMB</v>
          </cell>
          <cell r="H35" t="str">
            <v>1</v>
          </cell>
          <cell r="I35">
            <v>334.94</v>
          </cell>
        </row>
        <row r="36">
          <cell r="A36">
            <v>1459811</v>
          </cell>
          <cell r="B36" t="str">
            <v>马德里迪尔酒店</v>
          </cell>
          <cell r="C36" t="str">
            <v>32477706</v>
          </cell>
          <cell r="D36" t="str">
            <v>32477706</v>
          </cell>
          <cell r="E36" t="str">
            <v/>
          </cell>
          <cell r="F36" t="str">
            <v>2239.86</v>
          </cell>
          <cell r="G36" t="str">
            <v>RMB</v>
          </cell>
          <cell r="H36" t="str">
            <v>1</v>
          </cell>
          <cell r="I36">
            <v>332.53</v>
          </cell>
        </row>
        <row r="37">
          <cell r="A37">
            <v>1473099</v>
          </cell>
          <cell r="B37" t="str">
            <v>马德里迪尔酒店</v>
          </cell>
          <cell r="C37" t="str">
            <v>32678210</v>
          </cell>
          <cell r="D37" t="str">
            <v>32678210</v>
          </cell>
          <cell r="E37" t="str">
            <v/>
          </cell>
          <cell r="F37" t="str">
            <v>1089.77</v>
          </cell>
          <cell r="G37" t="str">
            <v>RMB</v>
          </cell>
          <cell r="H37" t="str">
            <v>1</v>
          </cell>
          <cell r="I37">
            <v>161.98</v>
          </cell>
        </row>
        <row r="38">
          <cell r="A38">
            <v>1450308</v>
          </cell>
          <cell r="B38" t="str">
            <v>马德里迪尔酒店</v>
          </cell>
          <cell r="C38" t="str">
            <v>32317634</v>
          </cell>
          <cell r="D38" t="str">
            <v>32317634</v>
          </cell>
          <cell r="E38" t="str">
            <v/>
          </cell>
          <cell r="F38" t="str">
            <v>2075.22</v>
          </cell>
          <cell r="G38" t="str">
            <v>RMB</v>
          </cell>
          <cell r="H38" t="str">
            <v>1</v>
          </cell>
          <cell r="I38">
            <v>309.3</v>
          </cell>
        </row>
        <row r="39">
          <cell r="A39">
            <v>1489256</v>
          </cell>
          <cell r="B39" t="str">
            <v>曼谷安曼纳酒店</v>
          </cell>
          <cell r="C39" t="str">
            <v>32879005</v>
          </cell>
          <cell r="D39" t="str">
            <v>93881817_1</v>
          </cell>
          <cell r="E39" t="str">
            <v/>
          </cell>
          <cell r="F39" t="str">
            <v>3253.19</v>
          </cell>
          <cell r="G39" t="str">
            <v>RMB</v>
          </cell>
          <cell r="H39" t="str">
            <v>1</v>
          </cell>
          <cell r="I39">
            <v>483.58</v>
          </cell>
        </row>
        <row r="40">
          <cell r="A40">
            <v>1471696</v>
          </cell>
          <cell r="B40" t="str">
            <v>曼谷安曼纳酒店</v>
          </cell>
          <cell r="C40" t="str">
            <v>32656760</v>
          </cell>
          <cell r="D40" t="str">
            <v>29992576</v>
          </cell>
          <cell r="E40" t="str">
            <v/>
          </cell>
          <cell r="F40" t="str">
            <v>1055.32</v>
          </cell>
          <cell r="G40" t="str">
            <v>RMB</v>
          </cell>
          <cell r="H40" t="str">
            <v>1</v>
          </cell>
          <cell r="I40">
            <v>156.51</v>
          </cell>
        </row>
        <row r="41">
          <cell r="A41">
            <v>1469676</v>
          </cell>
          <cell r="B41" t="str">
            <v>曼谷安曼纳酒店</v>
          </cell>
          <cell r="C41" t="str">
            <v>32624992</v>
          </cell>
          <cell r="D41" t="str">
            <v>32624992</v>
          </cell>
          <cell r="E41" t="str">
            <v/>
          </cell>
          <cell r="F41" t="str">
            <v>969.86</v>
          </cell>
          <cell r="G41" t="str">
            <v>RMB</v>
          </cell>
          <cell r="H41" t="str">
            <v>1</v>
          </cell>
          <cell r="I41">
            <v>144.2</v>
          </cell>
        </row>
        <row r="42">
          <cell r="A42">
            <v>1482100</v>
          </cell>
          <cell r="B42" t="str">
            <v>曼谷双子塔酒店</v>
          </cell>
          <cell r="C42" t="str">
            <v>32813544</v>
          </cell>
          <cell r="D42" t="str">
            <v/>
          </cell>
          <cell r="E42" t="str">
            <v/>
          </cell>
          <cell r="F42" t="str">
            <v>1487.45</v>
          </cell>
          <cell r="G42" t="str">
            <v>RMB</v>
          </cell>
          <cell r="H42" t="str">
            <v>1</v>
          </cell>
          <cell r="I42">
            <v>221.32</v>
          </cell>
        </row>
        <row r="43">
          <cell r="A43">
            <v>1478246</v>
          </cell>
          <cell r="B43" t="str">
            <v>爱丽舍花园酒店</v>
          </cell>
          <cell r="C43" t="str">
            <v>32753968</v>
          </cell>
          <cell r="D43" t="str">
            <v>32753968</v>
          </cell>
          <cell r="E43" t="str">
            <v/>
          </cell>
          <cell r="F43" t="str">
            <v>7280.65</v>
          </cell>
          <cell r="G43" t="str">
            <v>RMB</v>
          </cell>
          <cell r="H43" t="str">
            <v>1</v>
          </cell>
          <cell r="I43">
            <v>1081.45</v>
          </cell>
        </row>
        <row r="44">
          <cell r="A44">
            <v>1485226</v>
          </cell>
          <cell r="B44" t="str">
            <v>爱丽舍花园酒店</v>
          </cell>
          <cell r="C44" t="str">
            <v>32846316</v>
          </cell>
          <cell r="D44" t="str">
            <v/>
          </cell>
          <cell r="E44" t="str">
            <v/>
          </cell>
          <cell r="F44" t="str">
            <v>1277.92</v>
          </cell>
          <cell r="G44" t="str">
            <v>RMB</v>
          </cell>
          <cell r="H44" t="str">
            <v>1</v>
          </cell>
          <cell r="I44">
            <v>189.96</v>
          </cell>
        </row>
        <row r="45">
          <cell r="A45">
            <v>1490706</v>
          </cell>
          <cell r="B45" t="str">
            <v>巴黎奥尔良大门拱门酒店</v>
          </cell>
          <cell r="C45" t="str">
            <v>32901062</v>
          </cell>
          <cell r="D45" t="str">
            <v>32901062</v>
          </cell>
          <cell r="E45" t="str">
            <v/>
          </cell>
          <cell r="F45" t="str">
            <v>323.23</v>
          </cell>
          <cell r="G45" t="str">
            <v>RMB</v>
          </cell>
          <cell r="H45" t="str">
            <v>1</v>
          </cell>
          <cell r="I45">
            <v>47.98</v>
          </cell>
        </row>
        <row r="46">
          <cell r="A46">
            <v>1486526</v>
          </cell>
          <cell r="B46" t="str">
            <v>罗马肯尼迪酒店</v>
          </cell>
          <cell r="C46" t="str">
            <v>32860100</v>
          </cell>
          <cell r="D46" t="str">
            <v/>
          </cell>
          <cell r="E46" t="str">
            <v/>
          </cell>
          <cell r="F46" t="str">
            <v>611.71</v>
          </cell>
          <cell r="G46" t="str">
            <v>RMB</v>
          </cell>
          <cell r="H46" t="str">
            <v>1</v>
          </cell>
          <cell r="I46">
            <v>90.97</v>
          </cell>
        </row>
        <row r="47">
          <cell r="A47">
            <v>1482431</v>
          </cell>
          <cell r="B47" t="str">
            <v>伊斯坦布尔苏拉圣索菲亚大教堂酒店</v>
          </cell>
          <cell r="C47" t="str">
            <v>32815355</v>
          </cell>
          <cell r="D47" t="str">
            <v>20047460</v>
          </cell>
          <cell r="E47" t="str">
            <v/>
          </cell>
          <cell r="F47" t="str">
            <v>1778.73</v>
          </cell>
          <cell r="G47" t="str">
            <v>RMB</v>
          </cell>
          <cell r="H47" t="str">
            <v>1</v>
          </cell>
          <cell r="I47">
            <v>264.66</v>
          </cell>
        </row>
        <row r="48">
          <cell r="A48">
            <v>1482774</v>
          </cell>
          <cell r="B48" t="str">
            <v>伊斯坦布尔苏拉圣索菲亚大教堂酒店</v>
          </cell>
          <cell r="C48" t="str">
            <v>32817601</v>
          </cell>
          <cell r="D48" t="str">
            <v>20047207</v>
          </cell>
          <cell r="E48" t="str">
            <v/>
          </cell>
          <cell r="F48" t="str">
            <v>1977.73</v>
          </cell>
          <cell r="G48" t="str">
            <v>RMB</v>
          </cell>
          <cell r="H48" t="str">
            <v>1</v>
          </cell>
          <cell r="I48">
            <v>294.27</v>
          </cell>
        </row>
        <row r="49">
          <cell r="A49">
            <v>1477124</v>
          </cell>
          <cell r="B49" t="str">
            <v>伊斯坦布尔苏拉圣索菲亚大教堂酒店</v>
          </cell>
          <cell r="C49" t="str">
            <v>32745576</v>
          </cell>
          <cell r="D49" t="str">
            <v/>
          </cell>
          <cell r="E49" t="str">
            <v/>
          </cell>
          <cell r="F49" t="str">
            <v>1581.01</v>
          </cell>
          <cell r="G49" t="str">
            <v>RMB</v>
          </cell>
          <cell r="H49" t="str">
            <v>1</v>
          </cell>
          <cell r="I49">
            <v>234.84</v>
          </cell>
        </row>
        <row r="50">
          <cell r="A50">
            <v>1481862</v>
          </cell>
          <cell r="B50" t="str">
            <v>伊斯坦布尔苏拉圣索菲亚大教堂酒店</v>
          </cell>
          <cell r="C50" t="str">
            <v>32810675</v>
          </cell>
          <cell r="D50" t="str">
            <v>20047058</v>
          </cell>
          <cell r="E50" t="str">
            <v/>
          </cell>
          <cell r="F50" t="str">
            <v>739.48</v>
          </cell>
          <cell r="G50" t="str">
            <v>RMB</v>
          </cell>
          <cell r="H50" t="str">
            <v>1</v>
          </cell>
          <cell r="I50">
            <v>109.8</v>
          </cell>
        </row>
        <row r="51">
          <cell r="A51">
            <v>1482498</v>
          </cell>
          <cell r="B51" t="str">
            <v>伊斯坦布尔苏拉圣索菲亚大教堂酒店</v>
          </cell>
          <cell r="C51" t="str">
            <v>32815802</v>
          </cell>
          <cell r="D51" t="str">
            <v/>
          </cell>
          <cell r="E51" t="str">
            <v/>
          </cell>
          <cell r="F51" t="str">
            <v>1185.82</v>
          </cell>
          <cell r="G51" t="str">
            <v>RMB</v>
          </cell>
          <cell r="H51" t="str">
            <v>1</v>
          </cell>
          <cell r="I51">
            <v>176.44</v>
          </cell>
        </row>
        <row r="52">
          <cell r="A52">
            <v>1482260</v>
          </cell>
          <cell r="B52" t="str">
            <v>伊斯坦布尔苏拉圣索菲亚大教堂酒店</v>
          </cell>
          <cell r="C52" t="str">
            <v>32814034</v>
          </cell>
          <cell r="D52" t="str">
            <v/>
          </cell>
          <cell r="E52" t="str">
            <v/>
          </cell>
          <cell r="F52" t="str">
            <v>1185.82</v>
          </cell>
          <cell r="G52" t="str">
            <v>RMB</v>
          </cell>
          <cell r="H52" t="str">
            <v>1</v>
          </cell>
          <cell r="I52">
            <v>176.44</v>
          </cell>
        </row>
        <row r="53">
          <cell r="A53">
            <v>1479259</v>
          </cell>
          <cell r="B53" t="str">
            <v>伊斯坦布尔苏拉圣索菲亚大教堂酒店</v>
          </cell>
          <cell r="C53" t="str">
            <v>32772647</v>
          </cell>
          <cell r="D53" t="str">
            <v/>
          </cell>
          <cell r="E53" t="str">
            <v/>
          </cell>
          <cell r="F53" t="str">
            <v>589.95</v>
          </cell>
          <cell r="G53" t="str">
            <v>RMB</v>
          </cell>
          <cell r="H53" t="str">
            <v>1</v>
          </cell>
          <cell r="I53">
            <v>87.63</v>
          </cell>
        </row>
        <row r="54">
          <cell r="A54">
            <v>1491083</v>
          </cell>
          <cell r="B54" t="str">
            <v>伊斯坦布尔苏拉圣索菲亚大教堂酒店</v>
          </cell>
          <cell r="C54" t="str">
            <v>32902721</v>
          </cell>
          <cell r="D54" t="str">
            <v/>
          </cell>
          <cell r="E54" t="str">
            <v/>
          </cell>
          <cell r="F54" t="str">
            <v>2167.03</v>
          </cell>
          <cell r="G54" t="str">
            <v>RMB</v>
          </cell>
          <cell r="H54" t="str">
            <v>1</v>
          </cell>
          <cell r="I54">
            <v>321.67</v>
          </cell>
        </row>
        <row r="55">
          <cell r="A55">
            <v>1491258</v>
          </cell>
          <cell r="B55" t="str">
            <v>伊斯坦布尔苏拉圣索菲亚大教堂酒店</v>
          </cell>
          <cell r="C55" t="str">
            <v>32906758</v>
          </cell>
          <cell r="D55" t="str">
            <v/>
          </cell>
          <cell r="E55" t="str">
            <v/>
          </cell>
          <cell r="F55" t="str">
            <v>526.21</v>
          </cell>
          <cell r="G55" t="str">
            <v>RMB</v>
          </cell>
          <cell r="H55" t="str">
            <v>1</v>
          </cell>
          <cell r="I55">
            <v>78.11</v>
          </cell>
        </row>
        <row r="56">
          <cell r="A56">
            <v>1461770</v>
          </cell>
          <cell r="B56" t="str">
            <v>艾克斯巴贝拉公园酒店</v>
          </cell>
          <cell r="C56" t="str">
            <v>32514054</v>
          </cell>
          <cell r="D56" t="str">
            <v/>
          </cell>
          <cell r="E56" t="str">
            <v/>
          </cell>
          <cell r="F56" t="str">
            <v>680.45</v>
          </cell>
          <cell r="G56" t="str">
            <v>RMB</v>
          </cell>
          <cell r="H56" t="str">
            <v>1</v>
          </cell>
          <cell r="I56">
            <v>101.2</v>
          </cell>
        </row>
        <row r="57">
          <cell r="A57">
            <v>1481865</v>
          </cell>
          <cell r="B57" t="str">
            <v>欧洲之星莱昂酒店</v>
          </cell>
          <cell r="C57" t="str">
            <v>32810739</v>
          </cell>
          <cell r="D57" t="str">
            <v>5937456</v>
          </cell>
          <cell r="E57" t="str">
            <v/>
          </cell>
          <cell r="F57" t="str">
            <v>384.89</v>
          </cell>
          <cell r="G57" t="str">
            <v>RMB</v>
          </cell>
          <cell r="H57" t="str">
            <v>1</v>
          </cell>
          <cell r="I57">
            <v>57.15</v>
          </cell>
        </row>
        <row r="58">
          <cell r="A58">
            <v>1481811</v>
          </cell>
          <cell r="B58" t="str">
            <v>欧洲之星大中心酒店</v>
          </cell>
          <cell r="C58" t="str">
            <v>32809584</v>
          </cell>
          <cell r="D58" t="str">
            <v>5936289</v>
          </cell>
          <cell r="E58" t="str">
            <v/>
          </cell>
          <cell r="F58" t="str">
            <v>1539.37</v>
          </cell>
          <cell r="G58" t="str">
            <v>RMB</v>
          </cell>
          <cell r="H58" t="str">
            <v>1</v>
          </cell>
          <cell r="I58">
            <v>228.57</v>
          </cell>
        </row>
        <row r="59">
          <cell r="A59">
            <v>1482095</v>
          </cell>
          <cell r="B59" t="str">
            <v>欧洲之星大中心酒店</v>
          </cell>
          <cell r="C59" t="str">
            <v>32813539</v>
          </cell>
          <cell r="D59" t="str">
            <v/>
          </cell>
          <cell r="E59" t="str">
            <v/>
          </cell>
          <cell r="F59" t="str">
            <v>4318.79</v>
          </cell>
          <cell r="G59" t="str">
            <v>RMB</v>
          </cell>
          <cell r="H59" t="str">
            <v>1</v>
          </cell>
          <cell r="I59">
            <v>642.6</v>
          </cell>
        </row>
        <row r="60">
          <cell r="A60">
            <v>1482468</v>
          </cell>
          <cell r="B60" t="str">
            <v>欧洲之星大中心酒店</v>
          </cell>
          <cell r="C60" t="str">
            <v>32815558</v>
          </cell>
          <cell r="D60" t="str">
            <v>32815558</v>
          </cell>
          <cell r="E60" t="str">
            <v/>
          </cell>
          <cell r="F60" t="str">
            <v>1423.4</v>
          </cell>
          <cell r="G60" t="str">
            <v>RMB</v>
          </cell>
          <cell r="H60" t="str">
            <v>1</v>
          </cell>
          <cell r="I60">
            <v>211.79</v>
          </cell>
        </row>
        <row r="61">
          <cell r="A61">
            <v>1488878</v>
          </cell>
          <cell r="B61" t="str">
            <v>欧洲之星大中心酒店</v>
          </cell>
          <cell r="C61" t="str">
            <v>32875062</v>
          </cell>
          <cell r="D61" t="str">
            <v/>
          </cell>
          <cell r="E61" t="str">
            <v/>
          </cell>
          <cell r="F61" t="str">
            <v>1233.91</v>
          </cell>
          <cell r="G61" t="str">
            <v>RMB</v>
          </cell>
          <cell r="H61" t="str">
            <v>1</v>
          </cell>
          <cell r="I61">
            <v>183.61</v>
          </cell>
        </row>
        <row r="62">
          <cell r="A62">
            <v>1481892</v>
          </cell>
          <cell r="B62" t="str">
            <v>欧洲之星大中心酒店</v>
          </cell>
          <cell r="C62" t="str">
            <v>32812502</v>
          </cell>
          <cell r="D62" t="str">
            <v>32812502</v>
          </cell>
          <cell r="E62" t="str">
            <v/>
          </cell>
          <cell r="F62" t="str">
            <v>1536.17</v>
          </cell>
          <cell r="G62" t="str">
            <v>RMB</v>
          </cell>
          <cell r="H62" t="str">
            <v>1</v>
          </cell>
          <cell r="I62">
            <v>228.57</v>
          </cell>
        </row>
        <row r="63">
          <cell r="A63">
            <v>1487574</v>
          </cell>
          <cell r="B63" t="str">
            <v>欧洲之星大中心酒店</v>
          </cell>
          <cell r="C63" t="str">
            <v>32866003</v>
          </cell>
          <cell r="D63" t="str">
            <v>32866003</v>
          </cell>
          <cell r="E63" t="str">
            <v/>
          </cell>
          <cell r="F63" t="str">
            <v>661.48</v>
          </cell>
          <cell r="G63" t="str">
            <v>RMB</v>
          </cell>
          <cell r="H63" t="str">
            <v>1</v>
          </cell>
          <cell r="I63">
            <v>98.43</v>
          </cell>
        </row>
        <row r="64">
          <cell r="A64">
            <v>1482494</v>
          </cell>
          <cell r="B64" t="str">
            <v>欧洲之星大中心酒店</v>
          </cell>
          <cell r="C64" t="str">
            <v>32815760</v>
          </cell>
          <cell r="D64" t="str">
            <v/>
          </cell>
          <cell r="E64" t="str">
            <v/>
          </cell>
          <cell r="F64" t="str">
            <v>559.44</v>
          </cell>
          <cell r="G64" t="str">
            <v>RMB</v>
          </cell>
          <cell r="H64" t="str">
            <v>1</v>
          </cell>
          <cell r="I64">
            <v>83.24</v>
          </cell>
        </row>
        <row r="65">
          <cell r="A65">
            <v>1463819</v>
          </cell>
          <cell r="B65" t="str">
            <v>欧洲之星中央皇宫酒店</v>
          </cell>
          <cell r="C65" t="str">
            <v>32540498</v>
          </cell>
          <cell r="D65" t="str">
            <v>32540498</v>
          </cell>
          <cell r="E65" t="str">
            <v/>
          </cell>
          <cell r="F65" t="str">
            <v>989.89</v>
          </cell>
          <cell r="G65" t="str">
            <v>RMB</v>
          </cell>
          <cell r="H65" t="str">
            <v>1</v>
          </cell>
          <cell r="I65">
            <v>147.09</v>
          </cell>
        </row>
        <row r="66">
          <cell r="A66">
            <v>1478657</v>
          </cell>
          <cell r="B66" t="str">
            <v>欧洲之星中央皇宫酒店</v>
          </cell>
          <cell r="C66" t="str">
            <v>32763329</v>
          </cell>
          <cell r="D66" t="str">
            <v/>
          </cell>
          <cell r="E66" t="str">
            <v/>
          </cell>
          <cell r="F66" t="str">
            <v>818.85</v>
          </cell>
          <cell r="G66" t="str">
            <v>RMB</v>
          </cell>
          <cell r="H66" t="str">
            <v>1</v>
          </cell>
          <cell r="I66">
            <v>121.63</v>
          </cell>
        </row>
        <row r="67">
          <cell r="A67">
            <v>1476602</v>
          </cell>
          <cell r="B67" t="str">
            <v>欧洲之星中央皇宫酒店</v>
          </cell>
          <cell r="C67" t="str">
            <v>32733169</v>
          </cell>
          <cell r="D67" t="str">
            <v/>
          </cell>
          <cell r="E67" t="str">
            <v/>
          </cell>
          <cell r="F67" t="str">
            <v>1070.46</v>
          </cell>
          <cell r="G67" t="str">
            <v>RMB</v>
          </cell>
          <cell r="H67" t="str">
            <v>1</v>
          </cell>
          <cell r="I67">
            <v>158.98</v>
          </cell>
        </row>
        <row r="68">
          <cell r="A68">
            <v>1491586</v>
          </cell>
          <cell r="B68" t="str">
            <v>欧洲之星中央皇宫酒店</v>
          </cell>
          <cell r="C68" t="str">
            <v>32911817</v>
          </cell>
          <cell r="D68" t="str">
            <v/>
          </cell>
          <cell r="E68" t="str">
            <v/>
          </cell>
          <cell r="F68" t="str">
            <v>1581.24</v>
          </cell>
          <cell r="G68" t="str">
            <v>RMB</v>
          </cell>
          <cell r="H68" t="str">
            <v>1</v>
          </cell>
          <cell r="I68">
            <v>233.88</v>
          </cell>
        </row>
        <row r="69">
          <cell r="A69">
            <v>1481896</v>
          </cell>
          <cell r="B69" t="str">
            <v>阿拉贡国王费尔南多二世水疗酒店</v>
          </cell>
          <cell r="C69" t="str">
            <v>32812778</v>
          </cell>
          <cell r="D69" t="str">
            <v/>
          </cell>
          <cell r="E69" t="str">
            <v/>
          </cell>
          <cell r="F69" t="str">
            <v>1235.75</v>
          </cell>
          <cell r="G69" t="str">
            <v>RMB</v>
          </cell>
          <cell r="H69" t="str">
            <v>1</v>
          </cell>
          <cell r="I69">
            <v>183.87</v>
          </cell>
        </row>
        <row r="70">
          <cell r="A70">
            <v>1483241</v>
          </cell>
          <cell r="B70" t="str">
            <v>英雄欧洲之星酒店</v>
          </cell>
          <cell r="C70" t="str">
            <v>32820477</v>
          </cell>
          <cell r="D70" t="str">
            <v/>
          </cell>
          <cell r="E70" t="str">
            <v/>
          </cell>
          <cell r="F70" t="str">
            <v>917</v>
          </cell>
          <cell r="G70" t="str">
            <v>RMB</v>
          </cell>
          <cell r="H70" t="str">
            <v>1</v>
          </cell>
          <cell r="I70">
            <v>136.51</v>
          </cell>
        </row>
        <row r="71">
          <cell r="A71">
            <v>1483231</v>
          </cell>
          <cell r="B71" t="str">
            <v>英雄欧洲之星酒店</v>
          </cell>
          <cell r="C71" t="str">
            <v>32820462</v>
          </cell>
          <cell r="D71" t="str">
            <v/>
          </cell>
          <cell r="E71" t="str">
            <v/>
          </cell>
          <cell r="F71" t="str">
            <v>917</v>
          </cell>
          <cell r="G71" t="str">
            <v>RMB</v>
          </cell>
          <cell r="H71" t="str">
            <v>1</v>
          </cell>
          <cell r="I71">
            <v>136.51</v>
          </cell>
        </row>
        <row r="72">
          <cell r="A72">
            <v>1483236</v>
          </cell>
          <cell r="B72" t="str">
            <v>英雄欧洲之星酒店</v>
          </cell>
          <cell r="C72" t="str">
            <v>32820468</v>
          </cell>
          <cell r="D72" t="str">
            <v/>
          </cell>
          <cell r="E72" t="str">
            <v/>
          </cell>
          <cell r="F72" t="str">
            <v>917</v>
          </cell>
          <cell r="G72" t="str">
            <v>RMB</v>
          </cell>
          <cell r="H72" t="str">
            <v>1</v>
          </cell>
          <cell r="I72">
            <v>136.51</v>
          </cell>
        </row>
        <row r="73">
          <cell r="A73">
            <v>1483229</v>
          </cell>
          <cell r="B73" t="str">
            <v>英雄欧洲之星酒店</v>
          </cell>
          <cell r="C73" t="str">
            <v>32820457</v>
          </cell>
          <cell r="D73" t="str">
            <v/>
          </cell>
          <cell r="E73" t="str">
            <v/>
          </cell>
          <cell r="F73" t="str">
            <v>917</v>
          </cell>
          <cell r="G73" t="str">
            <v>RMB</v>
          </cell>
          <cell r="H73" t="str">
            <v>1</v>
          </cell>
          <cell r="I73">
            <v>136.51</v>
          </cell>
        </row>
        <row r="74">
          <cell r="A74">
            <v>1483237</v>
          </cell>
          <cell r="B74" t="str">
            <v>英雄欧洲之星酒店</v>
          </cell>
          <cell r="C74" t="str">
            <v>32820471</v>
          </cell>
          <cell r="D74" t="str">
            <v>32820471</v>
          </cell>
          <cell r="E74" t="str">
            <v/>
          </cell>
          <cell r="F74" t="str">
            <v>917</v>
          </cell>
          <cell r="G74" t="str">
            <v>RMB</v>
          </cell>
          <cell r="H74" t="str">
            <v>1</v>
          </cell>
          <cell r="I74">
            <v>136.51</v>
          </cell>
        </row>
        <row r="75">
          <cell r="A75">
            <v>1491398</v>
          </cell>
          <cell r="B75" t="str">
            <v>欧洲之星博物馆酒店</v>
          </cell>
          <cell r="C75" t="str">
            <v>32911400</v>
          </cell>
          <cell r="D75" t="str">
            <v/>
          </cell>
          <cell r="E75" t="str">
            <v/>
          </cell>
          <cell r="F75" t="str">
            <v>5656.03</v>
          </cell>
          <cell r="G75" t="str">
            <v>RMB</v>
          </cell>
          <cell r="H75" t="str">
            <v>1</v>
          </cell>
          <cell r="I75">
            <v>836.58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SO100534.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tabSelected="1" workbookViewId="0">
      <pane ySplit="1" topLeftCell="A2" activePane="bottomLeft" state="frozenSplit"/>
      <selection/>
      <selection pane="bottomLeft" activeCell="E33" sqref="E33"/>
    </sheetView>
  </sheetViews>
  <sheetFormatPr defaultColWidth="11" defaultRowHeight="13.5"/>
  <cols>
    <col min="1" max="1" width="24.25" customWidth="1"/>
    <col min="2" max="2" width="32.425" customWidth="1"/>
    <col min="3" max="3" width="10.375" customWidth="1"/>
    <col min="4" max="4" width="9.125" customWidth="1"/>
    <col min="5" max="5" width="8.875" customWidth="1"/>
    <col min="6" max="6" width="9.70833333333333" customWidth="1"/>
    <col min="7" max="7" width="13.425" customWidth="1"/>
    <col min="8" max="8" width="11.8583333333333" customWidth="1"/>
    <col min="9" max="9" width="13.75" customWidth="1"/>
    <col min="10" max="10" width="13.7083333333333" customWidth="1"/>
    <col min="11" max="11" width="15.8583333333333" customWidth="1"/>
    <col min="12" max="12" width="3" customWidth="1"/>
    <col min="13" max="13" width="12.25" customWidth="1"/>
    <col min="21" max="21" width="21.425" customWidth="1"/>
  </cols>
  <sheetData>
    <row r="1" s="1" customFormat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s="1" t="s">
        <v>13</v>
      </c>
    </row>
    <row r="2" spans="1:21">
      <c r="A2" t="s">
        <v>14</v>
      </c>
      <c r="B2" t="s">
        <v>15</v>
      </c>
      <c r="C2" t="s">
        <v>16</v>
      </c>
      <c r="D2">
        <v>1481862</v>
      </c>
      <c r="E2">
        <v>32810675</v>
      </c>
      <c r="F2">
        <v>64066020</v>
      </c>
      <c r="G2" s="2">
        <v>43570</v>
      </c>
      <c r="H2">
        <v>109.78</v>
      </c>
      <c r="I2" t="s">
        <v>17</v>
      </c>
      <c r="J2" s="2">
        <v>43569</v>
      </c>
      <c r="K2" s="2">
        <v>43570</v>
      </c>
      <c r="L2" t="s">
        <v>18</v>
      </c>
      <c r="M2">
        <f>VLOOKUP(D2,[1]应付款管理!$A$1:$I$65536,9,0)</f>
        <v>109.8</v>
      </c>
      <c r="N2">
        <f>H2-M2</f>
        <v>-0.019999999999996</v>
      </c>
      <c r="O2" t="str">
        <f>$O$1&amp;D2</f>
        <v>，1481862</v>
      </c>
      <c r="U2" t="s">
        <v>19</v>
      </c>
    </row>
    <row r="3" spans="1:21">
      <c r="A3" t="s">
        <v>14</v>
      </c>
      <c r="B3" t="s">
        <v>15</v>
      </c>
      <c r="C3" t="s">
        <v>16</v>
      </c>
      <c r="D3">
        <v>1482494</v>
      </c>
      <c r="E3">
        <v>32815760</v>
      </c>
      <c r="F3">
        <v>64066021</v>
      </c>
      <c r="G3" s="2">
        <v>43570</v>
      </c>
      <c r="H3">
        <v>83.24</v>
      </c>
      <c r="I3" t="s">
        <v>20</v>
      </c>
      <c r="J3" s="2">
        <v>43569</v>
      </c>
      <c r="K3" s="2">
        <v>43570</v>
      </c>
      <c r="L3" t="s">
        <v>18</v>
      </c>
      <c r="M3">
        <f>VLOOKUP(D3,[1]应付款管理!$A$1:$I$65536,9,0)</f>
        <v>83.24</v>
      </c>
      <c r="N3">
        <f t="shared" ref="N3:N26" si="0">H3-M3</f>
        <v>0</v>
      </c>
      <c r="O3" t="str">
        <f t="shared" ref="O3:O26" si="1">$O$1&amp;D3</f>
        <v>，1482494</v>
      </c>
      <c r="U3" t="s">
        <v>19</v>
      </c>
    </row>
    <row r="4" spans="1:21">
      <c r="A4" t="s">
        <v>14</v>
      </c>
      <c r="B4" t="s">
        <v>15</v>
      </c>
      <c r="C4" t="s">
        <v>16</v>
      </c>
      <c r="D4">
        <v>1482100</v>
      </c>
      <c r="E4">
        <v>32813544</v>
      </c>
      <c r="F4">
        <v>64071112</v>
      </c>
      <c r="G4" s="2">
        <v>43571</v>
      </c>
      <c r="H4">
        <v>221.32</v>
      </c>
      <c r="I4" t="s">
        <v>21</v>
      </c>
      <c r="J4" s="2">
        <v>43569</v>
      </c>
      <c r="K4" s="2">
        <v>43571</v>
      </c>
      <c r="L4" t="s">
        <v>18</v>
      </c>
      <c r="M4">
        <f>VLOOKUP(D4,[1]应付款管理!$A$1:$I$65536,9,0)</f>
        <v>221.32</v>
      </c>
      <c r="N4">
        <f t="shared" si="0"/>
        <v>0</v>
      </c>
      <c r="O4" t="str">
        <f t="shared" si="1"/>
        <v>，1482100</v>
      </c>
      <c r="U4" t="s">
        <v>19</v>
      </c>
    </row>
    <row r="5" spans="1:21">
      <c r="A5" t="s">
        <v>14</v>
      </c>
      <c r="B5" t="s">
        <v>15</v>
      </c>
      <c r="C5" t="s">
        <v>16</v>
      </c>
      <c r="D5">
        <v>1482468</v>
      </c>
      <c r="E5">
        <v>32815558</v>
      </c>
      <c r="F5">
        <v>64071113</v>
      </c>
      <c r="G5" s="2">
        <v>43571</v>
      </c>
      <c r="H5">
        <v>211.79</v>
      </c>
      <c r="I5" t="s">
        <v>22</v>
      </c>
      <c r="J5" s="2">
        <v>43569</v>
      </c>
      <c r="K5" s="2">
        <v>43571</v>
      </c>
      <c r="L5" t="s">
        <v>18</v>
      </c>
      <c r="M5">
        <f>VLOOKUP(D5,[1]应付款管理!$A$1:$I$65536,9,0)</f>
        <v>211.79</v>
      </c>
      <c r="N5">
        <f t="shared" si="0"/>
        <v>0</v>
      </c>
      <c r="O5" t="str">
        <f t="shared" si="1"/>
        <v>，1482468</v>
      </c>
      <c r="U5" t="s">
        <v>19</v>
      </c>
    </row>
    <row r="6" spans="1:21">
      <c r="A6" t="s">
        <v>14</v>
      </c>
      <c r="B6" t="s">
        <v>15</v>
      </c>
      <c r="C6" t="s">
        <v>16</v>
      </c>
      <c r="D6">
        <v>1482774</v>
      </c>
      <c r="E6">
        <v>32817601</v>
      </c>
      <c r="F6">
        <v>64091736</v>
      </c>
      <c r="G6" s="2">
        <v>43577</v>
      </c>
      <c r="H6">
        <v>294.24</v>
      </c>
      <c r="I6" t="s">
        <v>23</v>
      </c>
      <c r="J6" s="2">
        <v>43572</v>
      </c>
      <c r="K6" s="2">
        <v>43573</v>
      </c>
      <c r="L6" t="s">
        <v>18</v>
      </c>
      <c r="M6">
        <f>VLOOKUP(D6,[1]应付款管理!$A$1:$I$65536,9,0)</f>
        <v>294.27</v>
      </c>
      <c r="N6">
        <f t="shared" si="0"/>
        <v>-0.0299999999999727</v>
      </c>
      <c r="O6" t="str">
        <f t="shared" si="1"/>
        <v>，1482774</v>
      </c>
      <c r="U6" t="s">
        <v>19</v>
      </c>
    </row>
    <row r="7" spans="1:21">
      <c r="A7" t="s">
        <v>14</v>
      </c>
      <c r="B7" t="s">
        <v>15</v>
      </c>
      <c r="C7" t="s">
        <v>16</v>
      </c>
      <c r="D7">
        <v>1481892</v>
      </c>
      <c r="E7">
        <v>32812502</v>
      </c>
      <c r="F7">
        <v>64099788</v>
      </c>
      <c r="G7" s="2">
        <v>43577</v>
      </c>
      <c r="H7">
        <v>228.56</v>
      </c>
      <c r="I7" t="s">
        <v>24</v>
      </c>
      <c r="J7" s="2">
        <v>43573</v>
      </c>
      <c r="K7" s="2">
        <v>43575</v>
      </c>
      <c r="L7" t="s">
        <v>18</v>
      </c>
      <c r="M7">
        <f>VLOOKUP(D7,[1]应付款管理!$A$1:$I$65536,9,0)</f>
        <v>228.57</v>
      </c>
      <c r="N7">
        <f t="shared" si="0"/>
        <v>-0.00999999999999091</v>
      </c>
      <c r="O7" t="str">
        <f t="shared" si="1"/>
        <v>，1481892</v>
      </c>
      <c r="U7" t="s">
        <v>19</v>
      </c>
    </row>
    <row r="8" spans="1:21">
      <c r="A8" t="s">
        <v>14</v>
      </c>
      <c r="B8" t="s">
        <v>15</v>
      </c>
      <c r="C8" t="s">
        <v>16</v>
      </c>
      <c r="D8">
        <v>1481896</v>
      </c>
      <c r="E8">
        <v>32812778</v>
      </c>
      <c r="F8">
        <v>64111163</v>
      </c>
      <c r="G8" s="2">
        <v>43577</v>
      </c>
      <c r="H8">
        <v>183.84</v>
      </c>
      <c r="I8" t="s">
        <v>25</v>
      </c>
      <c r="J8" s="2">
        <v>43576</v>
      </c>
      <c r="K8" s="2">
        <v>43577</v>
      </c>
      <c r="L8" t="s">
        <v>18</v>
      </c>
      <c r="M8">
        <f>VLOOKUP(D8,[1]应付款管理!$A$1:$I$65536,9,0)</f>
        <v>183.87</v>
      </c>
      <c r="N8">
        <f t="shared" si="0"/>
        <v>-0.0300000000000011</v>
      </c>
      <c r="O8" t="str">
        <f t="shared" si="1"/>
        <v>，1481896</v>
      </c>
      <c r="U8" t="s">
        <v>19</v>
      </c>
    </row>
    <row r="9" spans="1:21">
      <c r="A9" t="s">
        <v>14</v>
      </c>
      <c r="B9" t="s">
        <v>15</v>
      </c>
      <c r="C9" t="s">
        <v>16</v>
      </c>
      <c r="D9">
        <v>1484886</v>
      </c>
      <c r="E9">
        <v>32842122</v>
      </c>
      <c r="F9">
        <v>64118749</v>
      </c>
      <c r="G9" s="2">
        <v>43578</v>
      </c>
      <c r="H9">
        <v>251.51</v>
      </c>
      <c r="I9" t="s">
        <v>26</v>
      </c>
      <c r="J9" s="2">
        <v>43576</v>
      </c>
      <c r="K9" s="2">
        <v>43578</v>
      </c>
      <c r="L9" t="s">
        <v>18</v>
      </c>
      <c r="M9">
        <f>VLOOKUP(D9,[1]应付款管理!$A$1:$I$65536,9,0)</f>
        <v>251.7</v>
      </c>
      <c r="N9">
        <f t="shared" si="0"/>
        <v>-0.189999999999998</v>
      </c>
      <c r="O9" t="str">
        <f t="shared" si="1"/>
        <v>，1484886</v>
      </c>
      <c r="U9" t="s">
        <v>19</v>
      </c>
    </row>
    <row r="10" spans="1:21">
      <c r="A10" t="s">
        <v>14</v>
      </c>
      <c r="B10" t="s">
        <v>15</v>
      </c>
      <c r="C10" t="s">
        <v>16</v>
      </c>
      <c r="D10">
        <v>1463819</v>
      </c>
      <c r="E10">
        <v>32540498</v>
      </c>
      <c r="F10">
        <v>64142147</v>
      </c>
      <c r="G10" s="2">
        <v>43580</v>
      </c>
      <c r="H10">
        <v>147.08</v>
      </c>
      <c r="I10" t="s">
        <v>27</v>
      </c>
      <c r="J10" s="2">
        <v>43579</v>
      </c>
      <c r="K10" s="2">
        <v>43580</v>
      </c>
      <c r="L10" t="s">
        <v>18</v>
      </c>
      <c r="M10">
        <f>VLOOKUP(D10,[1]应付款管理!$A$1:$I$65536,9,0)</f>
        <v>147.09</v>
      </c>
      <c r="N10">
        <f t="shared" si="0"/>
        <v>-0.00999999999999091</v>
      </c>
      <c r="O10" t="str">
        <f t="shared" si="1"/>
        <v>，1463819</v>
      </c>
      <c r="U10" t="s">
        <v>19</v>
      </c>
    </row>
    <row r="11" spans="1:21">
      <c r="A11" t="s">
        <v>14</v>
      </c>
      <c r="B11" t="s">
        <v>15</v>
      </c>
      <c r="C11" t="s">
        <v>16</v>
      </c>
      <c r="D11">
        <v>1473099</v>
      </c>
      <c r="E11">
        <v>32678210</v>
      </c>
      <c r="F11">
        <v>64142148</v>
      </c>
      <c r="G11" s="2">
        <v>43580</v>
      </c>
      <c r="H11">
        <v>161.98</v>
      </c>
      <c r="I11" t="s">
        <v>28</v>
      </c>
      <c r="J11" s="2">
        <v>43579</v>
      </c>
      <c r="K11" s="2">
        <v>43580</v>
      </c>
      <c r="L11" t="s">
        <v>18</v>
      </c>
      <c r="M11">
        <f>VLOOKUP(D11,[1]应付款管理!$A$1:$I$65536,9,0)</f>
        <v>161.98</v>
      </c>
      <c r="N11">
        <f t="shared" si="0"/>
        <v>0</v>
      </c>
      <c r="O11" t="str">
        <f t="shared" si="1"/>
        <v>，1473099</v>
      </c>
      <c r="U11" t="s">
        <v>19</v>
      </c>
    </row>
    <row r="12" spans="1:21">
      <c r="A12" t="s">
        <v>14</v>
      </c>
      <c r="B12" t="s">
        <v>15</v>
      </c>
      <c r="C12" t="s">
        <v>16</v>
      </c>
      <c r="D12">
        <v>1481865</v>
      </c>
      <c r="E12">
        <v>32810739</v>
      </c>
      <c r="F12">
        <v>64142149</v>
      </c>
      <c r="G12" s="2">
        <v>43580</v>
      </c>
      <c r="H12">
        <v>57.15</v>
      </c>
      <c r="I12" t="s">
        <v>29</v>
      </c>
      <c r="J12" s="2">
        <v>43579</v>
      </c>
      <c r="K12" s="2">
        <v>43580</v>
      </c>
      <c r="L12" t="s">
        <v>18</v>
      </c>
      <c r="M12">
        <f>VLOOKUP(D12,[1]应付款管理!$A$1:$I$65536,9,0)</f>
        <v>57.15</v>
      </c>
      <c r="N12">
        <f t="shared" si="0"/>
        <v>0</v>
      </c>
      <c r="O12" t="str">
        <f t="shared" si="1"/>
        <v>，1481865</v>
      </c>
      <c r="U12" t="s">
        <v>19</v>
      </c>
    </row>
    <row r="13" spans="1:21">
      <c r="A13" t="s">
        <v>14</v>
      </c>
      <c r="B13" t="s">
        <v>15</v>
      </c>
      <c r="C13" t="s">
        <v>16</v>
      </c>
      <c r="D13">
        <v>1468395</v>
      </c>
      <c r="E13">
        <v>32608499</v>
      </c>
      <c r="F13">
        <v>64151263</v>
      </c>
      <c r="G13" s="2">
        <v>43581</v>
      </c>
      <c r="H13">
        <v>316.89</v>
      </c>
      <c r="I13" t="s">
        <v>30</v>
      </c>
      <c r="J13" s="2">
        <v>43579</v>
      </c>
      <c r="K13" s="2">
        <v>43581</v>
      </c>
      <c r="L13" t="s">
        <v>18</v>
      </c>
      <c r="M13">
        <f>VLOOKUP(D13,[1]应付款管理!$A$1:$I$65536,9,0)</f>
        <v>316.88</v>
      </c>
      <c r="N13">
        <f t="shared" si="0"/>
        <v>0.00999999999999091</v>
      </c>
      <c r="O13" t="str">
        <f t="shared" si="1"/>
        <v>，1468395</v>
      </c>
      <c r="U13" t="s">
        <v>19</v>
      </c>
    </row>
    <row r="14" spans="1:15">
      <c r="A14" t="s">
        <v>14</v>
      </c>
      <c r="B14" t="s">
        <v>15</v>
      </c>
      <c r="C14" t="s">
        <v>16</v>
      </c>
      <c r="D14" s="3">
        <v>1450332</v>
      </c>
      <c r="E14" s="3">
        <v>32318805</v>
      </c>
      <c r="H14" s="3">
        <v>526.65</v>
      </c>
      <c r="I14" s="3" t="s">
        <v>31</v>
      </c>
      <c r="J14" s="6">
        <v>43580</v>
      </c>
      <c r="K14" s="6">
        <v>43583</v>
      </c>
      <c r="L14" s="3" t="s">
        <v>18</v>
      </c>
      <c r="M14">
        <f>VLOOKUP(D14,[1]应付款管理!$A$1:$I$65536,9,0)</f>
        <v>526.65</v>
      </c>
      <c r="N14">
        <f t="shared" si="0"/>
        <v>0</v>
      </c>
      <c r="O14" t="str">
        <f t="shared" si="1"/>
        <v>，1450332</v>
      </c>
    </row>
    <row r="15" spans="1:15">
      <c r="A15" t="s">
        <v>14</v>
      </c>
      <c r="B15" t="s">
        <v>15</v>
      </c>
      <c r="C15" t="s">
        <v>16</v>
      </c>
      <c r="D15" s="3">
        <v>1454815</v>
      </c>
      <c r="E15" s="3">
        <v>32396476</v>
      </c>
      <c r="H15" s="3">
        <v>174.3</v>
      </c>
      <c r="I15" s="3" t="s">
        <v>32</v>
      </c>
      <c r="J15" s="6">
        <v>43582</v>
      </c>
      <c r="K15" s="6">
        <v>43583</v>
      </c>
      <c r="L15" s="3" t="s">
        <v>18</v>
      </c>
      <c r="M15">
        <f>VLOOKUP(D15,[1]应付款管理!$A$1:$I$65536,9,0)</f>
        <v>174.3</v>
      </c>
      <c r="N15">
        <f t="shared" si="0"/>
        <v>0</v>
      </c>
      <c r="O15" t="str">
        <f t="shared" si="1"/>
        <v>，1454815</v>
      </c>
    </row>
    <row r="16" spans="1:15">
      <c r="A16" t="s">
        <v>14</v>
      </c>
      <c r="B16" t="s">
        <v>15</v>
      </c>
      <c r="C16" t="s">
        <v>16</v>
      </c>
      <c r="D16" s="3">
        <v>1454882</v>
      </c>
      <c r="E16" s="3">
        <v>32396862</v>
      </c>
      <c r="H16" s="3">
        <v>174.3</v>
      </c>
      <c r="I16" s="3" t="s">
        <v>33</v>
      </c>
      <c r="J16" s="6">
        <v>43582</v>
      </c>
      <c r="K16" s="6">
        <v>43583</v>
      </c>
      <c r="L16" s="3" t="s">
        <v>18</v>
      </c>
      <c r="M16">
        <f>VLOOKUP(D16,[1]应付款管理!$A$1:$I$65536,9,0)</f>
        <v>174.3</v>
      </c>
      <c r="N16">
        <f t="shared" si="0"/>
        <v>0</v>
      </c>
      <c r="O16" t="str">
        <f t="shared" si="1"/>
        <v>，1454882</v>
      </c>
    </row>
    <row r="17" spans="1:15">
      <c r="A17" t="s">
        <v>14</v>
      </c>
      <c r="B17" t="s">
        <v>15</v>
      </c>
      <c r="C17" t="s">
        <v>16</v>
      </c>
      <c r="D17" s="3">
        <v>1476602</v>
      </c>
      <c r="E17" s="3">
        <v>32733169</v>
      </c>
      <c r="H17" s="3">
        <v>158.97</v>
      </c>
      <c r="I17" s="3" t="s">
        <v>34</v>
      </c>
      <c r="J17" s="6">
        <v>43582</v>
      </c>
      <c r="K17" s="6">
        <v>43583</v>
      </c>
      <c r="L17" s="3" t="s">
        <v>18</v>
      </c>
      <c r="M17">
        <f>VLOOKUP(D17,[1]应付款管理!$A$1:$I$65536,9,0)</f>
        <v>158.98</v>
      </c>
      <c r="N17">
        <f t="shared" si="0"/>
        <v>-0.00999999999999091</v>
      </c>
      <c r="O17" t="str">
        <f t="shared" si="1"/>
        <v>，1476602</v>
      </c>
    </row>
    <row r="18" spans="1:15">
      <c r="A18" t="s">
        <v>14</v>
      </c>
      <c r="B18" t="s">
        <v>15</v>
      </c>
      <c r="C18" t="s">
        <v>16</v>
      </c>
      <c r="D18" s="3">
        <v>1482133</v>
      </c>
      <c r="E18" s="3">
        <v>32813594</v>
      </c>
      <c r="H18" s="3">
        <v>195.33</v>
      </c>
      <c r="I18" s="3" t="s">
        <v>35</v>
      </c>
      <c r="J18" s="6">
        <v>43582</v>
      </c>
      <c r="K18" s="6">
        <v>43583</v>
      </c>
      <c r="L18" s="3" t="s">
        <v>18</v>
      </c>
      <c r="M18">
        <f>VLOOKUP(D18,[1]应付款管理!$A$1:$I$65536,9,0)</f>
        <v>195.34</v>
      </c>
      <c r="N18">
        <f t="shared" si="0"/>
        <v>-0.00999999999999091</v>
      </c>
      <c r="O18" t="str">
        <f t="shared" si="1"/>
        <v>，1482133</v>
      </c>
    </row>
    <row r="19" spans="1:15">
      <c r="A19" t="s">
        <v>14</v>
      </c>
      <c r="B19" t="s">
        <v>15</v>
      </c>
      <c r="C19" t="s">
        <v>16</v>
      </c>
      <c r="D19" s="3">
        <v>1484896</v>
      </c>
      <c r="E19" s="3">
        <v>32842130</v>
      </c>
      <c r="H19" s="3">
        <v>666.75</v>
      </c>
      <c r="I19" s="3" t="s">
        <v>26</v>
      </c>
      <c r="J19" s="6">
        <v>43578</v>
      </c>
      <c r="K19" s="6">
        <v>43583</v>
      </c>
      <c r="L19" s="3" t="s">
        <v>18</v>
      </c>
      <c r="M19">
        <f>VLOOKUP(D19,[1]应付款管理!$A$1:$I$65536,9,0)</f>
        <v>667.25</v>
      </c>
      <c r="N19">
        <f t="shared" si="0"/>
        <v>-0.5</v>
      </c>
      <c r="O19" t="str">
        <f t="shared" si="1"/>
        <v>，1484896</v>
      </c>
    </row>
    <row r="20" spans="1:15">
      <c r="A20" t="s">
        <v>14</v>
      </c>
      <c r="B20" t="s">
        <v>15</v>
      </c>
      <c r="C20" t="s">
        <v>16</v>
      </c>
      <c r="D20" s="3">
        <v>1485457</v>
      </c>
      <c r="E20" s="3">
        <v>32852916</v>
      </c>
      <c r="H20" s="3">
        <v>84.52</v>
      </c>
      <c r="I20" s="3" t="s">
        <v>36</v>
      </c>
      <c r="J20" s="6">
        <v>43583</v>
      </c>
      <c r="K20" s="6">
        <v>43585</v>
      </c>
      <c r="L20" s="3" t="s">
        <v>18</v>
      </c>
      <c r="M20">
        <f>VLOOKUP(D20,[1]应付款管理!$A$1:$I$65536,9,0)</f>
        <v>84.5</v>
      </c>
      <c r="N20">
        <f t="shared" si="0"/>
        <v>0.019999999999996</v>
      </c>
      <c r="O20" t="str">
        <f t="shared" si="1"/>
        <v>，1485457</v>
      </c>
    </row>
    <row r="21" spans="1:15">
      <c r="A21" t="s">
        <v>14</v>
      </c>
      <c r="B21" t="s">
        <v>15</v>
      </c>
      <c r="C21" t="s">
        <v>16</v>
      </c>
      <c r="D21" s="3">
        <v>1487122</v>
      </c>
      <c r="E21" s="3">
        <v>32864663</v>
      </c>
      <c r="H21" s="3">
        <v>159.93</v>
      </c>
      <c r="I21" s="3" t="s">
        <v>37</v>
      </c>
      <c r="J21" s="6">
        <v>43584</v>
      </c>
      <c r="K21" s="6">
        <v>43585</v>
      </c>
      <c r="L21" s="3" t="s">
        <v>18</v>
      </c>
      <c r="M21">
        <f>VLOOKUP(D21,[1]应付款管理!$A$1:$I$65536,9,0)</f>
        <v>159.94</v>
      </c>
      <c r="N21">
        <f t="shared" si="0"/>
        <v>-0.00999999999999091</v>
      </c>
      <c r="O21" t="str">
        <f t="shared" si="1"/>
        <v>，1487122</v>
      </c>
    </row>
    <row r="22" spans="1:15">
      <c r="A22" t="s">
        <v>14</v>
      </c>
      <c r="B22" t="s">
        <v>15</v>
      </c>
      <c r="C22" t="s">
        <v>16</v>
      </c>
      <c r="D22" s="3">
        <v>1487574</v>
      </c>
      <c r="E22" s="3">
        <v>32866003</v>
      </c>
      <c r="H22" s="3">
        <v>98.43</v>
      </c>
      <c r="I22" s="3" t="s">
        <v>38</v>
      </c>
      <c r="J22" s="6">
        <v>43584</v>
      </c>
      <c r="K22" s="6">
        <v>43585</v>
      </c>
      <c r="L22" s="3" t="s">
        <v>18</v>
      </c>
      <c r="M22">
        <f>VLOOKUP(D22,[1]应付款管理!$A$1:$I$65536,9,0)</f>
        <v>98.43</v>
      </c>
      <c r="N22">
        <f t="shared" si="0"/>
        <v>0</v>
      </c>
      <c r="O22" t="str">
        <f t="shared" si="1"/>
        <v>，1487574</v>
      </c>
    </row>
    <row r="23" spans="1:15">
      <c r="A23" t="s">
        <v>14</v>
      </c>
      <c r="B23" t="s">
        <v>15</v>
      </c>
      <c r="C23" t="s">
        <v>16</v>
      </c>
      <c r="D23" s="3">
        <v>1489256</v>
      </c>
      <c r="E23" s="3">
        <v>32879005</v>
      </c>
      <c r="H23" s="3">
        <v>483.58</v>
      </c>
      <c r="I23" s="3" t="s">
        <v>39</v>
      </c>
      <c r="J23" s="6">
        <v>43581</v>
      </c>
      <c r="K23" s="6">
        <v>43584</v>
      </c>
      <c r="L23" s="3" t="s">
        <v>18</v>
      </c>
      <c r="M23">
        <f>VLOOKUP(D23,[1]应付款管理!$A$1:$I$65536,9,0)</f>
        <v>483.58</v>
      </c>
      <c r="N23">
        <f t="shared" si="0"/>
        <v>0</v>
      </c>
      <c r="O23" t="str">
        <f t="shared" si="1"/>
        <v>，1489256</v>
      </c>
    </row>
    <row r="24" spans="1:15">
      <c r="A24" t="s">
        <v>14</v>
      </c>
      <c r="B24" t="s">
        <v>15</v>
      </c>
      <c r="C24" t="s">
        <v>16</v>
      </c>
      <c r="D24" s="3">
        <v>1490025</v>
      </c>
      <c r="E24" s="3">
        <v>32890325</v>
      </c>
      <c r="H24" s="3">
        <v>459.22</v>
      </c>
      <c r="I24" s="3" t="s">
        <v>40</v>
      </c>
      <c r="J24" s="6">
        <v>43583</v>
      </c>
      <c r="K24" s="6">
        <v>43585</v>
      </c>
      <c r="L24" s="3" t="s">
        <v>18</v>
      </c>
      <c r="M24">
        <f>VLOOKUP(D24,[1]应付款管理!$A$1:$I$65536,9,0)</f>
        <v>459.24</v>
      </c>
      <c r="N24">
        <f t="shared" si="0"/>
        <v>-0.0199999999999818</v>
      </c>
      <c r="O24" t="str">
        <f t="shared" si="1"/>
        <v>，1490025</v>
      </c>
    </row>
    <row r="25" spans="1:15">
      <c r="A25" t="s">
        <v>14</v>
      </c>
      <c r="B25" t="s">
        <v>15</v>
      </c>
      <c r="C25" t="s">
        <v>16</v>
      </c>
      <c r="D25" s="3">
        <v>1490706</v>
      </c>
      <c r="E25" s="3">
        <v>32901062</v>
      </c>
      <c r="H25" s="3">
        <v>47.97</v>
      </c>
      <c r="I25" s="3" t="s">
        <v>41</v>
      </c>
      <c r="J25" s="6">
        <v>43581</v>
      </c>
      <c r="K25" s="6">
        <v>43582</v>
      </c>
      <c r="L25" s="3" t="s">
        <v>18</v>
      </c>
      <c r="M25">
        <f>VLOOKUP(D25,[1]应付款管理!$A$1:$I$65536,9,0)</f>
        <v>47.98</v>
      </c>
      <c r="N25">
        <f t="shared" si="0"/>
        <v>-0.00999999999999801</v>
      </c>
      <c r="O25" t="str">
        <f t="shared" si="1"/>
        <v>，1490706</v>
      </c>
    </row>
    <row r="26" spans="1:15">
      <c r="A26" t="s">
        <v>14</v>
      </c>
      <c r="B26" t="s">
        <v>15</v>
      </c>
      <c r="C26" t="s">
        <v>16</v>
      </c>
      <c r="D26" s="3">
        <v>1491586</v>
      </c>
      <c r="E26" s="3">
        <v>32911817</v>
      </c>
      <c r="H26" s="3">
        <v>233.88</v>
      </c>
      <c r="I26" s="3" t="s">
        <v>42</v>
      </c>
      <c r="J26" s="6">
        <v>43582</v>
      </c>
      <c r="K26" s="6">
        <v>43584</v>
      </c>
      <c r="L26" s="3" t="s">
        <v>18</v>
      </c>
      <c r="M26">
        <f>VLOOKUP(D26,[1]应付款管理!$A$1:$I$65536,9,0)</f>
        <v>233.88</v>
      </c>
      <c r="N26">
        <f t="shared" si="0"/>
        <v>0</v>
      </c>
      <c r="O26" t="str">
        <f t="shared" si="1"/>
        <v>，1491586</v>
      </c>
    </row>
    <row r="27" ht="18.75" spans="7:14">
      <c r="G27" s="4" t="s">
        <v>43</v>
      </c>
      <c r="H27" s="5">
        <f>SUM(H2:H26)</f>
        <v>5731.21</v>
      </c>
      <c r="I27" s="4" t="s">
        <v>44</v>
      </c>
      <c r="M27">
        <f>SUM(M2:M26)</f>
        <v>5732.03</v>
      </c>
      <c r="N27">
        <f>SUM(N2:N26)</f>
        <v>-0.819999999999915</v>
      </c>
    </row>
    <row r="32" spans="12:17">
      <c r="L32" s="7"/>
      <c r="M32" s="7"/>
      <c r="N32" s="7"/>
      <c r="O32" s="7"/>
      <c r="P32" s="7"/>
      <c r="Q32" s="7"/>
    </row>
    <row r="33" ht="14.25" spans="12:17">
      <c r="L33" s="7"/>
      <c r="M33" s="8" t="s">
        <v>45</v>
      </c>
      <c r="N33" s="7"/>
      <c r="O33" s="7"/>
      <c r="P33" s="7"/>
      <c r="Q33" s="7"/>
    </row>
    <row r="34" spans="12:17">
      <c r="L34" s="7"/>
      <c r="M34" s="7"/>
      <c r="N34" s="7"/>
      <c r="O34" s="7"/>
      <c r="P34" s="7"/>
      <c r="Q34" s="7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STATEMENT 26 04 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Vales</dc:creator>
  <cp:lastModifiedBy>CIT-karmen欧燕珍</cp:lastModifiedBy>
  <dcterms:created xsi:type="dcterms:W3CDTF">2019-04-26T08:05:00Z</dcterms:created>
  <dcterms:modified xsi:type="dcterms:W3CDTF">2019-04-26T08:20:18Z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