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15" firstSheet="1" activeTab="7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4.2" sheetId="7" r:id="rId6"/>
    <sheet name="4.18" sheetId="8" r:id="rId7"/>
    <sheet name="5.5" sheetId="9" r:id="rId8"/>
    <sheet name="Sheet1" sheetId="3" state="hidden" r:id="rId9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<sst xmlns="http://schemas.openxmlformats.org/spreadsheetml/2006/main" count="1937" uniqueCount="748">
  <si>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</si>
  <si>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</si>
  <si>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</si>
  <si>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</si>
  <si>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</si>
  <si>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</si>
  <si>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</si>
  <si>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</si>
  <si>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</si>
  <si>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</si>
  <si>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</si>
  <si>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</si>
  <si>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</si>
  <si>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</si>
  <si>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</si>
  <si>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</si>
  <si>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</si>
  <si>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</si>
  <si>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</si>
  <si>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</si>
  <si>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</si>
  <si>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</si>
  <si>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</si>
  <si>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</si>
  <si>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</si>
  <si>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</si>
  <si>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</si>
  <si>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</si>
  <si>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</si>
  <si>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</si>
  <si>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</si>
  <si>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</si>
  <si>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</si>
  <si>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</si>
  <si>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</si>
  <si>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</si>
  <si>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</si>
  <si>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</si>
  <si>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</si>
  <si>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</si>
  <si>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</si>
  <si>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</si>
  <si>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</si>
  <si>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</si>
  <si>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</si>
  <si>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</si>
  <si>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</si>
  <si>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</si>
  <si>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</si>
  <si>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</si>
  <si>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</si>
  <si>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</si>
  <si>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</si>
  <si>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</si>
  <si>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</si>
  <si>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</si>
  <si>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</si>
  <si>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</si>
  <si>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</si>
  <si>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</si>
  <si>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</si>
  <si>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</si>
  <si>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</si>
  <si>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</si>
  <si>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</si>
  <si>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</si>
  <si>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</si>
  <si>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</si>
  <si>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</si>
  <si>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</si>
  <si>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</si>
  <si>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</si>
  <si>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</si>
  <si>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</si>
  <si>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</si>
  <si>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</si>
  <si>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</si>
  <si>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</si>
  <si>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</si>
  <si>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</si>
  <si>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</si>
  <si>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</si>
  <si>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</si>
  <si>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</si>
  <si>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</si>
  <si>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</si>
  <si>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</si>
  <si>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</si>
  <si>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</si>
  <si>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</si>
  <si>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</si>
  <si>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</si>
  <si>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</si>
  <si>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</si>
  <si>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</si>
  <si>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</si>
  <si>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</si>
  <si>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</si>
  <si>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</si>
  <si>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</si>
  <si>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</si>
  <si>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</si>
  <si>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</si>
  <si>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</si>
  <si>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</si>
  <si>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</si>
  <si>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</si>
  <si>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</si>
  <si>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</si>
  <si>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</si>
  <si>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</si>
  <si>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</si>
  <si>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</si>
  <si>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</si>
  <si>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</si>
  <si>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</si>
  <si>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</si>
  <si>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</si>
  <si>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</si>
  <si>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</si>
  <si>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</si>
  <si>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</si>
  <si>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</si>
  <si>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</si>
  <si>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</si>
  <si>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</si>
  <si>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</si>
  <si>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</si>
  <si>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</si>
  <si>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</si>
  <si>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</si>
  <si>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</si>
  <si>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</si>
  <si>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</si>
  <si>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</si>
  <si>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</si>
  <si>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</si>
  <si>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</si>
  <si>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</si>
  <si>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</si>
  <si>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</si>
  <si>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</si>
  <si>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</si>
  <si>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</si>
  <si>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</si>
  <si>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</si>
  <si>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</si>
  <si>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</si>
  <si>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</si>
  <si>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</si>
  <si>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</si>
  <si>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</si>
  <si>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</si>
  <si>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</si>
  <si>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</si>
  <si>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</si>
  <si>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</si>
  <si>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</si>
  <si>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</si>
  <si>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</si>
  <si>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</si>
  <si>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</si>
  <si>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</si>
  <si>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</si>
  <si>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</si>
  <si>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</si>
  <si>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</si>
  <si>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</si>
  <si>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</si>
  <si>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</si>
  <si>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</si>
  <si>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</si>
  <si>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</si>
  <si>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</si>
  <si>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</si>
  <si>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</si>
  <si>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</si>
  <si>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</si>
  <si>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</si>
  <si>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</si>
  <si>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</si>
  <si>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</si>
  <si>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</si>
  <si>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</si>
  <si>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</si>
  <si>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</si>
  <si>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</si>
  <si>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</si>
  <si>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</si>
  <si>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</si>
  <si>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</si>
  <si>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</si>
  <si>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</si>
  <si>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</si>
  <si>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</si>
  <si>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</si>
  <si>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</si>
  <si>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</si>
  <si>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</si>
  <si>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</si>
  <si>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</si>
  <si>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</si>
  <si>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</si>
  <si>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</si>
  <si>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</si>
  <si>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</si>
  <si>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</si>
  <si>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</si>
  <si>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</si>
  <si>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</si>
  <si>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</si>
  <si>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</si>
  <si>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</si>
  <si>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</si>
  <si>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</si>
  <si>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</si>
  <si>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</si>
  <si>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</si>
  <si>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</si>
  <si>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</si>
  <si>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</si>
  <si>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</si>
  <si>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</si>
  <si>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</si>
  <si>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</si>
  <si>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</si>
  <si>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</si>
  <si>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</si>
  <si>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</si>
  <si>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</si>
  <si>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</si>
  <si>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</si>
  <si>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</si>
  <si>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</si>
  <si>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</si>
  <si>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</si>
  <si>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</si>
  <si>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</si>
  <si>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</si>
  <si>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</si>
  <si>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</si>
  <si>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</si>
  <si>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</si>
  <si>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</si>
  <si>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</si>
  <si>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</si>
  <si>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</si>
  <si>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</si>
  <si>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</si>
  <si>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</si>
  <si>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</si>
  <si>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</si>
  <si>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</si>
  <si>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</si>
  <si>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</si>
  <si>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</si>
  <si>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</si>
  <si>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</si>
  <si>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</si>
  <si>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</si>
  <si>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</si>
  <si>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</si>
  <si>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</si>
  <si>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</si>
  <si>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</si>
  <si>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</si>
  <si>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</si>
  <si>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</si>
  <si>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</si>
  <si>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</si>
  <si>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</si>
  <si>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</si>
  <si>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</si>
  <si>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</si>
  <si>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</si>
  <si>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</si>
  <si>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</si>
  <si>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</si>
  <si>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</si>
  <si>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</si>
  <si>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</si>
  <si>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</si>
  <si>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</si>
  <si>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</si>
  <si>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</si>
  <si>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</si>
  <si>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</si>
  <si>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</si>
  <si>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</si>
  <si>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</si>
  <si>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</si>
  <si>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</si>
  <si>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</si>
  <si>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</si>
  <si>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</si>
  <si>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</si>
  <si>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</si>
  <si>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</si>
  <si>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</si>
  <si>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</si>
  <si>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</si>
  <si>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</si>
  <si>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</si>
  <si>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</si>
  <si>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</si>
  <si>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</si>
  <si>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</si>
  <si>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</si>
  <si>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</si>
  <si>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</si>
  <si>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</si>
  <si>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</si>
  <si>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</si>
  <si>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</si>
  <si>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</si>
  <si>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</si>
  <si>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</si>
  <si>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</si>
  <si>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</si>
  <si>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</si>
  <si>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</si>
  <si>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</si>
  <si>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</si>
  <si>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</si>
  <si>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</si>
  <si>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</si>
  <si>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</si>
  <si>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</si>
  <si>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</si>
  <si>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</si>
  <si>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</si>
  <si>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</si>
  <si>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</si>
  <si>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</si>
  <si>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</si>
  <si>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</si>
  <si>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</si>
  <si>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</si>
  <si>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</si>
  <si>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</si>
  <si>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</si>
  <si>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</si>
  <si>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</si>
  <si>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</si>
  <si>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</si>
  <si>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</si>
  <si>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</si>
  <si>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</si>
  <si>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</si>
  <si>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</si>
  <si>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</si>
  <si>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</si>
  <si>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</si>
  <si>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</si>
  <si>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</si>
  <si>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</si>
  <si>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</si>
  <si>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</si>
  <si>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</si>
  <si>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</si>
  <si>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</si>
  <si>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</si>
  <si>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</si>
  <si>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</si>
  <si>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</si>
  <si>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</si>
  <si>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</si>
  <si>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</si>
  <si>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</si>
  <si>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</si>
  <si>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</si>
  <si>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</si>
  <si>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</si>
  <si>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</si>
  <si>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</si>
  <si>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</si>
  <si>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</si>
  <si>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</si>
  <si>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</si>
  <si>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</si>
  <si>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</si>
  <si>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</si>
  <si>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</si>
  <si>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</si>
  <si>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</si>
  <si>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</si>
  <si>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</si>
  <si>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</si>
  <si>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</si>
  <si>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</si>
  <si>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</si>
  <si>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</si>
  <si>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</si>
  <si>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</si>
  <si>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</si>
  <si>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</si>
  <si>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</si>
  <si>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</si>
  <si>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</si>
  <si>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</si>
  <si>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</si>
  <si>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</si>
  <si>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</si>
  <si>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</si>
  <si>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</si>
  <si>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</si>
  <si>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</si>
  <si>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</si>
  <si>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</si>
  <si>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</si>
  <si>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</si>
  <si>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</si>
  <si>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</si>
  <si>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</si>
  <si>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</si>
  <si>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</si>
  <si>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</si>
  <si>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</si>
  <si>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</si>
  <si>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</si>
  <si>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</si>
  <si>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</si>
  <si>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</si>
  <si>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</si>
  <si>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</si>
  <si>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</si>
  <si>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</si>
  <si>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</si>
  <si>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</si>
  <si>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</si>
  <si>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</si>
  <si>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</si>
  <si>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</si>
  <si>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</si>
  <si>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</si>
  <si>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</si>
  <si>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</si>
  <si>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</si>
  <si>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</si>
  <si>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</si>
  <si>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</si>
  <si>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</si>
  <si>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</si>
  <si>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</si>
  <si>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</si>
  <si>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</si>
  <si>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</si>
  <si>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</si>
  <si>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</si>
  <si>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</si>
  <si>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</si>
  <si>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</si>
  <si>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</si>
  <si>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</si>
  <si>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</si>
  <si>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</si>
  <si>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</si>
  <si>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</si>
  <si>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</si>
  <si>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</si>
  <si>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</si>
  <si>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</si>
  <si>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</si>
  <si>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</si>
  <si>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</si>
  <si>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</si>
  <si>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</si>
  <si>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</si>
  <si>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</si>
  <si>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</si>
  <si>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</si>
  <si>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</si>
  <si>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</si>
  <si>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</si>
  <si>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</si>
  <si>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</si>
  <si>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</si>
  <si>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</si>
  <si>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</si>
  <si>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</si>
  <si>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</si>
  <si>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</si>
  <si>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</si>
  <si>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</si>
  <si>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</si>
  <si>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</si>
  <si>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</si>
  <si>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</si>
  <si>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</si>
  <si>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</si>
  <si>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</si>
  <si>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</si>
  <si>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</si>
  <si>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</si>
  <si>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</si>
  <si>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</si>
  <si>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</si>
  <si>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</si>
  <si>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</si>
  <si>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</si>
  <si>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</si>
  <si>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</si>
  <si>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</si>
  <si>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</si>
  <si>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</si>
  <si>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</si>
  <si>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</si>
  <si>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</si>
  <si>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</si>
  <si>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</si>
  <si>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</si>
  <si>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</si>
  <si>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</si>
  <si>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</si>
  <si>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</si>
  <si>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</si>
  <si>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</si>
  <si>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</si>
  <si>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</si>
  <si>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</si>
  <si>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</si>
  <si>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</si>
  <si>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</si>
  <si>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</si>
  <si>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</si>
  <si>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</si>
  <si>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</si>
  <si>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</si>
  <si>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</si>
  <si>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</si>
  <si>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</si>
  <si>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</si>
  <si>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</si>
  <si>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</si>
  <si>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</si>
  <si>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</si>
  <si>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</si>
  <si>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</si>
  <si>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</si>
  <si>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</si>
  <si>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</si>
  <si>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</si>
  <si>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</si>
  <si>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</si>
  <si>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</si>
  <si>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</si>
  <si>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</si>
  <si>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</si>
  <si>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</si>
  <si>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</si>
  <si>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</si>
  <si>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</si>
  <si>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</si>
  <si>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</si>
  <si>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</si>
  <si>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</si>
  <si>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</si>
  <si>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</si>
  <si>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P190403110520489</t>
  </si>
  <si>
    <t>Invoice No: 0000007</t>
  </si>
  <si>
    <t>Invoice Date: 15/04/2019</t>
  </si>
  <si>
    <t>SUN SEN</t>
  </si>
  <si>
    <t>PANG XIAYU</t>
  </si>
  <si>
    <t xml:space="preserve">CHAE WOORI </t>
  </si>
  <si>
    <t>GENG LIYUAN</t>
  </si>
  <si>
    <t>LU JUNQING</t>
  </si>
  <si>
    <t>DENG BAOYING</t>
  </si>
  <si>
    <t>HE JIANGLIN</t>
  </si>
  <si>
    <t>CAO CAIHUI</t>
  </si>
  <si>
    <t>HE YING</t>
  </si>
  <si>
    <t>XIAO SHUANGNAN</t>
  </si>
  <si>
    <t>CHEN XIAOMIN</t>
  </si>
  <si>
    <t>LING ZHI</t>
  </si>
  <si>
    <t>YANG JIE</t>
  </si>
  <si>
    <t>MENG QIN</t>
  </si>
  <si>
    <t>LEE SANGJIN</t>
  </si>
  <si>
    <t>ZHOU YEQING</t>
  </si>
  <si>
    <t>REN MAOMIN</t>
  </si>
  <si>
    <t>HE QUZHEN</t>
  </si>
  <si>
    <t>LI ZHICHENG</t>
  </si>
  <si>
    <t>SU SHANRU</t>
  </si>
  <si>
    <t>YANG HONGHUI</t>
  </si>
  <si>
    <t>YAO JIAWEN</t>
  </si>
  <si>
    <t>LU  YING</t>
  </si>
  <si>
    <t>XU GUOMIN</t>
  </si>
  <si>
    <t>JI SHUJING</t>
  </si>
  <si>
    <t>PAN JIANAN</t>
  </si>
  <si>
    <t>LU XIAOFANG</t>
  </si>
  <si>
    <t>MA JINGJUN</t>
  </si>
  <si>
    <t>LIU CHAN</t>
  </si>
  <si>
    <t>LYU QING</t>
  </si>
  <si>
    <t xml:space="preserve">CHEN DU </t>
  </si>
  <si>
    <t>WU QIONG</t>
  </si>
  <si>
    <t>CHEN JIANAN</t>
  </si>
  <si>
    <t>CHAN WAI PONG</t>
  </si>
  <si>
    <t>MENG ZIHAN</t>
  </si>
  <si>
    <t>NI YANG</t>
  </si>
  <si>
    <t>DENG YONGLIN</t>
  </si>
  <si>
    <t>FU WEITING</t>
  </si>
  <si>
    <t>ZOU HUI JUAN</t>
  </si>
  <si>
    <t>MA JIALI</t>
  </si>
  <si>
    <t>YANG FENG</t>
  </si>
  <si>
    <t>CHEN LIJIAO</t>
  </si>
  <si>
    <t>LI YA</t>
  </si>
  <si>
    <t>DING XINGYU</t>
  </si>
  <si>
    <t>FAN YI</t>
  </si>
  <si>
    <t>FAN WENJUN</t>
  </si>
  <si>
    <t>DING SHIHUA</t>
  </si>
  <si>
    <t>LI YANJING</t>
  </si>
  <si>
    <t>LI FEI</t>
  </si>
  <si>
    <t>JI XIANG</t>
  </si>
  <si>
    <t>SHI XU</t>
  </si>
  <si>
    <t>CHEN MIN</t>
  </si>
  <si>
    <t>XIE KUNPENG</t>
  </si>
  <si>
    <t>YAN YUJIE</t>
  </si>
  <si>
    <t>ZHENG JINGSHAN</t>
  </si>
  <si>
    <t>ZHANG FANG</t>
  </si>
  <si>
    <t>DING ZE</t>
  </si>
  <si>
    <t>QIAO SIYU</t>
  </si>
  <si>
    <t>WANG JIUTING</t>
  </si>
  <si>
    <t>LIU CHUN</t>
  </si>
  <si>
    <t>LIU LINGLI</t>
  </si>
  <si>
    <t>ZHANG YING</t>
  </si>
  <si>
    <t>CHOE JIYU</t>
  </si>
  <si>
    <t>LIU BAILAN</t>
  </si>
  <si>
    <t>CHEN CHENG</t>
  </si>
  <si>
    <t>HU XIEOXIA</t>
  </si>
  <si>
    <t>XIE BAOLI</t>
  </si>
  <si>
    <t>DENG FEI</t>
  </si>
  <si>
    <t>ZHANG ZEWEI</t>
  </si>
  <si>
    <t>XIE QIN</t>
  </si>
  <si>
    <t>YANG SHAOWEI</t>
  </si>
  <si>
    <t>XIE WENJUAN</t>
  </si>
  <si>
    <t>GU ZHIYAO</t>
  </si>
  <si>
    <t>MAO JIAYING</t>
  </si>
  <si>
    <t>SHEN XIAOCHEN</t>
  </si>
  <si>
    <t>YANG HONG</t>
  </si>
  <si>
    <t>QUAN CHANGQUAN</t>
  </si>
  <si>
    <t>CHEN HAIJIAN</t>
  </si>
  <si>
    <t>XU RUNJIE</t>
  </si>
  <si>
    <t>PENG YONGYU</t>
  </si>
  <si>
    <t xml:space="preserve">YE QI </t>
  </si>
  <si>
    <t>WU XIAOXIAO</t>
  </si>
  <si>
    <t>ZHANG JINRU</t>
  </si>
  <si>
    <t>GE MING</t>
  </si>
  <si>
    <t>FU MENGHAN</t>
  </si>
  <si>
    <t>WONG WING YAN</t>
  </si>
  <si>
    <t>MOON JIWON</t>
  </si>
  <si>
    <t>PIAO JIAXIN</t>
  </si>
  <si>
    <t>JIN YANNAN</t>
  </si>
  <si>
    <t>ZHANG QIHUAN</t>
  </si>
  <si>
    <t>CHEN WEIJIAN</t>
  </si>
  <si>
    <t>WANG YUDI</t>
  </si>
  <si>
    <t>GENG XIAO</t>
  </si>
  <si>
    <t>LI JINBING</t>
  </si>
  <si>
    <t>YU PING</t>
  </si>
  <si>
    <t>TENG CHUNGHAN</t>
  </si>
  <si>
    <t>P190418103654489</t>
  </si>
  <si>
    <t>Invoice No: 0000008</t>
  </si>
  <si>
    <t>Invoice Date: 30/04/2019</t>
  </si>
  <si>
    <t>XIA JIBANG</t>
  </si>
  <si>
    <t>DUAN ZHIHONG</t>
  </si>
  <si>
    <t>ZHANG SHUHUA</t>
  </si>
  <si>
    <t>DENG MENGJING</t>
  </si>
  <si>
    <t>OOI XUE MEI</t>
  </si>
  <si>
    <t>ZHOU YINLU</t>
  </si>
  <si>
    <t>SHAN JIANLIANG</t>
  </si>
  <si>
    <t>LIN ZHOUFAN</t>
  </si>
  <si>
    <t>HUANG XIAOZHUANG</t>
  </si>
  <si>
    <t>WANG YAO</t>
  </si>
  <si>
    <t>ZHANG XIN</t>
  </si>
  <si>
    <t>CHEN RONG</t>
  </si>
  <si>
    <t>HU XIAO</t>
  </si>
  <si>
    <t>JIA MENGYAO</t>
  </si>
  <si>
    <t>ZHENG ZHIYI</t>
  </si>
  <si>
    <t xml:space="preserve">LI YAN </t>
  </si>
  <si>
    <t>GU JIAMING</t>
  </si>
  <si>
    <t>JIANG LIN</t>
  </si>
  <si>
    <t>ZHANG YI</t>
  </si>
  <si>
    <t>PAN DONG</t>
  </si>
  <si>
    <t>HU ZHIMING</t>
  </si>
  <si>
    <t>QIAN YUQIN</t>
  </si>
  <si>
    <t>LI JIANUO</t>
  </si>
  <si>
    <t>LI DENGYUAN</t>
  </si>
  <si>
    <t>WANG JIAN</t>
  </si>
  <si>
    <t>CHEN JIANLAN</t>
  </si>
  <si>
    <t>CAI WENHUA</t>
  </si>
  <si>
    <t>ZHOU JIBIN</t>
  </si>
  <si>
    <t>HUANG HOUE</t>
  </si>
  <si>
    <t>ZHAO CHAO</t>
  </si>
  <si>
    <t>JIANG ZHUO</t>
  </si>
  <si>
    <t>CHEN JIE</t>
  </si>
  <si>
    <t>WU ZHENWU</t>
  </si>
  <si>
    <t>SHI HUIYUN</t>
  </si>
  <si>
    <t>ZHOU YING</t>
  </si>
  <si>
    <t>WANG CHANGPU</t>
  </si>
  <si>
    <t>LIU JIE</t>
  </si>
  <si>
    <t>NGUYEN THI THU PHUONG</t>
  </si>
  <si>
    <t>LIU MENGXIA</t>
  </si>
  <si>
    <t>TAM KA HENG CARMEN</t>
  </si>
  <si>
    <t>LONG XIYU</t>
  </si>
  <si>
    <t>LI YANGJIE</t>
  </si>
  <si>
    <t>SHI JIAN</t>
  </si>
  <si>
    <t>LONG SHUWEN</t>
  </si>
  <si>
    <t>CHEN ZHE</t>
  </si>
  <si>
    <t>WU QICHUAN</t>
  </si>
  <si>
    <t>ZHANG ZHIQING</t>
  </si>
  <si>
    <t>MA JIANPING</t>
  </si>
  <si>
    <t>BOO YUNJEONG</t>
  </si>
  <si>
    <t>LIU BIOU</t>
  </si>
  <si>
    <t>SHI MENGQI</t>
  </si>
  <si>
    <t>CHENG WEI</t>
  </si>
  <si>
    <t>HEN JIE</t>
  </si>
  <si>
    <t>DENG JIAQI</t>
  </si>
  <si>
    <t>MAI QIUYI</t>
  </si>
  <si>
    <t>WU DI</t>
  </si>
  <si>
    <t>WU JIAYIN</t>
  </si>
  <si>
    <t>HOU JIANCAI</t>
  </si>
  <si>
    <t>WEI XIAONA</t>
  </si>
  <si>
    <t>BAI XUEJIALIN</t>
  </si>
  <si>
    <t>TAN WEI</t>
  </si>
  <si>
    <t>HONG DONGQIN</t>
  </si>
  <si>
    <t>ZHENG CHAO</t>
  </si>
  <si>
    <t>XIAO QING</t>
  </si>
  <si>
    <t>TAN XIAOYUN</t>
  </si>
  <si>
    <t>LI GUISHENG</t>
  </si>
  <si>
    <t>YIN JINGXIAN</t>
  </si>
  <si>
    <t>SHEN ZILONG</t>
  </si>
  <si>
    <t>YUMENGJING</t>
  </si>
  <si>
    <t>WU JIE</t>
  </si>
  <si>
    <t>LIU YING</t>
  </si>
  <si>
    <t>SHI CHUNLI</t>
  </si>
  <si>
    <t>HE ZHUO</t>
  </si>
  <si>
    <t>LIN FANGFANG</t>
  </si>
  <si>
    <t>XU MINZHU</t>
  </si>
  <si>
    <t>CHENG HONGZE</t>
  </si>
  <si>
    <t>HUANG JING</t>
  </si>
  <si>
    <t>LING QIHUI</t>
  </si>
  <si>
    <t>GU PENG</t>
  </si>
  <si>
    <t>CHU XUE</t>
  </si>
  <si>
    <t>WANG MENG</t>
  </si>
  <si>
    <t>ZHONG WEI</t>
  </si>
  <si>
    <t>THUY NGUYEN</t>
  </si>
  <si>
    <t>ZHEN YUE</t>
  </si>
  <si>
    <t>ZHANG CHENGYU</t>
  </si>
  <si>
    <t>P190505162703489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</si>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</sst>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6">
    <numFmt numFmtId="176" formatCode="_(* #,##0_);_(* \(#,##0\);_(* &quot;-&quot;??_);_(@_)"/>
    <numFmt numFmtId="177" formatCode="dd/mm/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_(* #,##0.00_);_(* \(#,##0.00\);_(* &quot;-&quot;??_);_(@_)"/>
  </numFmts>
  <fonts count="5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11"/>
      <name val="Arial"/>
      <charset val="134"/>
    </font>
    <font>
      <sz val="11"/>
      <color rgb="FFFF0000"/>
      <name val="Times New Roman"/>
      <charset val="134"/>
    </font>
    <font>
      <sz val="9.75"/>
      <color rgb="FF0291D4"/>
      <name val="Helvetica"/>
      <charset val="134"/>
    </font>
    <font>
      <sz val="11"/>
      <name val="Times New Roman"/>
      <charset val="134"/>
    </font>
    <font>
      <sz val="10"/>
      <color indexed="10"/>
      <name val="Arial"/>
      <charset val="0"/>
    </font>
    <font>
      <sz val="11"/>
      <color rgb="FF000000"/>
      <name val="Arial"/>
      <charset val="134"/>
    </font>
    <font>
      <sz val="11"/>
      <name val="Arial"/>
      <charset val="134"/>
    </font>
    <font>
      <sz val="10.5"/>
      <color rgb="FF333333"/>
      <name val="Helvetica"/>
      <charset val="134"/>
    </font>
    <font>
      <b/>
      <sz val="11"/>
      <color rgb="FF000000"/>
      <name val="Arial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8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6" fillId="20" borderId="23" applyNumberFormat="0" applyAlignment="0" applyProtection="0">
      <alignment vertical="center"/>
    </xf>
    <xf numFmtId="0" fontId="47" fillId="21" borderId="28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</cellStyleXfs>
  <cellXfs count="245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0" borderId="0" xfId="0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3" fillId="2" borderId="0" xfId="0" applyFont="1" applyFill="1" applyBorder="1" applyAlignment="1"/>
    <xf numFmtId="0" fontId="14" fillId="2" borderId="6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/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/>
    </xf>
    <xf numFmtId="177" fontId="17" fillId="2" borderId="13" xfId="0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/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76" fontId="19" fillId="5" borderId="13" xfId="8" applyNumberFormat="1" applyFont="1" applyFill="1" applyBorder="1" applyAlignment="1">
      <alignment horizontal="center"/>
    </xf>
    <xf numFmtId="3" fontId="17" fillId="2" borderId="13" xfId="0" applyNumberFormat="1" applyFont="1" applyFill="1" applyBorder="1" applyAlignment="1">
      <alignment horizontal="center" vertical="center"/>
    </xf>
    <xf numFmtId="176" fontId="17" fillId="2" borderId="13" xfId="8" applyNumberFormat="1" applyFont="1" applyFill="1" applyBorder="1" applyAlignment="1">
      <alignment horizontal="center" vertical="center"/>
    </xf>
    <xf numFmtId="178" fontId="17" fillId="2" borderId="13" xfId="8" applyFont="1" applyFill="1" applyBorder="1" applyAlignment="1">
      <alignment horizontal="center" vertical="center"/>
    </xf>
    <xf numFmtId="178" fontId="17" fillId="2" borderId="13" xfId="8" applyNumberFormat="1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right"/>
    </xf>
    <xf numFmtId="176" fontId="17" fillId="2" borderId="13" xfId="0" applyNumberFormat="1" applyFont="1" applyFill="1" applyBorder="1" applyAlignment="1">
      <alignment vertical="center"/>
    </xf>
    <xf numFmtId="178" fontId="17" fillId="2" borderId="13" xfId="8" applyNumberFormat="1" applyFont="1" applyFill="1" applyBorder="1"/>
    <xf numFmtId="0" fontId="12" fillId="0" borderId="0" xfId="0" applyNumberFormat="1" applyFont="1" applyFill="1" applyBorder="1" applyAlignment="1"/>
    <xf numFmtId="0" fontId="16" fillId="2" borderId="0" xfId="0" applyFont="1" applyFill="1" applyAlignment="1">
      <alignment horizontal="center" vertical="center" wrapText="1"/>
    </xf>
    <xf numFmtId="178" fontId="17" fillId="2" borderId="0" xfId="8" applyNumberFormat="1" applyFont="1" applyFill="1"/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 vertical="center"/>
    </xf>
    <xf numFmtId="176" fontId="16" fillId="2" borderId="19" xfId="8" applyNumberFormat="1" applyFont="1" applyFill="1" applyBorder="1" applyAlignment="1">
      <alignment horizontal="center"/>
    </xf>
    <xf numFmtId="178" fontId="16" fillId="2" borderId="19" xfId="8" applyNumberFormat="1" applyFont="1" applyFill="1" applyBorder="1" applyAlignment="1">
      <alignment horizontal="center"/>
    </xf>
    <xf numFmtId="176" fontId="16" fillId="2" borderId="19" xfId="0" applyNumberFormat="1" applyFont="1" applyFill="1" applyBorder="1" applyAlignment="1">
      <alignment horizontal="right"/>
    </xf>
    <xf numFmtId="176" fontId="16" fillId="2" borderId="19" xfId="0" applyNumberFormat="1" applyFont="1" applyFill="1" applyBorder="1" applyAlignment="1"/>
    <xf numFmtId="178" fontId="16" fillId="2" borderId="20" xfId="8" applyFont="1" applyFill="1" applyBorder="1"/>
    <xf numFmtId="176" fontId="22" fillId="2" borderId="0" xfId="8" applyNumberFormat="1" applyFont="1" applyFill="1" applyBorder="1" applyAlignment="1">
      <alignment horizontal="center" vertical="center"/>
    </xf>
    <xf numFmtId="0" fontId="23" fillId="0" borderId="0" xfId="0" applyFont="1"/>
    <xf numFmtId="176" fontId="17" fillId="2" borderId="0" xfId="0" applyNumberFormat="1" applyFont="1" applyFill="1" applyAlignment="1"/>
    <xf numFmtId="178" fontId="17" fillId="2" borderId="0" xfId="8" applyFont="1" applyFill="1"/>
    <xf numFmtId="176" fontId="11" fillId="2" borderId="0" xfId="0" applyNumberFormat="1" applyFont="1" applyFill="1" applyAlignment="1">
      <alignment horizontal="center"/>
    </xf>
    <xf numFmtId="178" fontId="11" fillId="2" borderId="0" xfId="0" applyNumberFormat="1" applyFont="1" applyFill="1" applyAlignment="1">
      <alignment horizontal="center"/>
    </xf>
    <xf numFmtId="178" fontId="16" fillId="2" borderId="0" xfId="8" applyFont="1" applyFill="1"/>
    <xf numFmtId="0" fontId="0" fillId="2" borderId="0" xfId="0" applyFont="1" applyFill="1" applyAlignment="1"/>
    <xf numFmtId="0" fontId="12" fillId="0" borderId="0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/>
    <xf numFmtId="0" fontId="24" fillId="2" borderId="1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6" fontId="6" fillId="2" borderId="13" xfId="0" applyNumberFormat="1" applyFont="1" applyFill="1" applyBorder="1" applyAlignment="1">
      <alignment vertical="center"/>
    </xf>
    <xf numFmtId="178" fontId="6" fillId="2" borderId="13" xfId="8" applyNumberFormat="1" applyFont="1" applyFill="1" applyBorder="1"/>
    <xf numFmtId="0" fontId="25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176" fontId="5" fillId="2" borderId="19" xfId="8" applyNumberFormat="1" applyFont="1" applyFill="1" applyBorder="1" applyAlignment="1">
      <alignment horizontal="center"/>
    </xf>
    <xf numFmtId="178" fontId="5" fillId="3" borderId="19" xfId="8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right"/>
    </xf>
    <xf numFmtId="176" fontId="5" fillId="2" borderId="19" xfId="0" applyNumberFormat="1" applyFont="1" applyFill="1" applyBorder="1" applyAlignment="1"/>
    <xf numFmtId="178" fontId="5" fillId="2" borderId="20" xfId="8" applyFont="1" applyFill="1" applyBorder="1"/>
    <xf numFmtId="176" fontId="7" fillId="2" borderId="0" xfId="8" applyNumberFormat="1" applyFont="1" applyFill="1" applyBorder="1" applyAlignment="1">
      <alignment horizontal="center" vertical="center"/>
    </xf>
    <xf numFmtId="0" fontId="28" fillId="6" borderId="21" xfId="0" applyFont="1" applyFill="1" applyBorder="1" applyAlignment="1">
      <alignment vertical="center"/>
    </xf>
    <xf numFmtId="176" fontId="6" fillId="2" borderId="0" xfId="0" applyNumberFormat="1" applyFont="1" applyFill="1" applyAlignment="1"/>
    <xf numFmtId="178" fontId="6" fillId="2" borderId="0" xfId="8" applyFont="1" applyFill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176" fontId="6" fillId="2" borderId="11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177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/>
    <xf numFmtId="3" fontId="6" fillId="3" borderId="13" xfId="0" applyNumberFormat="1" applyFont="1" applyFill="1" applyBorder="1" applyAlignment="1">
      <alignment horizontal="center" vertical="center"/>
    </xf>
    <xf numFmtId="176" fontId="6" fillId="3" borderId="11" xfId="8" applyNumberFormat="1" applyFont="1" applyFill="1" applyBorder="1" applyAlignment="1">
      <alignment horizontal="center" vertical="center"/>
    </xf>
    <xf numFmtId="178" fontId="6" fillId="3" borderId="13" xfId="8" applyFont="1" applyFill="1" applyBorder="1" applyAlignment="1">
      <alignment horizontal="center" vertical="center"/>
    </xf>
    <xf numFmtId="176" fontId="6" fillId="3" borderId="13" xfId="8" applyNumberFormat="1" applyFont="1" applyFill="1" applyBorder="1" applyAlignment="1">
      <alignment horizontal="center" vertical="center"/>
    </xf>
    <xf numFmtId="178" fontId="6" fillId="3" borderId="13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vertical="center"/>
    </xf>
    <xf numFmtId="178" fontId="6" fillId="3" borderId="13" xfId="8" applyNumberFormat="1" applyFont="1" applyFill="1" applyBorder="1"/>
    <xf numFmtId="178" fontId="5" fillId="2" borderId="19" xfId="8" applyNumberFormat="1" applyFont="1" applyFill="1" applyBorder="1" applyAlignment="1">
      <alignment horizontal="center"/>
    </xf>
    <xf numFmtId="0" fontId="28" fillId="0" borderId="0" xfId="0" applyFont="1"/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0" fontId="0" fillId="2" borderId="10" xfId="0" applyFont="1" applyFill="1" applyBorder="1" applyAlignment="1"/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1" fontId="29" fillId="0" borderId="14" xfId="0" applyNumberFormat="1" applyFont="1" applyBorder="1" applyAlignment="1">
      <alignment horizontal="left" vertical="center"/>
    </xf>
    <xf numFmtId="1" fontId="29" fillId="0" borderId="15" xfId="0" applyNumberFormat="1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1" fontId="29" fillId="0" borderId="16" xfId="0" applyNumberFormat="1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204"/>
      <c r="M17" s="78" t="s">
        <v>27</v>
      </c>
    </row>
    <row r="18" ht="14.25" spans="1:13">
      <c r="A18" s="231" t="s">
        <v>28</v>
      </c>
      <c r="B18" s="231"/>
      <c r="C18" s="232" t="s">
        <v>29</v>
      </c>
      <c r="D18" s="233"/>
      <c r="E18" s="233"/>
      <c r="F18" s="233"/>
      <c r="G18" s="233"/>
      <c r="H18" s="233"/>
      <c r="I18" s="233"/>
      <c r="J18" s="240"/>
      <c r="L18" s="79"/>
      <c r="M18" s="80"/>
    </row>
    <row r="19" ht="15" spans="1:10">
      <c r="A19" s="231" t="s">
        <v>30</v>
      </c>
      <c r="B19" s="231"/>
      <c r="C19" s="234">
        <v>60210370001077</v>
      </c>
      <c r="D19" s="235"/>
      <c r="E19" s="235"/>
      <c r="F19" s="235"/>
      <c r="G19" s="235"/>
      <c r="H19" s="235"/>
      <c r="I19" s="235"/>
      <c r="J19" s="241"/>
    </row>
    <row r="20" ht="14.25" spans="1:13">
      <c r="A20" s="231" t="s">
        <v>31</v>
      </c>
      <c r="B20" s="231"/>
      <c r="C20" s="236" t="s">
        <v>32</v>
      </c>
      <c r="D20" s="237"/>
      <c r="E20" s="237"/>
      <c r="F20" s="237"/>
      <c r="G20" s="237"/>
      <c r="H20" s="237"/>
      <c r="I20" s="237"/>
      <c r="J20" s="242"/>
      <c r="M20" s="80"/>
    </row>
    <row r="21" ht="14.25" spans="1:10">
      <c r="A21" s="231" t="s">
        <v>33</v>
      </c>
      <c r="B21" s="231"/>
      <c r="C21" s="232" t="s">
        <v>34</v>
      </c>
      <c r="D21" s="238"/>
      <c r="E21" s="238"/>
      <c r="F21" s="238"/>
      <c r="G21" s="238"/>
      <c r="H21" s="238"/>
      <c r="I21" s="243"/>
      <c r="J21" s="244"/>
    </row>
    <row r="22" ht="15" spans="1:10">
      <c r="A22" s="231" t="s">
        <v>35</v>
      </c>
      <c r="B22" s="231"/>
      <c r="C22" s="239" t="s">
        <v>36</v>
      </c>
      <c r="D22" s="238"/>
      <c r="E22" s="238"/>
      <c r="F22" s="238"/>
      <c r="G22" s="238"/>
      <c r="H22" s="238"/>
      <c r="I22" s="243"/>
      <c r="J22" s="244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66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80"/>
      <c r="U1" s="180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81"/>
      <c r="U2" s="181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81"/>
      <c r="U3" s="181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81"/>
      <c r="U4" s="181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81"/>
      <c r="U5" s="181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81"/>
      <c r="U6" s="181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81"/>
      <c r="U7" s="181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81"/>
      <c r="U8" s="181"/>
    </row>
    <row r="9" spans="12:21">
      <c r="L9" s="61">
        <f>SUBTOTAL(9,L12:L53)</f>
        <v>177292500</v>
      </c>
      <c r="P9" s="62"/>
      <c r="T9" s="181"/>
      <c r="U9" s="181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81"/>
      <c r="U10" s="181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81"/>
      <c r="U11" s="181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81"/>
      <c r="U12" s="181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81"/>
      <c r="U13" s="181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81"/>
      <c r="U14" s="181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81"/>
      <c r="U15" s="181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81"/>
      <c r="U16" s="181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81"/>
      <c r="U17" s="181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81"/>
      <c r="U18" s="181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81"/>
      <c r="U19" s="181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245" t="s">
        <v>50</v>
      </c>
      <c r="O20" s="1" t="s">
        <v>24</v>
      </c>
      <c r="T20" s="181"/>
      <c r="U20" s="181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81"/>
      <c r="U21" s="181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81"/>
      <c r="U22" s="181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81"/>
      <c r="U23" s="181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81"/>
      <c r="U24" s="181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81"/>
      <c r="U25" s="181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81"/>
      <c r="U26" s="181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81"/>
      <c r="U27" s="181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81"/>
      <c r="U28" s="181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81"/>
      <c r="U29" s="181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81"/>
      <c r="U30" s="181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81"/>
      <c r="U31" s="181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81"/>
      <c r="U32" s="181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81"/>
      <c r="U33" s="181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81"/>
      <c r="U34" s="181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81"/>
      <c r="U35" s="181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81"/>
      <c r="U36" s="181"/>
    </row>
    <row r="37" ht="15" spans="1:21">
      <c r="A37" s="48">
        <v>26</v>
      </c>
      <c r="B37" s="174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81"/>
      <c r="U37" s="181"/>
    </row>
    <row r="38" ht="15" spans="1:21">
      <c r="A38" s="48">
        <v>27</v>
      </c>
      <c r="B38" s="174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81"/>
      <c r="U38" s="181"/>
    </row>
    <row r="39" ht="15" spans="1:21">
      <c r="A39" s="48">
        <v>28</v>
      </c>
      <c r="B39" s="174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81"/>
      <c r="U39" s="181"/>
    </row>
    <row r="40" ht="15" spans="1:21">
      <c r="A40" s="48">
        <v>29</v>
      </c>
      <c r="B40" s="174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81"/>
      <c r="U40" s="181"/>
    </row>
    <row r="41" ht="15" spans="1:21">
      <c r="A41" s="48">
        <v>30</v>
      </c>
      <c r="B41" s="174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81"/>
      <c r="U41" s="181"/>
    </row>
    <row r="42" ht="15" spans="1:21">
      <c r="A42" s="48">
        <v>31</v>
      </c>
      <c r="B42" s="174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81"/>
      <c r="U42" s="181"/>
    </row>
    <row r="43" ht="15" spans="1:21">
      <c r="A43" s="48">
        <v>32</v>
      </c>
      <c r="B43" s="174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81"/>
      <c r="U43" s="181"/>
    </row>
    <row r="44" ht="15" spans="1:21">
      <c r="A44" s="48">
        <v>33</v>
      </c>
      <c r="B44" s="174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81"/>
      <c r="U44" s="181"/>
    </row>
    <row r="45" ht="15" spans="1:21">
      <c r="A45" s="48">
        <v>34</v>
      </c>
      <c r="B45" s="174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81"/>
      <c r="U45" s="181"/>
    </row>
    <row r="46" ht="15" spans="1:21">
      <c r="A46" s="48">
        <v>35</v>
      </c>
      <c r="B46" s="174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81"/>
      <c r="U46" s="181"/>
    </row>
    <row r="47" ht="15" spans="1:21">
      <c r="A47" s="48">
        <v>36</v>
      </c>
      <c r="B47" s="174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81"/>
      <c r="U47" s="181"/>
    </row>
    <row r="48" ht="15" spans="1:21">
      <c r="A48" s="48">
        <v>37</v>
      </c>
      <c r="B48" s="174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81"/>
      <c r="U48" s="181"/>
    </row>
    <row r="49" ht="15" spans="1:21">
      <c r="A49" s="48">
        <v>38</v>
      </c>
      <c r="B49" s="174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81"/>
      <c r="U49" s="181"/>
    </row>
    <row r="50" ht="15" spans="1:21">
      <c r="A50" s="48">
        <v>39</v>
      </c>
      <c r="B50" s="174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81"/>
      <c r="U50" s="181"/>
    </row>
    <row r="51" ht="15" spans="1:21">
      <c r="A51" s="48">
        <v>40</v>
      </c>
      <c r="B51" s="174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81"/>
      <c r="U51" s="181"/>
    </row>
    <row r="52" ht="15" spans="1:21">
      <c r="A52" s="48">
        <v>41</v>
      </c>
      <c r="B52" s="174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81"/>
      <c r="U52" s="181"/>
    </row>
    <row r="53" ht="15" spans="1:21">
      <c r="A53" s="48">
        <v>42</v>
      </c>
      <c r="B53" s="174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81"/>
      <c r="U53" s="181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81"/>
      <c r="U54" s="181"/>
    </row>
    <row r="55" ht="15" spans="12:21">
      <c r="L55" s="204"/>
      <c r="M55" s="78" t="s">
        <v>27</v>
      </c>
      <c r="T55" s="181"/>
      <c r="U55" s="181"/>
    </row>
    <row r="56" spans="2:21">
      <c r="B56" s="1"/>
      <c r="I56" s="1"/>
      <c r="J56" s="1"/>
      <c r="K56" s="1"/>
      <c r="L56" s="79"/>
      <c r="M56" s="80"/>
      <c r="N56" s="1"/>
      <c r="T56" s="181"/>
      <c r="U56" s="181"/>
    </row>
    <row r="57" ht="14.25" spans="1:21">
      <c r="A57" s="231" t="s">
        <v>28</v>
      </c>
      <c r="B57" s="231"/>
      <c r="C57" s="232" t="s">
        <v>29</v>
      </c>
      <c r="D57" s="233"/>
      <c r="E57" s="233"/>
      <c r="F57" s="233"/>
      <c r="G57" s="233"/>
      <c r="H57" s="233"/>
      <c r="I57" s="233"/>
      <c r="J57" s="240"/>
      <c r="K57" s="1"/>
      <c r="M57" s="80"/>
      <c r="N57" s="1"/>
      <c r="T57" s="181"/>
      <c r="U57" s="181"/>
    </row>
    <row r="58" ht="15" spans="1:21">
      <c r="A58" s="231" t="s">
        <v>30</v>
      </c>
      <c r="B58" s="231"/>
      <c r="C58" s="234">
        <v>60210370001077</v>
      </c>
      <c r="D58" s="235"/>
      <c r="E58" s="235"/>
      <c r="F58" s="235"/>
      <c r="G58" s="235"/>
      <c r="H58" s="235"/>
      <c r="I58" s="235"/>
      <c r="J58" s="241"/>
      <c r="T58" s="181"/>
      <c r="U58" s="181"/>
    </row>
    <row r="59" ht="14.25" spans="1:21">
      <c r="A59" s="231" t="s">
        <v>31</v>
      </c>
      <c r="B59" s="231"/>
      <c r="C59" s="236" t="s">
        <v>32</v>
      </c>
      <c r="D59" s="237"/>
      <c r="E59" s="237"/>
      <c r="F59" s="237"/>
      <c r="G59" s="237"/>
      <c r="H59" s="237"/>
      <c r="I59" s="237"/>
      <c r="J59" s="242"/>
      <c r="T59" s="181"/>
      <c r="U59" s="181"/>
    </row>
    <row r="60" ht="14.25" spans="1:21">
      <c r="A60" s="231" t="s">
        <v>33</v>
      </c>
      <c r="B60" s="231"/>
      <c r="C60" s="232" t="s">
        <v>34</v>
      </c>
      <c r="D60" s="238"/>
      <c r="E60" s="238"/>
      <c r="F60" s="238"/>
      <c r="G60" s="238"/>
      <c r="H60" s="238"/>
      <c r="I60" s="243"/>
      <c r="J60" s="244"/>
      <c r="T60" s="181"/>
      <c r="U60" s="181"/>
    </row>
    <row r="61" ht="15" spans="1:21">
      <c r="A61" s="231" t="s">
        <v>35</v>
      </c>
      <c r="B61" s="231"/>
      <c r="C61" s="239" t="s">
        <v>36</v>
      </c>
      <c r="D61" s="238"/>
      <c r="E61" s="238"/>
      <c r="F61" s="238"/>
      <c r="G61" s="238"/>
      <c r="H61" s="238"/>
      <c r="I61" s="243"/>
      <c r="J61" s="244"/>
      <c r="T61" s="181"/>
      <c r="U61" s="181"/>
    </row>
    <row r="62" spans="20:21">
      <c r="T62" s="181"/>
      <c r="U62" s="181"/>
    </row>
    <row r="63" spans="20:21">
      <c r="T63" s="181"/>
      <c r="U63" s="181"/>
    </row>
    <row r="64" spans="20:21">
      <c r="T64" s="181"/>
      <c r="U64" s="181"/>
    </row>
    <row r="65" spans="20:21">
      <c r="T65" s="181"/>
      <c r="U65" s="181"/>
    </row>
    <row r="66" spans="20:21">
      <c r="T66" s="181"/>
      <c r="U66" s="181"/>
    </row>
    <row r="67" spans="20:21">
      <c r="T67" s="181"/>
      <c r="U67" s="181"/>
    </row>
    <row r="68" spans="20:21">
      <c r="T68" s="181"/>
      <c r="U68" s="181"/>
    </row>
    <row r="69" spans="20:21">
      <c r="T69" s="181"/>
      <c r="U69" s="181"/>
    </row>
    <row r="70" spans="20:21">
      <c r="T70" s="181"/>
      <c r="U70" s="181"/>
    </row>
    <row r="71" spans="20:21">
      <c r="T71" s="181"/>
      <c r="U71" s="181"/>
    </row>
    <row r="72" spans="20:21">
      <c r="T72" s="181"/>
      <c r="U72" s="181"/>
    </row>
    <row r="73" spans="20:21">
      <c r="T73" s="181"/>
      <c r="U73" s="181"/>
    </row>
    <row r="74" spans="20:21">
      <c r="T74" s="181"/>
      <c r="U74" s="181"/>
    </row>
    <row r="75" spans="20:21">
      <c r="T75" s="181"/>
      <c r="U75" s="181"/>
    </row>
    <row r="76" spans="20:21">
      <c r="T76" s="181"/>
      <c r="U76" s="181"/>
    </row>
    <row r="77" spans="20:21">
      <c r="T77" s="181"/>
      <c r="U77" s="181"/>
    </row>
    <row r="78" spans="20:21">
      <c r="T78" s="181"/>
      <c r="U78" s="181"/>
    </row>
    <row r="79" spans="20:21">
      <c r="T79" s="181"/>
      <c r="U79" s="181"/>
    </row>
    <row r="80" spans="20:21">
      <c r="T80" s="181"/>
      <c r="U80" s="181"/>
    </row>
    <row r="81" spans="20:21">
      <c r="T81" s="181"/>
      <c r="U81" s="181"/>
    </row>
    <row r="82" spans="20:21">
      <c r="T82" s="181"/>
      <c r="U82" s="181"/>
    </row>
    <row r="83" spans="20:21">
      <c r="T83" s="181"/>
      <c r="U83" s="181"/>
    </row>
    <row r="84" spans="20:21">
      <c r="T84" s="181"/>
      <c r="U84" s="181"/>
    </row>
    <row r="85" spans="20:21">
      <c r="T85" s="181"/>
      <c r="U85" s="181"/>
    </row>
    <row r="86" spans="20:21">
      <c r="T86" s="181"/>
      <c r="U86" s="181"/>
    </row>
    <row r="87" spans="20:21">
      <c r="T87" s="181"/>
      <c r="U87" s="181"/>
    </row>
    <row r="88" spans="20:21">
      <c r="T88" s="181"/>
      <c r="U88" s="181"/>
    </row>
    <row r="89" spans="20:21">
      <c r="T89" s="181"/>
      <c r="U89" s="181"/>
    </row>
    <row r="90" spans="20:21">
      <c r="T90" s="181"/>
      <c r="U90" s="181"/>
    </row>
    <row r="91" spans="20:21">
      <c r="T91" s="181"/>
      <c r="U91" s="181"/>
    </row>
    <row r="92" spans="20:21">
      <c r="T92" s="181"/>
      <c r="U92" s="181"/>
    </row>
    <row r="93" spans="20:21">
      <c r="T93" s="181"/>
      <c r="U93" s="181"/>
    </row>
    <row r="94" spans="20:21">
      <c r="T94" s="181"/>
      <c r="U94" s="181"/>
    </row>
    <row r="95" spans="20:21">
      <c r="T95" s="181"/>
      <c r="U95" s="181"/>
    </row>
    <row r="96" spans="20:21">
      <c r="T96" s="181"/>
      <c r="U96" s="181"/>
    </row>
    <row r="97" spans="20:21">
      <c r="T97" s="181"/>
      <c r="U97" s="181"/>
    </row>
    <row r="98" spans="20:21">
      <c r="T98" s="181"/>
      <c r="U98" s="181"/>
    </row>
    <row r="99" spans="20:21">
      <c r="T99" s="181"/>
      <c r="U99" s="181"/>
    </row>
    <row r="100" spans="20:21">
      <c r="T100" s="181"/>
      <c r="U100" s="181"/>
    </row>
    <row r="101" spans="20:21">
      <c r="T101" s="181"/>
      <c r="U101" s="181"/>
    </row>
    <row r="102" spans="20:21">
      <c r="T102" s="181"/>
      <c r="U102" s="181"/>
    </row>
    <row r="103" spans="20:21">
      <c r="T103" s="181"/>
      <c r="U103" s="181"/>
    </row>
    <row r="104" spans="20:21">
      <c r="T104" s="181"/>
      <c r="U104" s="181"/>
    </row>
    <row r="105" spans="20:21">
      <c r="T105" s="181"/>
      <c r="U105" s="181"/>
    </row>
    <row r="106" spans="20:21">
      <c r="T106" s="181"/>
      <c r="U106" s="181"/>
    </row>
    <row r="107" spans="20:21">
      <c r="T107" s="181"/>
      <c r="U107" s="181"/>
    </row>
    <row r="108" spans="20:21">
      <c r="T108" s="181"/>
      <c r="U108" s="181"/>
    </row>
    <row r="109" spans="20:21">
      <c r="T109" s="181"/>
      <c r="U109" s="181"/>
    </row>
    <row r="110" spans="20:21">
      <c r="T110" s="181"/>
      <c r="U110" s="181"/>
    </row>
    <row r="111" spans="20:21">
      <c r="T111" s="181"/>
      <c r="U111" s="181"/>
    </row>
    <row r="112" spans="20:21">
      <c r="T112" s="181"/>
      <c r="U112" s="181"/>
    </row>
    <row r="113" spans="20:21">
      <c r="T113" s="181"/>
      <c r="U113" s="181"/>
    </row>
    <row r="114" spans="20:21">
      <c r="T114" s="181"/>
      <c r="U114" s="181"/>
    </row>
    <row r="115" spans="20:21">
      <c r="T115" s="181"/>
      <c r="U115" s="181"/>
    </row>
    <row r="116" spans="20:21">
      <c r="T116" s="181"/>
      <c r="U116" s="181"/>
    </row>
    <row r="117" spans="20:21">
      <c r="T117" s="181"/>
      <c r="U117" s="181"/>
    </row>
    <row r="118" spans="20:21">
      <c r="T118" s="181"/>
      <c r="U118" s="181"/>
    </row>
    <row r="119" spans="20:21">
      <c r="T119" s="181"/>
      <c r="U119" s="181"/>
    </row>
    <row r="120" spans="20:21">
      <c r="T120" s="181"/>
      <c r="U120" s="181"/>
    </row>
    <row r="121" spans="20:21">
      <c r="T121" s="181"/>
      <c r="U121" s="181"/>
    </row>
    <row r="122" spans="20:21">
      <c r="T122" s="181"/>
      <c r="U122" s="181"/>
    </row>
    <row r="123" spans="20:21">
      <c r="T123" s="181"/>
      <c r="U123" s="181"/>
    </row>
    <row r="124" spans="20:21">
      <c r="T124" s="181"/>
      <c r="U124" s="181"/>
    </row>
    <row r="125" spans="20:21">
      <c r="T125" s="181"/>
      <c r="U125" s="181"/>
    </row>
    <row r="126" spans="20:21">
      <c r="T126" s="181"/>
      <c r="U126" s="181"/>
    </row>
    <row r="127" spans="20:21">
      <c r="T127" s="181"/>
      <c r="U127" s="181"/>
    </row>
    <row r="128" spans="20:21">
      <c r="T128" s="181"/>
      <c r="U128" s="181"/>
    </row>
    <row r="129" spans="20:21">
      <c r="T129" s="181"/>
      <c r="U129" s="181"/>
    </row>
    <row r="130" spans="20:21">
      <c r="T130" s="181"/>
      <c r="U130" s="181"/>
    </row>
    <row r="131" spans="20:21">
      <c r="T131" s="181"/>
      <c r="U131" s="181"/>
    </row>
    <row r="132" spans="20:21">
      <c r="T132" s="181"/>
      <c r="U132" s="181"/>
    </row>
    <row r="133" spans="20:21">
      <c r="T133" s="181"/>
      <c r="U133" s="181"/>
    </row>
    <row r="134" spans="20:21">
      <c r="T134" s="181"/>
      <c r="U134" s="181"/>
    </row>
    <row r="135" spans="20:21">
      <c r="T135" s="181"/>
      <c r="U135" s="181"/>
    </row>
    <row r="136" spans="20:21">
      <c r="T136" s="181"/>
      <c r="U136" s="181"/>
    </row>
    <row r="137" spans="20:21">
      <c r="T137" s="181"/>
      <c r="U137" s="181"/>
    </row>
    <row r="138" spans="20:21">
      <c r="T138" s="181"/>
      <c r="U138" s="181"/>
    </row>
    <row r="139" spans="20:21">
      <c r="T139" s="181"/>
      <c r="U139" s="181"/>
    </row>
    <row r="140" spans="20:21">
      <c r="T140" s="181"/>
      <c r="U140" s="181"/>
    </row>
    <row r="141" spans="20:21">
      <c r="T141" s="181"/>
      <c r="U141" s="181"/>
    </row>
    <row r="142" spans="20:21">
      <c r="T142" s="181"/>
      <c r="U142" s="181"/>
    </row>
    <row r="143" spans="20:21">
      <c r="T143" s="181"/>
      <c r="U143" s="181"/>
    </row>
    <row r="144" spans="20:21">
      <c r="T144" s="181"/>
      <c r="U144" s="181"/>
    </row>
    <row r="145" spans="20:21">
      <c r="T145" s="181"/>
      <c r="U145" s="181"/>
    </row>
    <row r="146" spans="20:21">
      <c r="T146" s="181"/>
      <c r="U146" s="181"/>
    </row>
    <row r="147" spans="20:21">
      <c r="T147" s="181"/>
      <c r="U147" s="181"/>
    </row>
    <row r="148" spans="20:21">
      <c r="T148" s="181"/>
      <c r="U148" s="181"/>
    </row>
    <row r="149" spans="20:21">
      <c r="T149" s="181"/>
      <c r="U149" s="181"/>
    </row>
    <row r="150" spans="20:21">
      <c r="T150" s="181"/>
      <c r="U150" s="181"/>
    </row>
    <row r="151" spans="20:21">
      <c r="T151" s="181"/>
      <c r="U151" s="181"/>
    </row>
    <row r="152" spans="20:21">
      <c r="T152" s="181"/>
      <c r="U152" s="181"/>
    </row>
    <row r="153" spans="20:21">
      <c r="T153" s="181"/>
      <c r="U153" s="181"/>
    </row>
    <row r="154" spans="20:21">
      <c r="T154" s="181"/>
      <c r="U154" s="181"/>
    </row>
    <row r="155" spans="20:21">
      <c r="T155" s="181"/>
      <c r="U155" s="181"/>
    </row>
    <row r="156" spans="20:21">
      <c r="T156" s="181"/>
      <c r="U156" s="181"/>
    </row>
    <row r="157" spans="20:21">
      <c r="T157" s="181"/>
      <c r="U157" s="181"/>
    </row>
    <row r="158" spans="20:21">
      <c r="T158" s="181"/>
      <c r="U158" s="181"/>
    </row>
    <row r="159" spans="20:21">
      <c r="T159" s="181"/>
      <c r="U159" s="181"/>
    </row>
    <row r="160" spans="20:21">
      <c r="T160" s="181"/>
      <c r="U160" s="181"/>
    </row>
    <row r="161" spans="20:21">
      <c r="T161" s="181"/>
      <c r="U161" s="181"/>
    </row>
    <row r="162" spans="20:21">
      <c r="T162" s="181"/>
      <c r="U162" s="181"/>
    </row>
    <row r="163" spans="20:21">
      <c r="T163" s="181"/>
      <c r="U163" s="181"/>
    </row>
    <row r="164" spans="20:21">
      <c r="T164" s="181"/>
      <c r="U164" s="181"/>
    </row>
    <row r="165" spans="20:21">
      <c r="T165" s="181"/>
      <c r="U165" s="181"/>
    </row>
    <row r="166" spans="20:21">
      <c r="T166" s="181"/>
      <c r="U166" s="181"/>
    </row>
    <row r="167" spans="20:21">
      <c r="T167" s="181"/>
      <c r="U167" s="181"/>
    </row>
    <row r="168" spans="20:21">
      <c r="T168" s="181"/>
      <c r="U168" s="181"/>
    </row>
    <row r="169" spans="20:21">
      <c r="T169" s="181"/>
      <c r="U169" s="181"/>
    </row>
    <row r="170" spans="20:21">
      <c r="T170" s="181"/>
      <c r="U170" s="181"/>
    </row>
    <row r="171" spans="20:21">
      <c r="T171" s="181"/>
      <c r="U171" s="181"/>
    </row>
    <row r="172" spans="20:21">
      <c r="T172" s="181"/>
      <c r="U172" s="181"/>
    </row>
    <row r="173" spans="20:21">
      <c r="T173" s="181"/>
      <c r="U173" s="181"/>
    </row>
    <row r="174" spans="20:21">
      <c r="T174" s="181"/>
      <c r="U174" s="181"/>
    </row>
    <row r="175" spans="20:21">
      <c r="T175" s="181"/>
      <c r="U175" s="181"/>
    </row>
    <row r="176" spans="20:21">
      <c r="T176" s="181"/>
      <c r="U176" s="181"/>
    </row>
    <row r="177" spans="20:21">
      <c r="T177" s="181"/>
      <c r="U177" s="181"/>
    </row>
    <row r="178" spans="20:21">
      <c r="T178" s="181"/>
      <c r="U178" s="181"/>
    </row>
    <row r="179" spans="20:21">
      <c r="T179" s="181"/>
      <c r="U179" s="181"/>
    </row>
    <row r="180" spans="20:21">
      <c r="T180" s="181"/>
      <c r="U180" s="181"/>
    </row>
    <row r="181" spans="20:21">
      <c r="T181" s="181"/>
      <c r="U181" s="181"/>
    </row>
    <row r="182" spans="20:21">
      <c r="T182" s="181"/>
      <c r="U182" s="181"/>
    </row>
    <row r="183" spans="20:21">
      <c r="T183" s="181"/>
      <c r="U183" s="181"/>
    </row>
    <row r="184" spans="20:21">
      <c r="T184" s="181"/>
      <c r="U184" s="181"/>
    </row>
    <row r="185" spans="20:21">
      <c r="T185" s="181"/>
      <c r="U185" s="181"/>
    </row>
    <row r="186" spans="20:21">
      <c r="T186" s="181"/>
      <c r="U186" s="181"/>
    </row>
    <row r="187" spans="20:21">
      <c r="T187" s="181"/>
      <c r="U187" s="181"/>
    </row>
    <row r="188" spans="20:21">
      <c r="T188" s="181"/>
      <c r="U188" s="181"/>
    </row>
    <row r="189" spans="20:21">
      <c r="T189" s="181"/>
      <c r="U189" s="181"/>
    </row>
    <row r="190" spans="20:21">
      <c r="T190" s="181"/>
      <c r="U190" s="181"/>
    </row>
    <row r="191" spans="20:21">
      <c r="T191" s="181"/>
      <c r="U191" s="181"/>
    </row>
    <row r="192" spans="20:21">
      <c r="T192" s="181"/>
      <c r="U192" s="181"/>
    </row>
    <row r="193" spans="20:21">
      <c r="T193" s="181"/>
      <c r="U193" s="181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165" customWidth="1"/>
    <col min="2" max="2" width="11.8583333333333" style="2" customWidth="1"/>
    <col min="3" max="3" width="9.56666666666667" style="165" customWidth="1"/>
    <col min="4" max="4" width="20" style="165" customWidth="1"/>
    <col min="5" max="6" width="10.1416666666667" style="165" customWidth="1"/>
    <col min="7" max="7" width="14.2833333333333" style="165" customWidth="1"/>
    <col min="8" max="8" width="10.1416666666667" style="165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165" hidden="1" customWidth="1"/>
    <col min="16" max="16" width="10.5666666666667" style="165" hidden="1" customWidth="1"/>
    <col min="17" max="17" width="11.2833333333333" style="165" hidden="1" customWidth="1"/>
    <col min="18" max="18" width="10.1416666666667" style="165" hidden="1" customWidth="1"/>
    <col min="19" max="16384" width="9.14166666666667" style="165"/>
  </cols>
  <sheetData>
    <row r="1" s="165" customFormat="1" ht="15" spans="1:14">
      <c r="A1" s="7"/>
      <c r="B1" s="6"/>
      <c r="C1" s="7"/>
      <c r="D1" s="7"/>
      <c r="E1" s="7"/>
      <c r="F1" s="7"/>
      <c r="G1" s="7"/>
      <c r="H1" s="7"/>
      <c r="I1" s="175"/>
      <c r="J1" s="2"/>
      <c r="K1" s="2"/>
      <c r="L1" s="3"/>
      <c r="M1" s="3"/>
      <c r="N1" s="4"/>
    </row>
    <row r="2" s="165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175"/>
      <c r="J2" s="2"/>
      <c r="K2" s="2"/>
      <c r="L2" s="3"/>
      <c r="M2" s="3"/>
      <c r="N2" s="4"/>
    </row>
    <row r="3" s="165" customFormat="1" ht="15" spans="1:14">
      <c r="A3" s="11"/>
      <c r="B3" s="11"/>
      <c r="C3" s="12"/>
      <c r="D3" s="17"/>
      <c r="E3" s="18"/>
      <c r="F3" s="18"/>
      <c r="G3" s="19"/>
      <c r="H3" s="12"/>
      <c r="I3" s="175"/>
      <c r="J3" s="2"/>
      <c r="K3" s="2"/>
      <c r="L3" s="3"/>
      <c r="M3" s="3"/>
      <c r="N3" s="4"/>
    </row>
    <row r="4" s="165" customFormat="1" ht="15" spans="1:14">
      <c r="A4" s="169"/>
      <c r="B4" s="169"/>
      <c r="C4" s="228"/>
      <c r="D4" s="169"/>
      <c r="E4" s="169"/>
      <c r="F4" s="170"/>
      <c r="G4" s="170"/>
      <c r="H4" s="170"/>
      <c r="I4" s="176"/>
      <c r="J4" s="2"/>
      <c r="K4" s="2"/>
      <c r="L4" s="3"/>
      <c r="M4" s="3"/>
      <c r="N4" s="4"/>
    </row>
    <row r="5" s="165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177"/>
      <c r="J5" s="2"/>
      <c r="K5" s="2"/>
      <c r="L5" s="3"/>
      <c r="M5" s="3"/>
      <c r="N5" s="4"/>
    </row>
    <row r="6" s="165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165" customFormat="1" ht="15.75" spans="1:14">
      <c r="A7" s="229" t="s">
        <v>3</v>
      </c>
      <c r="B7" s="105" t="s">
        <v>4</v>
      </c>
      <c r="C7" s="105"/>
      <c r="D7" s="105"/>
      <c r="E7" s="106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165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165" customFormat="1" ht="15.75" spans="1:14">
      <c r="A9" s="36"/>
      <c r="B9" s="110"/>
      <c r="C9" s="36"/>
      <c r="D9" s="36"/>
      <c r="E9" s="36"/>
      <c r="F9" s="36"/>
      <c r="G9" s="36"/>
      <c r="H9" s="36"/>
      <c r="I9" s="175"/>
      <c r="J9" s="2"/>
      <c r="K9" s="2"/>
      <c r="L9" s="3"/>
      <c r="M9" s="3"/>
      <c r="N9" s="4"/>
    </row>
    <row r="10" s="165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165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173" t="s">
        <v>23</v>
      </c>
      <c r="H12" s="49">
        <f t="shared" ref="H12:H75" si="0">F12-E12</f>
        <v>2</v>
      </c>
      <c r="I12" s="65">
        <v>4</v>
      </c>
      <c r="J12" s="210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165" t="s">
        <v>24</v>
      </c>
      <c r="P12" s="165" t="s">
        <v>41</v>
      </c>
      <c r="Q12" s="178">
        <f t="shared" ref="Q12:Q51" si="4">L12*2%</f>
        <v>177408</v>
      </c>
      <c r="R12" s="179">
        <f t="shared" ref="R12:R51" si="5">M12*2%</f>
        <v>7.68</v>
      </c>
    </row>
    <row r="13" s="165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173" t="s">
        <v>23</v>
      </c>
      <c r="H13" s="49">
        <f t="shared" si="0"/>
        <v>1</v>
      </c>
      <c r="I13" s="65">
        <v>1</v>
      </c>
      <c r="J13" s="210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165" t="s">
        <v>24</v>
      </c>
      <c r="P13" s="165" t="s">
        <v>41</v>
      </c>
      <c r="Q13" s="178">
        <f t="shared" si="4"/>
        <v>29106</v>
      </c>
      <c r="R13" s="179">
        <f t="shared" si="5"/>
        <v>1.26</v>
      </c>
    </row>
    <row r="14" s="165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173" t="s">
        <v>23</v>
      </c>
      <c r="H14" s="49">
        <f t="shared" si="0"/>
        <v>2</v>
      </c>
      <c r="I14" s="65">
        <v>3</v>
      </c>
      <c r="J14" s="210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165" t="s">
        <v>24</v>
      </c>
      <c r="P14" s="165" t="s">
        <v>41</v>
      </c>
      <c r="Q14" s="178">
        <f t="shared" si="4"/>
        <v>133056</v>
      </c>
      <c r="R14" s="179">
        <f t="shared" si="5"/>
        <v>5.76</v>
      </c>
    </row>
    <row r="15" s="165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173" t="s">
        <v>23</v>
      </c>
      <c r="H15" s="49">
        <f t="shared" si="0"/>
        <v>2</v>
      </c>
      <c r="I15" s="65">
        <v>1</v>
      </c>
      <c r="J15" s="210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165" t="s">
        <v>24</v>
      </c>
      <c r="Q15" s="178">
        <f t="shared" si="4"/>
        <v>44352</v>
      </c>
      <c r="R15" s="179">
        <f t="shared" si="5"/>
        <v>1.92</v>
      </c>
    </row>
    <row r="16" s="165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173" t="s">
        <v>23</v>
      </c>
      <c r="H16" s="49">
        <f t="shared" si="0"/>
        <v>2</v>
      </c>
      <c r="I16" s="65">
        <v>1</v>
      </c>
      <c r="J16" s="210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165" t="s">
        <v>24</v>
      </c>
      <c r="Q16" s="178">
        <f t="shared" si="4"/>
        <v>44352</v>
      </c>
      <c r="R16" s="179">
        <f t="shared" si="5"/>
        <v>1.92</v>
      </c>
    </row>
    <row r="17" s="165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173" t="s">
        <v>23</v>
      </c>
      <c r="H17" s="49">
        <f t="shared" si="0"/>
        <v>3</v>
      </c>
      <c r="I17" s="65">
        <v>1</v>
      </c>
      <c r="J17" s="210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165" t="s">
        <v>24</v>
      </c>
      <c r="Q17" s="178">
        <f t="shared" si="4"/>
        <v>66528</v>
      </c>
      <c r="R17" s="179">
        <f t="shared" si="5"/>
        <v>2.88</v>
      </c>
    </row>
    <row r="18" s="165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173" t="s">
        <v>23</v>
      </c>
      <c r="H18" s="49">
        <f t="shared" si="0"/>
        <v>2</v>
      </c>
      <c r="I18" s="65">
        <v>1</v>
      </c>
      <c r="J18" s="210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165" t="s">
        <v>24</v>
      </c>
      <c r="Q18" s="178">
        <f t="shared" si="4"/>
        <v>44352</v>
      </c>
      <c r="R18" s="179">
        <f t="shared" si="5"/>
        <v>1.92</v>
      </c>
    </row>
    <row r="19" s="165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173" t="s">
        <v>23</v>
      </c>
      <c r="H19" s="49">
        <f t="shared" si="0"/>
        <v>3</v>
      </c>
      <c r="I19" s="65">
        <v>1</v>
      </c>
      <c r="J19" s="210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165" t="s">
        <v>24</v>
      </c>
      <c r="Q19" s="178">
        <f t="shared" si="4"/>
        <v>87318</v>
      </c>
      <c r="R19" s="179">
        <f t="shared" si="5"/>
        <v>3.78</v>
      </c>
    </row>
    <row r="20" s="165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173" t="s">
        <v>23</v>
      </c>
      <c r="H20" s="49">
        <f t="shared" si="0"/>
        <v>1</v>
      </c>
      <c r="I20" s="65">
        <v>1</v>
      </c>
      <c r="J20" s="210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165" t="s">
        <v>24</v>
      </c>
      <c r="Q20" s="178">
        <f t="shared" si="4"/>
        <v>22176</v>
      </c>
      <c r="R20" s="179">
        <f t="shared" si="5"/>
        <v>0.96</v>
      </c>
    </row>
    <row r="21" s="165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173" t="s">
        <v>23</v>
      </c>
      <c r="H21" s="49">
        <f t="shared" si="0"/>
        <v>3</v>
      </c>
      <c r="I21" s="65">
        <v>1</v>
      </c>
      <c r="J21" s="210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165" t="s">
        <v>24</v>
      </c>
      <c r="P21" s="165" t="s">
        <v>41</v>
      </c>
      <c r="Q21" s="178">
        <f t="shared" si="4"/>
        <v>66528</v>
      </c>
      <c r="R21" s="179">
        <f t="shared" si="5"/>
        <v>2.88</v>
      </c>
    </row>
    <row r="22" s="165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173" t="s">
        <v>23</v>
      </c>
      <c r="H22" s="49">
        <f t="shared" si="0"/>
        <v>2</v>
      </c>
      <c r="I22" s="65">
        <v>1</v>
      </c>
      <c r="J22" s="210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165" t="s">
        <v>24</v>
      </c>
      <c r="P22" s="165" t="s">
        <v>41</v>
      </c>
      <c r="Q22" s="178">
        <f t="shared" si="4"/>
        <v>58212</v>
      </c>
      <c r="R22" s="179">
        <f t="shared" si="5"/>
        <v>2.52</v>
      </c>
    </row>
    <row r="23" s="165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173" t="s">
        <v>23</v>
      </c>
      <c r="H23" s="49">
        <f t="shared" si="0"/>
        <v>4</v>
      </c>
      <c r="I23" s="65">
        <v>1</v>
      </c>
      <c r="J23" s="210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165" t="s">
        <v>24</v>
      </c>
      <c r="P23" s="165" t="s">
        <v>41</v>
      </c>
      <c r="Q23" s="178">
        <f t="shared" si="4"/>
        <v>88704</v>
      </c>
      <c r="R23" s="179">
        <f t="shared" si="5"/>
        <v>3.84</v>
      </c>
    </row>
    <row r="24" s="165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173" t="s">
        <v>23</v>
      </c>
      <c r="H24" s="49">
        <f t="shared" si="0"/>
        <v>2</v>
      </c>
      <c r="I24" s="65">
        <v>1</v>
      </c>
      <c r="J24" s="210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165" t="s">
        <v>24</v>
      </c>
      <c r="P24" s="165" t="s">
        <v>41</v>
      </c>
      <c r="Q24" s="178">
        <f t="shared" si="4"/>
        <v>44352</v>
      </c>
      <c r="R24" s="179">
        <f t="shared" si="5"/>
        <v>1.92</v>
      </c>
    </row>
    <row r="25" s="165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173" t="s">
        <v>23</v>
      </c>
      <c r="H25" s="49">
        <f t="shared" si="0"/>
        <v>3</v>
      </c>
      <c r="I25" s="65">
        <v>2</v>
      </c>
      <c r="J25" s="210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165" t="s">
        <v>24</v>
      </c>
      <c r="P25" s="165" t="s">
        <v>41</v>
      </c>
      <c r="Q25" s="178">
        <f t="shared" si="4"/>
        <v>133056</v>
      </c>
      <c r="R25" s="179">
        <f t="shared" si="5"/>
        <v>5.76</v>
      </c>
    </row>
    <row r="26" s="165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173" t="s">
        <v>23</v>
      </c>
      <c r="H26" s="49">
        <f t="shared" si="0"/>
        <v>2</v>
      </c>
      <c r="I26" s="65">
        <v>2</v>
      </c>
      <c r="J26" s="210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165" t="s">
        <v>24</v>
      </c>
      <c r="P26" s="165" t="s">
        <v>41</v>
      </c>
      <c r="Q26" s="178">
        <f t="shared" si="4"/>
        <v>88704</v>
      </c>
      <c r="R26" s="179">
        <f t="shared" si="5"/>
        <v>3.84</v>
      </c>
    </row>
    <row r="27" s="165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173" t="s">
        <v>23</v>
      </c>
      <c r="H27" s="49">
        <f t="shared" si="0"/>
        <v>1</v>
      </c>
      <c r="I27" s="65">
        <v>1</v>
      </c>
      <c r="J27" s="210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165" t="s">
        <v>24</v>
      </c>
      <c r="P27" s="165" t="s">
        <v>41</v>
      </c>
      <c r="Q27" s="178">
        <f t="shared" si="4"/>
        <v>22176</v>
      </c>
      <c r="R27" s="179">
        <f t="shared" si="5"/>
        <v>0.96</v>
      </c>
    </row>
    <row r="28" s="165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173" t="s">
        <v>47</v>
      </c>
      <c r="H28" s="49">
        <f t="shared" si="0"/>
        <v>3</v>
      </c>
      <c r="I28" s="65">
        <v>1</v>
      </c>
      <c r="J28" s="210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165" t="s">
        <v>24</v>
      </c>
      <c r="P28" s="165" t="s">
        <v>41</v>
      </c>
      <c r="Q28" s="178">
        <f t="shared" si="4"/>
        <v>141372</v>
      </c>
      <c r="R28" s="179">
        <f t="shared" si="5"/>
        <v>6.12</v>
      </c>
    </row>
    <row r="29" s="165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173" t="s">
        <v>23</v>
      </c>
      <c r="H29" s="49">
        <f t="shared" si="0"/>
        <v>4</v>
      </c>
      <c r="I29" s="65">
        <v>1</v>
      </c>
      <c r="J29" s="210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165" t="s">
        <v>24</v>
      </c>
      <c r="P29" s="165" t="s">
        <v>41</v>
      </c>
      <c r="Q29" s="178">
        <f t="shared" si="4"/>
        <v>88704</v>
      </c>
      <c r="R29" s="179">
        <f t="shared" si="5"/>
        <v>3.84</v>
      </c>
    </row>
    <row r="30" s="165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173" t="s">
        <v>40</v>
      </c>
      <c r="H30" s="49">
        <f t="shared" si="0"/>
        <v>1</v>
      </c>
      <c r="I30" s="65">
        <v>1</v>
      </c>
      <c r="J30" s="210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165" t="s">
        <v>24</v>
      </c>
      <c r="P30" s="165" t="s">
        <v>41</v>
      </c>
      <c r="Q30" s="178">
        <f t="shared" si="4"/>
        <v>27258</v>
      </c>
      <c r="R30" s="179">
        <f t="shared" si="5"/>
        <v>1.18</v>
      </c>
    </row>
    <row r="31" s="165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173" t="s">
        <v>23</v>
      </c>
      <c r="H31" s="49">
        <f t="shared" si="0"/>
        <v>2</v>
      </c>
      <c r="I31" s="65">
        <v>1</v>
      </c>
      <c r="J31" s="210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165" t="s">
        <v>24</v>
      </c>
      <c r="P31" s="165" t="s">
        <v>41</v>
      </c>
      <c r="Q31" s="178">
        <f t="shared" si="4"/>
        <v>44352</v>
      </c>
      <c r="R31" s="179">
        <f t="shared" si="5"/>
        <v>1.92</v>
      </c>
    </row>
    <row r="32" s="165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173" t="s">
        <v>23</v>
      </c>
      <c r="H32" s="49">
        <f t="shared" si="0"/>
        <v>1</v>
      </c>
      <c r="I32" s="65">
        <v>4</v>
      </c>
      <c r="J32" s="210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165" t="s">
        <v>24</v>
      </c>
      <c r="P32" s="165" t="s">
        <v>41</v>
      </c>
      <c r="Q32" s="178">
        <f t="shared" si="4"/>
        <v>88704</v>
      </c>
      <c r="R32" s="179">
        <f t="shared" si="5"/>
        <v>3.84</v>
      </c>
    </row>
    <row r="33" s="165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173" t="s">
        <v>23</v>
      </c>
      <c r="H33" s="49">
        <f t="shared" si="0"/>
        <v>2</v>
      </c>
      <c r="I33" s="65">
        <v>1</v>
      </c>
      <c r="J33" s="210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165" t="s">
        <v>24</v>
      </c>
      <c r="P33" s="165" t="s">
        <v>41</v>
      </c>
      <c r="Q33" s="178">
        <f t="shared" si="4"/>
        <v>44352</v>
      </c>
      <c r="R33" s="179">
        <f t="shared" si="5"/>
        <v>1.92</v>
      </c>
    </row>
    <row r="34" s="165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173" t="s">
        <v>40</v>
      </c>
      <c r="H34" s="49">
        <f t="shared" si="0"/>
        <v>1</v>
      </c>
      <c r="I34" s="65">
        <v>2</v>
      </c>
      <c r="J34" s="210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165" t="s">
        <v>24</v>
      </c>
      <c r="P34" s="165" t="s">
        <v>41</v>
      </c>
      <c r="Q34" s="178">
        <f t="shared" si="4"/>
        <v>54516</v>
      </c>
      <c r="R34" s="179">
        <f t="shared" si="5"/>
        <v>2.36</v>
      </c>
    </row>
    <row r="35" s="165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173" t="s">
        <v>23</v>
      </c>
      <c r="H35" s="49">
        <f t="shared" si="0"/>
        <v>3</v>
      </c>
      <c r="I35" s="65">
        <v>1</v>
      </c>
      <c r="J35" s="210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165" t="s">
        <v>24</v>
      </c>
      <c r="P35" s="165" t="s">
        <v>41</v>
      </c>
      <c r="Q35" s="178">
        <f t="shared" si="4"/>
        <v>66528</v>
      </c>
      <c r="R35" s="179">
        <f t="shared" si="5"/>
        <v>2.88</v>
      </c>
    </row>
    <row r="36" s="165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173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165" t="s">
        <v>24</v>
      </c>
      <c r="P36" s="165" t="s">
        <v>41</v>
      </c>
      <c r="Q36" s="178">
        <f t="shared" si="4"/>
        <v>44352</v>
      </c>
      <c r="R36" s="179">
        <f t="shared" si="5"/>
        <v>1.92</v>
      </c>
    </row>
    <row r="37" s="165" customFormat="1" ht="15" spans="1:19">
      <c r="A37" s="48">
        <v>26</v>
      </c>
      <c r="B37" s="174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173" t="s">
        <v>23</v>
      </c>
      <c r="H37" s="49">
        <f t="shared" si="0"/>
        <v>1</v>
      </c>
      <c r="I37" s="65">
        <v>1</v>
      </c>
      <c r="J37" s="210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165" t="s">
        <v>24</v>
      </c>
      <c r="P37" s="165" t="s">
        <v>41</v>
      </c>
      <c r="Q37" s="178">
        <f t="shared" si="4"/>
        <v>22176</v>
      </c>
      <c r="R37" s="179">
        <f t="shared" si="5"/>
        <v>3.84</v>
      </c>
      <c r="S37" s="165">
        <v>192</v>
      </c>
    </row>
    <row r="38" s="165" customFormat="1" ht="15" spans="1:18">
      <c r="A38" s="48">
        <v>27</v>
      </c>
      <c r="B38" s="174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173" t="s">
        <v>23</v>
      </c>
      <c r="H38" s="49">
        <f t="shared" si="0"/>
        <v>3</v>
      </c>
      <c r="I38" s="65">
        <v>1</v>
      </c>
      <c r="J38" s="210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65" t="s">
        <v>24</v>
      </c>
      <c r="P38" s="165" t="s">
        <v>41</v>
      </c>
      <c r="Q38" s="178">
        <f t="shared" si="4"/>
        <v>66528</v>
      </c>
      <c r="R38" s="179">
        <f t="shared" si="5"/>
        <v>2.88</v>
      </c>
    </row>
    <row r="39" s="165" customFormat="1" ht="15" spans="1:18">
      <c r="A39" s="48">
        <v>28</v>
      </c>
      <c r="B39" s="174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173" t="s">
        <v>23</v>
      </c>
      <c r="H39" s="49">
        <f t="shared" si="0"/>
        <v>1</v>
      </c>
      <c r="I39" s="65">
        <v>1</v>
      </c>
      <c r="J39" s="210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165" t="s">
        <v>24</v>
      </c>
      <c r="P39" s="165" t="s">
        <v>41</v>
      </c>
      <c r="Q39" s="178">
        <f t="shared" si="4"/>
        <v>22176</v>
      </c>
      <c r="R39" s="179">
        <f t="shared" si="5"/>
        <v>0.96</v>
      </c>
    </row>
    <row r="40" s="165" customFormat="1" ht="15" spans="1:18">
      <c r="A40" s="48">
        <v>29</v>
      </c>
      <c r="B40" s="174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173" t="s">
        <v>23</v>
      </c>
      <c r="H40" s="49">
        <f t="shared" si="0"/>
        <v>3</v>
      </c>
      <c r="I40" s="65">
        <v>1</v>
      </c>
      <c r="J40" s="210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165" t="s">
        <v>24</v>
      </c>
      <c r="P40" s="165" t="s">
        <v>41</v>
      </c>
      <c r="Q40" s="178">
        <f t="shared" si="4"/>
        <v>87318</v>
      </c>
      <c r="R40" s="179">
        <f t="shared" si="5"/>
        <v>3.78</v>
      </c>
    </row>
    <row r="41" s="165" customFormat="1" ht="15" spans="1:18">
      <c r="A41" s="48">
        <v>30</v>
      </c>
      <c r="B41" s="174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173" t="s">
        <v>23</v>
      </c>
      <c r="H41" s="49">
        <f t="shared" si="0"/>
        <v>2</v>
      </c>
      <c r="I41" s="65">
        <v>2</v>
      </c>
      <c r="J41" s="210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165" t="s">
        <v>24</v>
      </c>
      <c r="P41" s="165" t="s">
        <v>41</v>
      </c>
      <c r="Q41" s="178">
        <f t="shared" si="4"/>
        <v>88704</v>
      </c>
      <c r="R41" s="179">
        <f t="shared" si="5"/>
        <v>3.84</v>
      </c>
    </row>
    <row r="42" s="165" customFormat="1" ht="15" spans="1:18">
      <c r="A42" s="48">
        <v>31</v>
      </c>
      <c r="B42" s="174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173" t="s">
        <v>23</v>
      </c>
      <c r="H42" s="49">
        <f t="shared" si="0"/>
        <v>2</v>
      </c>
      <c r="I42" s="65">
        <v>2</v>
      </c>
      <c r="J42" s="210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165" t="s">
        <v>24</v>
      </c>
      <c r="P42" s="165" t="s">
        <v>41</v>
      </c>
      <c r="Q42" s="178">
        <f t="shared" si="4"/>
        <v>88704</v>
      </c>
      <c r="R42" s="179">
        <f t="shared" si="5"/>
        <v>3.84</v>
      </c>
    </row>
    <row r="43" s="165" customFormat="1" ht="15" spans="1:18">
      <c r="A43" s="48">
        <v>32</v>
      </c>
      <c r="B43" s="174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173" t="s">
        <v>40</v>
      </c>
      <c r="H43" s="49">
        <f t="shared" si="0"/>
        <v>5</v>
      </c>
      <c r="I43" s="65">
        <v>1</v>
      </c>
      <c r="J43" s="210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165" t="s">
        <v>24</v>
      </c>
      <c r="P43" s="165" t="s">
        <v>41</v>
      </c>
      <c r="Q43" s="178">
        <f t="shared" si="4"/>
        <v>136290</v>
      </c>
      <c r="R43" s="179">
        <f t="shared" si="5"/>
        <v>5.9</v>
      </c>
    </row>
    <row r="44" s="165" customFormat="1" ht="15" spans="1:18">
      <c r="A44" s="48">
        <v>33</v>
      </c>
      <c r="B44" s="174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173" t="s">
        <v>23</v>
      </c>
      <c r="H44" s="49">
        <f t="shared" si="0"/>
        <v>3</v>
      </c>
      <c r="I44" s="65">
        <v>1</v>
      </c>
      <c r="J44" s="210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165" t="s">
        <v>24</v>
      </c>
      <c r="P44" s="165" t="s">
        <v>41</v>
      </c>
      <c r="Q44" s="178">
        <f t="shared" si="4"/>
        <v>87318</v>
      </c>
      <c r="R44" s="179">
        <f t="shared" si="5"/>
        <v>3.78</v>
      </c>
    </row>
    <row r="45" s="165" customFormat="1" ht="15" spans="1:18">
      <c r="A45" s="48">
        <v>34</v>
      </c>
      <c r="B45" s="174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173" t="s">
        <v>40</v>
      </c>
      <c r="H45" s="49">
        <f t="shared" si="0"/>
        <v>1</v>
      </c>
      <c r="I45" s="65">
        <v>1</v>
      </c>
      <c r="J45" s="210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165" t="s">
        <v>24</v>
      </c>
      <c r="P45" s="165" t="s">
        <v>41</v>
      </c>
      <c r="Q45" s="178">
        <f t="shared" si="4"/>
        <v>27258</v>
      </c>
      <c r="R45" s="179">
        <f t="shared" si="5"/>
        <v>1.18</v>
      </c>
    </row>
    <row r="46" s="165" customFormat="1" ht="15" spans="1:18">
      <c r="A46" s="48">
        <v>35</v>
      </c>
      <c r="B46" s="174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173" t="s">
        <v>121</v>
      </c>
      <c r="H46" s="49">
        <f t="shared" si="0"/>
        <v>4</v>
      </c>
      <c r="I46" s="65">
        <v>1</v>
      </c>
      <c r="J46" s="210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165" t="s">
        <v>24</v>
      </c>
      <c r="P46" s="165" t="s">
        <v>41</v>
      </c>
      <c r="Q46" s="178">
        <f t="shared" si="4"/>
        <v>155232</v>
      </c>
      <c r="R46" s="179">
        <f t="shared" si="5"/>
        <v>6.72</v>
      </c>
    </row>
    <row r="47" s="165" customFormat="1" ht="15" spans="1:18">
      <c r="A47" s="48">
        <v>36</v>
      </c>
      <c r="B47" s="174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173" t="s">
        <v>23</v>
      </c>
      <c r="H47" s="49">
        <f t="shared" si="0"/>
        <v>1</v>
      </c>
      <c r="I47" s="65">
        <v>2</v>
      </c>
      <c r="J47" s="210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165" t="s">
        <v>24</v>
      </c>
      <c r="P47" s="165" t="s">
        <v>41</v>
      </c>
      <c r="Q47" s="178">
        <f t="shared" si="4"/>
        <v>44352</v>
      </c>
      <c r="R47" s="179">
        <f t="shared" si="5"/>
        <v>1.92</v>
      </c>
    </row>
    <row r="48" s="165" customFormat="1" ht="15" spans="1:18">
      <c r="A48" s="48">
        <v>37</v>
      </c>
      <c r="B48" s="174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173" t="s">
        <v>23</v>
      </c>
      <c r="H48" s="49">
        <f t="shared" si="0"/>
        <v>2</v>
      </c>
      <c r="I48" s="65">
        <v>1</v>
      </c>
      <c r="J48" s="210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165" t="s">
        <v>24</v>
      </c>
      <c r="P48" s="165" t="s">
        <v>41</v>
      </c>
      <c r="Q48" s="178">
        <f t="shared" si="4"/>
        <v>44352</v>
      </c>
      <c r="R48" s="179">
        <f t="shared" si="5"/>
        <v>1.92</v>
      </c>
    </row>
    <row r="49" s="165" customFormat="1" ht="15" spans="1:18">
      <c r="A49" s="48">
        <v>38</v>
      </c>
      <c r="B49" s="174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173" t="s">
        <v>40</v>
      </c>
      <c r="H49" s="49">
        <f t="shared" si="0"/>
        <v>3</v>
      </c>
      <c r="I49" s="65">
        <v>1</v>
      </c>
      <c r="J49" s="210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165" t="s">
        <v>24</v>
      </c>
      <c r="P49" s="165" t="s">
        <v>41</v>
      </c>
      <c r="Q49" s="178">
        <f t="shared" si="4"/>
        <v>81774</v>
      </c>
      <c r="R49" s="179">
        <f t="shared" si="5"/>
        <v>3.54</v>
      </c>
    </row>
    <row r="50" s="165" customFormat="1" ht="15" spans="1:18">
      <c r="A50" s="48">
        <v>39</v>
      </c>
      <c r="B50" s="174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173" t="s">
        <v>23</v>
      </c>
      <c r="H50" s="49">
        <f t="shared" si="0"/>
        <v>3</v>
      </c>
      <c r="I50" s="65">
        <v>1</v>
      </c>
      <c r="J50" s="210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165" t="s">
        <v>24</v>
      </c>
      <c r="P50" s="165" t="s">
        <v>41</v>
      </c>
      <c r="Q50" s="178">
        <f t="shared" si="4"/>
        <v>66528</v>
      </c>
      <c r="R50" s="179">
        <f t="shared" si="5"/>
        <v>2.88</v>
      </c>
    </row>
    <row r="51" s="165" customFormat="1" ht="15" spans="1:18">
      <c r="A51" s="48">
        <v>40</v>
      </c>
      <c r="B51" s="174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173" t="s">
        <v>40</v>
      </c>
      <c r="H51" s="49">
        <f t="shared" si="0"/>
        <v>4</v>
      </c>
      <c r="I51" s="65">
        <v>1</v>
      </c>
      <c r="J51" s="210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165" t="s">
        <v>24</v>
      </c>
      <c r="P51" s="165" t="s">
        <v>41</v>
      </c>
      <c r="Q51" s="178">
        <f t="shared" si="4"/>
        <v>109032</v>
      </c>
      <c r="R51" s="179">
        <f t="shared" si="5"/>
        <v>4.72</v>
      </c>
    </row>
    <row r="52" s="165" customFormat="1" ht="15" spans="1:18">
      <c r="A52" s="48">
        <v>41</v>
      </c>
      <c r="B52" s="174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173" t="s">
        <v>23</v>
      </c>
      <c r="H52" s="49">
        <f t="shared" si="0"/>
        <v>4</v>
      </c>
      <c r="I52" s="65">
        <v>1</v>
      </c>
      <c r="J52" s="210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178"/>
      <c r="R52" s="179"/>
    </row>
    <row r="53" s="165" customFormat="1" ht="15" spans="1:18">
      <c r="A53" s="48">
        <v>42</v>
      </c>
      <c r="B53" s="174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173" t="s">
        <v>23</v>
      </c>
      <c r="H53" s="49">
        <f t="shared" si="0"/>
        <v>3</v>
      </c>
      <c r="I53" s="65">
        <v>1</v>
      </c>
      <c r="J53" s="210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178"/>
      <c r="R53" s="179"/>
    </row>
    <row r="54" s="165" customFormat="1" ht="15" spans="1:18">
      <c r="A54" s="48">
        <v>43</v>
      </c>
      <c r="B54" s="174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173" t="s">
        <v>23</v>
      </c>
      <c r="H54" s="49">
        <f t="shared" si="0"/>
        <v>1</v>
      </c>
      <c r="I54" s="65">
        <v>2</v>
      </c>
      <c r="J54" s="210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178"/>
      <c r="R54" s="179"/>
    </row>
    <row r="55" s="165" customFormat="1" ht="15" spans="1:18">
      <c r="A55" s="48">
        <v>44</v>
      </c>
      <c r="B55" s="174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173" t="s">
        <v>23</v>
      </c>
      <c r="H55" s="49">
        <f t="shared" si="0"/>
        <v>3</v>
      </c>
      <c r="I55" s="65">
        <v>1</v>
      </c>
      <c r="J55" s="210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178"/>
      <c r="R55" s="179"/>
    </row>
    <row r="56" s="165" customFormat="1" ht="15" spans="1:18">
      <c r="A56" s="48">
        <v>45</v>
      </c>
      <c r="B56" s="174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173" t="s">
        <v>23</v>
      </c>
      <c r="H56" s="49">
        <f t="shared" si="0"/>
        <v>1</v>
      </c>
      <c r="I56" s="65">
        <v>1</v>
      </c>
      <c r="J56" s="210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178"/>
      <c r="R56" s="179"/>
    </row>
    <row r="57" s="165" customFormat="1" ht="15" spans="1:18">
      <c r="A57" s="48">
        <v>46</v>
      </c>
      <c r="B57" s="174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173" t="s">
        <v>23</v>
      </c>
      <c r="H57" s="49">
        <f t="shared" si="0"/>
        <v>2</v>
      </c>
      <c r="I57" s="65">
        <v>2</v>
      </c>
      <c r="J57" s="210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178"/>
      <c r="R57" s="179"/>
    </row>
    <row r="58" s="165" customFormat="1" ht="15" spans="1:18">
      <c r="A58" s="48">
        <v>47</v>
      </c>
      <c r="B58" s="174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173" t="s">
        <v>23</v>
      </c>
      <c r="H58" s="49">
        <f t="shared" si="0"/>
        <v>2</v>
      </c>
      <c r="I58" s="65">
        <v>1</v>
      </c>
      <c r="J58" s="210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178"/>
      <c r="R58" s="179"/>
    </row>
    <row r="59" s="165" customFormat="1" ht="15" spans="1:18">
      <c r="A59" s="48">
        <v>48</v>
      </c>
      <c r="B59" s="174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173" t="s">
        <v>23</v>
      </c>
      <c r="H59" s="49">
        <f t="shared" si="0"/>
        <v>2</v>
      </c>
      <c r="I59" s="65">
        <v>1</v>
      </c>
      <c r="J59" s="210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178"/>
      <c r="R59" s="179"/>
    </row>
    <row r="60" s="165" customFormat="1" ht="15" spans="1:18">
      <c r="A60" s="48">
        <v>49</v>
      </c>
      <c r="B60" s="174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173" t="s">
        <v>121</v>
      </c>
      <c r="H60" s="49">
        <f t="shared" si="0"/>
        <v>2</v>
      </c>
      <c r="I60" s="65">
        <v>1</v>
      </c>
      <c r="J60" s="210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178"/>
      <c r="R60" s="179"/>
    </row>
    <row r="61" s="165" customFormat="1" ht="15" spans="1:18">
      <c r="A61" s="48">
        <v>50</v>
      </c>
      <c r="B61" s="174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173" t="s">
        <v>23</v>
      </c>
      <c r="H61" s="49">
        <f t="shared" si="0"/>
        <v>1</v>
      </c>
      <c r="I61" s="65">
        <v>1</v>
      </c>
      <c r="J61" s="210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178"/>
      <c r="R61" s="179"/>
    </row>
    <row r="62" s="165" customFormat="1" ht="15" spans="1:18">
      <c r="A62" s="48">
        <v>51</v>
      </c>
      <c r="B62" s="174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173" t="s">
        <v>121</v>
      </c>
      <c r="H62" s="49">
        <f t="shared" si="0"/>
        <v>2</v>
      </c>
      <c r="I62" s="65">
        <v>1</v>
      </c>
      <c r="J62" s="210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178"/>
      <c r="R62" s="179"/>
    </row>
    <row r="63" s="165" customFormat="1" ht="15" spans="1:18">
      <c r="A63" s="48">
        <v>52</v>
      </c>
      <c r="B63" s="174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173" t="s">
        <v>23</v>
      </c>
      <c r="H63" s="49">
        <f t="shared" si="0"/>
        <v>2</v>
      </c>
      <c r="I63" s="65">
        <v>2</v>
      </c>
      <c r="J63" s="210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178"/>
      <c r="R63" s="179"/>
    </row>
    <row r="64" s="165" customFormat="1" ht="15" spans="1:18">
      <c r="A64" s="48">
        <v>53</v>
      </c>
      <c r="B64" s="174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173" t="s">
        <v>23</v>
      </c>
      <c r="H64" s="49">
        <f t="shared" si="0"/>
        <v>1</v>
      </c>
      <c r="I64" s="65">
        <v>1</v>
      </c>
      <c r="J64" s="210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178"/>
      <c r="R64" s="179"/>
    </row>
    <row r="65" s="165" customFormat="1" ht="15" spans="1:18">
      <c r="A65" s="48">
        <v>54</v>
      </c>
      <c r="B65" s="174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173" t="s">
        <v>23</v>
      </c>
      <c r="H65" s="49">
        <f t="shared" si="0"/>
        <v>4</v>
      </c>
      <c r="I65" s="65">
        <v>1</v>
      </c>
      <c r="J65" s="210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178"/>
      <c r="R65" s="179"/>
    </row>
    <row r="66" s="165" customFormat="1" ht="15" spans="1:18">
      <c r="A66" s="48">
        <v>55</v>
      </c>
      <c r="B66" s="174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173" t="s">
        <v>23</v>
      </c>
      <c r="H66" s="49">
        <f t="shared" si="0"/>
        <v>1</v>
      </c>
      <c r="I66" s="65">
        <v>1</v>
      </c>
      <c r="J66" s="210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178"/>
      <c r="R66" s="179"/>
    </row>
    <row r="67" s="165" customFormat="1" ht="15" spans="1:18">
      <c r="A67" s="48">
        <v>56</v>
      </c>
      <c r="B67" s="174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173" t="s">
        <v>40</v>
      </c>
      <c r="H67" s="49">
        <f t="shared" si="0"/>
        <v>2</v>
      </c>
      <c r="I67" s="65">
        <v>1</v>
      </c>
      <c r="J67" s="210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178"/>
      <c r="R67" s="179"/>
    </row>
    <row r="68" s="165" customFormat="1" ht="15" spans="1:18">
      <c r="A68" s="48">
        <v>57</v>
      </c>
      <c r="B68" s="174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173" t="s">
        <v>23</v>
      </c>
      <c r="H68" s="49">
        <f t="shared" si="0"/>
        <v>1</v>
      </c>
      <c r="I68" s="65">
        <v>1</v>
      </c>
      <c r="J68" s="210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178"/>
      <c r="R68" s="179"/>
    </row>
    <row r="69" s="165" customFormat="1" ht="15" spans="1:18">
      <c r="A69" s="48">
        <v>58</v>
      </c>
      <c r="B69" s="174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173" t="s">
        <v>23</v>
      </c>
      <c r="H69" s="49">
        <f t="shared" si="0"/>
        <v>2</v>
      </c>
      <c r="I69" s="65">
        <v>1</v>
      </c>
      <c r="J69" s="210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178"/>
      <c r="R69" s="179"/>
    </row>
    <row r="70" s="165" customFormat="1" ht="15" spans="1:18">
      <c r="A70" s="48">
        <v>59</v>
      </c>
      <c r="B70" s="174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173" t="s">
        <v>23</v>
      </c>
      <c r="H70" s="49">
        <f t="shared" si="0"/>
        <v>1</v>
      </c>
      <c r="I70" s="65">
        <v>1</v>
      </c>
      <c r="J70" s="210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178"/>
      <c r="R70" s="179"/>
    </row>
    <row r="71" s="165" customFormat="1" ht="15" spans="1:18">
      <c r="A71" s="48">
        <v>60</v>
      </c>
      <c r="B71" s="174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173" t="s">
        <v>23</v>
      </c>
      <c r="H71" s="49">
        <f t="shared" si="0"/>
        <v>4</v>
      </c>
      <c r="I71" s="65">
        <v>1</v>
      </c>
      <c r="J71" s="210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178"/>
      <c r="R71" s="179"/>
    </row>
    <row r="72" s="165" customFormat="1" ht="15" spans="1:18">
      <c r="A72" s="48">
        <v>61</v>
      </c>
      <c r="B72" s="174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173" t="s">
        <v>40</v>
      </c>
      <c r="H72" s="49">
        <f t="shared" si="0"/>
        <v>2</v>
      </c>
      <c r="I72" s="65">
        <v>1</v>
      </c>
      <c r="J72" s="210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178"/>
      <c r="R72" s="179"/>
    </row>
    <row r="73" s="165" customFormat="1" ht="15" spans="1:18">
      <c r="A73" s="48">
        <v>62</v>
      </c>
      <c r="B73" s="174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173" t="s">
        <v>23</v>
      </c>
      <c r="H73" s="49">
        <f t="shared" si="0"/>
        <v>1</v>
      </c>
      <c r="I73" s="65">
        <v>1</v>
      </c>
      <c r="J73" s="210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178"/>
      <c r="R73" s="179"/>
    </row>
    <row r="74" s="165" customFormat="1" ht="15" spans="1:18">
      <c r="A74" s="48">
        <v>63</v>
      </c>
      <c r="B74" s="174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173" t="s">
        <v>23</v>
      </c>
      <c r="H74" s="49">
        <f t="shared" si="0"/>
        <v>1</v>
      </c>
      <c r="I74" s="65">
        <v>1</v>
      </c>
      <c r="J74" s="210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178"/>
      <c r="R74" s="179"/>
    </row>
    <row r="75" s="165" customFormat="1" ht="15" spans="1:18">
      <c r="A75" s="48">
        <v>64</v>
      </c>
      <c r="B75" s="174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173" t="s">
        <v>121</v>
      </c>
      <c r="H75" s="49">
        <f t="shared" si="0"/>
        <v>2</v>
      </c>
      <c r="I75" s="65">
        <v>2</v>
      </c>
      <c r="J75" s="210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178"/>
      <c r="R75" s="179"/>
    </row>
    <row r="76" s="165" customFormat="1" ht="15" spans="1:18">
      <c r="A76" s="48">
        <v>65</v>
      </c>
      <c r="B76" s="174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173" t="s">
        <v>23</v>
      </c>
      <c r="H76" s="49">
        <f t="shared" ref="H76:H95" si="6">F76-E76</f>
        <v>1</v>
      </c>
      <c r="I76" s="65">
        <v>1</v>
      </c>
      <c r="J76" s="210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178"/>
      <c r="R76" s="179"/>
    </row>
    <row r="77" s="165" customFormat="1" ht="15" spans="1:18">
      <c r="A77" s="48">
        <v>66</v>
      </c>
      <c r="B77" s="174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173" t="s">
        <v>23</v>
      </c>
      <c r="H77" s="49">
        <f t="shared" si="6"/>
        <v>1</v>
      </c>
      <c r="I77" s="65">
        <v>1</v>
      </c>
      <c r="J77" s="210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178"/>
      <c r="R77" s="179"/>
    </row>
    <row r="78" s="165" customFormat="1" ht="15" spans="1:18">
      <c r="A78" s="48">
        <v>67</v>
      </c>
      <c r="B78" s="174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173" t="s">
        <v>23</v>
      </c>
      <c r="H78" s="49">
        <f t="shared" si="6"/>
        <v>2</v>
      </c>
      <c r="I78" s="65">
        <v>1</v>
      </c>
      <c r="J78" s="210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178"/>
      <c r="R78" s="179"/>
    </row>
    <row r="79" s="165" customFormat="1" ht="15" spans="1:18">
      <c r="A79" s="48">
        <v>68</v>
      </c>
      <c r="B79" s="174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173" t="s">
        <v>23</v>
      </c>
      <c r="H79" s="49">
        <f t="shared" si="6"/>
        <v>1</v>
      </c>
      <c r="I79" s="65">
        <v>1</v>
      </c>
      <c r="J79" s="210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178"/>
      <c r="R79" s="179"/>
    </row>
    <row r="80" s="165" customFormat="1" ht="15" spans="1:18">
      <c r="A80" s="48">
        <v>69</v>
      </c>
      <c r="B80" s="174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173" t="s">
        <v>23</v>
      </c>
      <c r="H80" s="49">
        <f t="shared" si="6"/>
        <v>2</v>
      </c>
      <c r="I80" s="65">
        <v>1</v>
      </c>
      <c r="J80" s="210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178"/>
      <c r="R80" s="179"/>
    </row>
    <row r="81" s="165" customFormat="1" ht="15" spans="1:18">
      <c r="A81" s="48">
        <v>70</v>
      </c>
      <c r="B81" s="174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173" t="s">
        <v>23</v>
      </c>
      <c r="H81" s="49">
        <f t="shared" si="6"/>
        <v>1</v>
      </c>
      <c r="I81" s="65">
        <v>1</v>
      </c>
      <c r="J81" s="210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178"/>
      <c r="R81" s="179"/>
    </row>
    <row r="82" s="165" customFormat="1" ht="15" spans="1:18">
      <c r="A82" s="48">
        <v>71</v>
      </c>
      <c r="B82" s="174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173" t="s">
        <v>23</v>
      </c>
      <c r="H82" s="49">
        <f t="shared" si="6"/>
        <v>3</v>
      </c>
      <c r="I82" s="65">
        <v>1</v>
      </c>
      <c r="J82" s="210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178"/>
      <c r="R82" s="179"/>
    </row>
    <row r="83" s="165" customFormat="1" ht="15" spans="1:18">
      <c r="A83" s="48">
        <v>72</v>
      </c>
      <c r="B83" s="174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173" t="s">
        <v>23</v>
      </c>
      <c r="H83" s="49">
        <f t="shared" si="6"/>
        <v>1</v>
      </c>
      <c r="I83" s="65">
        <v>1</v>
      </c>
      <c r="J83" s="210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178"/>
      <c r="R83" s="179"/>
    </row>
    <row r="84" s="165" customFormat="1" ht="15" spans="1:18">
      <c r="A84" s="48">
        <v>73</v>
      </c>
      <c r="B84" s="174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173" t="s">
        <v>23</v>
      </c>
      <c r="H84" s="49">
        <f t="shared" si="6"/>
        <v>3</v>
      </c>
      <c r="I84" s="65">
        <v>1</v>
      </c>
      <c r="J84" s="210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178"/>
      <c r="R84" s="179"/>
    </row>
    <row r="85" s="165" customFormat="1" ht="15" spans="1:18">
      <c r="A85" s="48">
        <v>74</v>
      </c>
      <c r="B85" s="174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173" t="s">
        <v>23</v>
      </c>
      <c r="H85" s="49">
        <f t="shared" si="6"/>
        <v>2</v>
      </c>
      <c r="I85" s="65">
        <v>2</v>
      </c>
      <c r="J85" s="210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178"/>
      <c r="R85" s="179"/>
    </row>
    <row r="86" s="165" customFormat="1" ht="15" spans="1:18">
      <c r="A86" s="48">
        <v>75</v>
      </c>
      <c r="B86" s="174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173" t="s">
        <v>23</v>
      </c>
      <c r="H86" s="49">
        <f t="shared" si="6"/>
        <v>2</v>
      </c>
      <c r="I86" s="65">
        <v>1</v>
      </c>
      <c r="J86" s="210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178"/>
      <c r="R86" s="179"/>
    </row>
    <row r="87" s="165" customFormat="1" ht="15" spans="1:18">
      <c r="A87" s="48">
        <v>76</v>
      </c>
      <c r="B87" s="174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173" t="s">
        <v>47</v>
      </c>
      <c r="H87" s="49">
        <f t="shared" si="6"/>
        <v>3</v>
      </c>
      <c r="I87" s="65">
        <v>2</v>
      </c>
      <c r="J87" s="210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178"/>
      <c r="R87" s="179"/>
    </row>
    <row r="88" s="165" customFormat="1" ht="15" spans="1:18">
      <c r="A88" s="48">
        <v>77</v>
      </c>
      <c r="B88" s="174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173" t="s">
        <v>23</v>
      </c>
      <c r="H88" s="49">
        <f t="shared" si="6"/>
        <v>4</v>
      </c>
      <c r="I88" s="65">
        <v>1</v>
      </c>
      <c r="J88" s="210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178"/>
      <c r="R88" s="179"/>
    </row>
    <row r="89" s="165" customFormat="1" ht="15" spans="1:18">
      <c r="A89" s="48">
        <v>78</v>
      </c>
      <c r="B89" s="174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173" t="s">
        <v>23</v>
      </c>
      <c r="H89" s="49">
        <f t="shared" si="6"/>
        <v>2</v>
      </c>
      <c r="I89" s="65">
        <v>2</v>
      </c>
      <c r="J89" s="210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178"/>
      <c r="R89" s="179"/>
    </row>
    <row r="90" s="165" customFormat="1" ht="15" spans="1:18">
      <c r="A90" s="48">
        <v>79</v>
      </c>
      <c r="B90" s="174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173" t="s">
        <v>40</v>
      </c>
      <c r="H90" s="49">
        <f t="shared" si="6"/>
        <v>5</v>
      </c>
      <c r="I90" s="65">
        <v>1</v>
      </c>
      <c r="J90" s="210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178"/>
      <c r="R90" s="179"/>
    </row>
    <row r="91" s="165" customFormat="1" ht="15" spans="1:18">
      <c r="A91" s="48">
        <v>80</v>
      </c>
      <c r="B91" s="174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173" t="s">
        <v>40</v>
      </c>
      <c r="H91" s="49">
        <f t="shared" si="6"/>
        <v>5</v>
      </c>
      <c r="I91" s="65">
        <v>1</v>
      </c>
      <c r="J91" s="210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178"/>
      <c r="R91" s="179"/>
    </row>
    <row r="92" s="165" customFormat="1" ht="15" spans="1:18">
      <c r="A92" s="48">
        <v>81</v>
      </c>
      <c r="B92" s="174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173" t="s">
        <v>23</v>
      </c>
      <c r="H92" s="49">
        <f t="shared" si="6"/>
        <v>1</v>
      </c>
      <c r="I92" s="65">
        <v>1</v>
      </c>
      <c r="J92" s="210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178"/>
      <c r="R92" s="179"/>
    </row>
    <row r="93" s="165" customFormat="1" ht="15" spans="1:18">
      <c r="A93" s="48">
        <v>82</v>
      </c>
      <c r="B93" s="174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173" t="s">
        <v>23</v>
      </c>
      <c r="H93" s="49">
        <f t="shared" si="6"/>
        <v>2</v>
      </c>
      <c r="I93" s="65">
        <v>1</v>
      </c>
      <c r="J93" s="210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178"/>
      <c r="R93" s="179"/>
    </row>
    <row r="94" s="165" customFormat="1" ht="15" spans="1:18">
      <c r="A94" s="48">
        <v>83</v>
      </c>
      <c r="B94" s="174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173" t="s">
        <v>23</v>
      </c>
      <c r="H94" s="49">
        <f t="shared" si="6"/>
        <v>2</v>
      </c>
      <c r="I94" s="65">
        <v>1</v>
      </c>
      <c r="J94" s="210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178"/>
      <c r="R94" s="179"/>
    </row>
    <row r="95" s="165" customFormat="1" ht="15.75" spans="1:18">
      <c r="A95" s="48">
        <v>84</v>
      </c>
      <c r="B95" s="174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173" t="s">
        <v>40</v>
      </c>
      <c r="H95" s="49">
        <f t="shared" si="6"/>
        <v>2</v>
      </c>
      <c r="I95" s="65">
        <v>1</v>
      </c>
      <c r="J95" s="210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178"/>
      <c r="R95" s="179"/>
    </row>
    <row r="96" s="165" customFormat="1" ht="15" spans="1:18">
      <c r="A96" s="182" t="s">
        <v>26</v>
      </c>
      <c r="B96" s="183"/>
      <c r="C96" s="183"/>
      <c r="D96" s="183"/>
      <c r="E96" s="183"/>
      <c r="F96" s="183"/>
      <c r="G96" s="183"/>
      <c r="H96" s="183"/>
      <c r="I96" s="183"/>
      <c r="J96" s="197"/>
      <c r="K96" s="198"/>
      <c r="L96" s="199">
        <f t="shared" ref="L96:R96" si="10">SUM(L12:L95)</f>
        <v>281589000</v>
      </c>
      <c r="M96" s="225">
        <f t="shared" si="10"/>
        <v>12334</v>
      </c>
      <c r="N96" s="201"/>
      <c r="O96" s="230"/>
      <c r="P96" s="230"/>
      <c r="Q96" s="202">
        <f t="shared" si="10"/>
        <v>2878260</v>
      </c>
      <c r="R96" s="203">
        <f t="shared" si="10"/>
        <v>127.48</v>
      </c>
    </row>
    <row r="97" s="165" customFormat="1" ht="15" spans="2:18">
      <c r="B97" s="2"/>
      <c r="I97" s="2"/>
      <c r="J97" s="2"/>
      <c r="K97" s="2"/>
      <c r="L97" s="204"/>
      <c r="M97" s="226" t="s">
        <v>167</v>
      </c>
      <c r="N97" s="4"/>
      <c r="Q97" s="206">
        <f>L96*2%</f>
        <v>5631780</v>
      </c>
      <c r="R97" s="207">
        <f>M96*2%</f>
        <v>246.68</v>
      </c>
    </row>
    <row r="98" s="165" customFormat="1" ht="14.25" hidden="1" spans="1:13">
      <c r="A98" s="184" t="s">
        <v>28</v>
      </c>
      <c r="B98" s="185"/>
      <c r="C98" s="186" t="s">
        <v>29</v>
      </c>
      <c r="D98" s="186"/>
      <c r="E98" s="186"/>
      <c r="F98" s="186"/>
      <c r="L98" s="79"/>
      <c r="M98" s="80"/>
    </row>
    <row r="99" s="165" customFormat="1" ht="14.25" hidden="1" spans="1:14">
      <c r="A99" s="187" t="s">
        <v>168</v>
      </c>
      <c r="B99" s="188"/>
      <c r="C99" s="189">
        <v>60210370001077</v>
      </c>
      <c r="D99" s="189"/>
      <c r="E99" s="189"/>
      <c r="F99" s="189"/>
      <c r="I99" s="2"/>
      <c r="J99" s="2"/>
      <c r="K99" s="2"/>
      <c r="L99" s="3"/>
      <c r="M99" s="3"/>
      <c r="N99" s="4"/>
    </row>
    <row r="100" s="165" customFormat="1" ht="14.25" hidden="1" spans="1:14">
      <c r="A100" s="184" t="s">
        <v>31</v>
      </c>
      <c r="B100" s="185"/>
      <c r="C100" s="190" t="s">
        <v>32</v>
      </c>
      <c r="D100" s="190"/>
      <c r="E100" s="190"/>
      <c r="F100" s="190"/>
      <c r="I100" s="2"/>
      <c r="J100" s="2"/>
      <c r="K100" s="2"/>
      <c r="L100" s="3"/>
      <c r="M100" s="3"/>
      <c r="N100" s="4"/>
    </row>
    <row r="101" s="165" customFormat="1" ht="14.25" hidden="1" spans="1:14">
      <c r="A101" s="184" t="s">
        <v>33</v>
      </c>
      <c r="B101" s="185"/>
      <c r="C101" s="191" t="s">
        <v>34</v>
      </c>
      <c r="D101" s="192"/>
      <c r="E101" s="192"/>
      <c r="F101" s="193"/>
      <c r="I101" s="2"/>
      <c r="J101" s="2"/>
      <c r="K101" s="2"/>
      <c r="L101" s="3"/>
      <c r="M101" s="3"/>
      <c r="N101" s="4"/>
    </row>
    <row r="102" s="165" customFormat="1" ht="15" hidden="1" customHeight="1" spans="1:14">
      <c r="A102" s="184" t="s">
        <v>35</v>
      </c>
      <c r="B102" s="185"/>
      <c r="C102" s="194" t="s">
        <v>36</v>
      </c>
      <c r="D102" s="195"/>
      <c r="E102" s="195"/>
      <c r="F102" s="196"/>
      <c r="I102" s="2"/>
      <c r="J102" s="2"/>
      <c r="K102" s="2"/>
      <c r="L102" s="3"/>
      <c r="M102" s="3"/>
      <c r="N102" s="4"/>
    </row>
    <row r="103" s="165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65" customWidth="1"/>
    <col min="5" max="6" width="10.1416666666667" style="165" customWidth="1"/>
    <col min="7" max="7" width="14.2833333333333" style="165" customWidth="1"/>
    <col min="8" max="8" width="10.1416666666667" style="165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167"/>
      <c r="B1" s="6"/>
      <c r="C1" s="167"/>
      <c r="D1" s="7"/>
      <c r="E1" s="7"/>
      <c r="F1" s="7"/>
      <c r="G1" s="7"/>
      <c r="H1" s="7"/>
      <c r="I1" s="175"/>
    </row>
    <row r="2" ht="14.25" spans="1:9">
      <c r="A2" s="11"/>
      <c r="B2" s="11"/>
      <c r="C2" s="168"/>
      <c r="D2" s="13" t="s">
        <v>0</v>
      </c>
      <c r="E2" s="14"/>
      <c r="F2" s="14"/>
      <c r="G2" s="15"/>
      <c r="H2" s="12"/>
      <c r="I2" s="175"/>
    </row>
    <row r="3" ht="15" spans="1:9">
      <c r="A3" s="11"/>
      <c r="B3" s="11"/>
      <c r="C3" s="168"/>
      <c r="D3" s="17"/>
      <c r="E3" s="18"/>
      <c r="F3" s="18"/>
      <c r="G3" s="19"/>
      <c r="H3" s="12"/>
      <c r="I3" s="175"/>
    </row>
    <row r="4" ht="15" spans="1:9">
      <c r="A4" s="169"/>
      <c r="B4" s="169"/>
      <c r="C4" s="169"/>
      <c r="D4" s="169"/>
      <c r="E4" s="169"/>
      <c r="F4" s="170"/>
      <c r="G4" s="170"/>
      <c r="H4" s="170"/>
      <c r="I4" s="176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77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104" t="s">
        <v>3</v>
      </c>
      <c r="B7" s="105" t="s">
        <v>4</v>
      </c>
      <c r="C7" s="105"/>
      <c r="D7" s="105"/>
      <c r="E7" s="106"/>
      <c r="F7" s="36"/>
      <c r="G7" s="37" t="s">
        <v>170</v>
      </c>
      <c r="H7" s="36"/>
      <c r="I7" s="58"/>
    </row>
    <row r="8" ht="16.5" spans="1:9">
      <c r="A8" s="107"/>
      <c r="B8" s="39"/>
      <c r="C8" s="108"/>
      <c r="D8" s="40"/>
      <c r="E8" s="41"/>
      <c r="F8" s="36"/>
      <c r="G8" s="42" t="s">
        <v>6</v>
      </c>
      <c r="H8" s="43"/>
      <c r="I8" s="60"/>
    </row>
    <row r="9" ht="15.75" spans="1:9">
      <c r="A9" s="109"/>
      <c r="B9" s="110"/>
      <c r="C9" s="109"/>
      <c r="D9" s="36"/>
      <c r="E9" s="36"/>
      <c r="F9" s="36"/>
      <c r="G9" s="36"/>
      <c r="H9" s="36"/>
      <c r="I9" s="175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173" t="s">
        <v>23</v>
      </c>
      <c r="H12" s="49">
        <f t="shared" ref="H12:H75" si="0">F12-E12</f>
        <v>2</v>
      </c>
      <c r="I12" s="65">
        <v>1</v>
      </c>
      <c r="J12" s="210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173" t="s">
        <v>23</v>
      </c>
      <c r="H13" s="49">
        <f t="shared" si="0"/>
        <v>3</v>
      </c>
      <c r="I13" s="65">
        <v>1</v>
      </c>
      <c r="J13" s="210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173" t="s">
        <v>23</v>
      </c>
      <c r="H14" s="49">
        <f t="shared" si="0"/>
        <v>3</v>
      </c>
      <c r="I14" s="65">
        <v>1</v>
      </c>
      <c r="J14" s="210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173" t="s">
        <v>23</v>
      </c>
      <c r="H15" s="49">
        <f t="shared" si="0"/>
        <v>3</v>
      </c>
      <c r="I15" s="65">
        <v>1</v>
      </c>
      <c r="J15" s="210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173" t="s">
        <v>23</v>
      </c>
      <c r="H16" s="49">
        <f t="shared" si="0"/>
        <v>1</v>
      </c>
      <c r="I16" s="65">
        <v>1</v>
      </c>
      <c r="J16" s="210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173" t="s">
        <v>23</v>
      </c>
      <c r="H17" s="49">
        <f t="shared" si="0"/>
        <v>2</v>
      </c>
      <c r="I17" s="65">
        <v>3</v>
      </c>
      <c r="J17" s="210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173" t="s">
        <v>23</v>
      </c>
      <c r="H18" s="49">
        <f t="shared" si="0"/>
        <v>2</v>
      </c>
      <c r="I18" s="65">
        <v>2</v>
      </c>
      <c r="J18" s="210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173" t="s">
        <v>23</v>
      </c>
      <c r="H19" s="49">
        <f t="shared" si="0"/>
        <v>2</v>
      </c>
      <c r="I19" s="65">
        <v>2</v>
      </c>
      <c r="J19" s="210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208">
        <v>1434014</v>
      </c>
      <c r="C20" s="208">
        <v>1035913</v>
      </c>
      <c r="D20" s="209" t="s">
        <v>179</v>
      </c>
      <c r="E20" s="51">
        <v>43496</v>
      </c>
      <c r="F20" s="51">
        <v>43497</v>
      </c>
      <c r="G20" s="173" t="s">
        <v>40</v>
      </c>
      <c r="H20" s="49">
        <f t="shared" si="0"/>
        <v>1</v>
      </c>
      <c r="I20" s="65">
        <v>2</v>
      </c>
      <c r="J20" s="210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208">
        <v>1434014</v>
      </c>
      <c r="C21" s="208">
        <v>1035913</v>
      </c>
      <c r="D21" s="209" t="s">
        <v>179</v>
      </c>
      <c r="E21" s="51">
        <v>43497</v>
      </c>
      <c r="F21" s="51">
        <v>43498</v>
      </c>
      <c r="G21" s="173" t="s">
        <v>40</v>
      </c>
      <c r="H21" s="49">
        <f t="shared" si="0"/>
        <v>1</v>
      </c>
      <c r="I21" s="65">
        <v>2</v>
      </c>
      <c r="J21" s="210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208">
        <v>1418707</v>
      </c>
      <c r="C22" s="208">
        <v>1035197</v>
      </c>
      <c r="D22" s="209" t="s">
        <v>180</v>
      </c>
      <c r="E22" s="51">
        <v>43495</v>
      </c>
      <c r="F22" s="51">
        <v>43497</v>
      </c>
      <c r="G22" s="173" t="s">
        <v>40</v>
      </c>
      <c r="H22" s="49">
        <f t="shared" si="0"/>
        <v>2</v>
      </c>
      <c r="I22" s="65">
        <v>1</v>
      </c>
      <c r="J22" s="210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208">
        <v>1418707</v>
      </c>
      <c r="C23" s="208">
        <v>1035197</v>
      </c>
      <c r="D23" s="209" t="s">
        <v>180</v>
      </c>
      <c r="E23" s="51">
        <v>43497</v>
      </c>
      <c r="F23" s="51">
        <v>43498</v>
      </c>
      <c r="G23" s="173" t="s">
        <v>40</v>
      </c>
      <c r="H23" s="49">
        <f t="shared" si="0"/>
        <v>1</v>
      </c>
      <c r="I23" s="65">
        <v>1</v>
      </c>
      <c r="J23" s="210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208">
        <v>1418705</v>
      </c>
      <c r="C24" s="208">
        <v>1035196</v>
      </c>
      <c r="D24" s="209" t="s">
        <v>181</v>
      </c>
      <c r="E24" s="51">
        <v>43495</v>
      </c>
      <c r="F24" s="51">
        <v>43497</v>
      </c>
      <c r="G24" s="173" t="s">
        <v>23</v>
      </c>
      <c r="H24" s="49">
        <f t="shared" si="0"/>
        <v>2</v>
      </c>
      <c r="I24" s="65">
        <v>2</v>
      </c>
      <c r="J24" s="210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208">
        <v>1418705</v>
      </c>
      <c r="C25" s="208">
        <v>1035196</v>
      </c>
      <c r="D25" s="209" t="s">
        <v>181</v>
      </c>
      <c r="E25" s="51">
        <v>43497</v>
      </c>
      <c r="F25" s="51">
        <v>43498</v>
      </c>
      <c r="G25" s="173" t="s">
        <v>23</v>
      </c>
      <c r="H25" s="49">
        <f t="shared" si="0"/>
        <v>1</v>
      </c>
      <c r="I25" s="65">
        <v>2</v>
      </c>
      <c r="J25" s="210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208">
        <v>1432661</v>
      </c>
      <c r="C26" s="208">
        <v>1035860</v>
      </c>
      <c r="D26" s="209" t="s">
        <v>182</v>
      </c>
      <c r="E26" s="51">
        <v>43496</v>
      </c>
      <c r="F26" s="51">
        <v>43497</v>
      </c>
      <c r="G26" s="173" t="s">
        <v>23</v>
      </c>
      <c r="H26" s="49">
        <f t="shared" si="0"/>
        <v>1</v>
      </c>
      <c r="I26" s="65">
        <v>1</v>
      </c>
      <c r="J26" s="210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208">
        <v>1432661</v>
      </c>
      <c r="C27" s="208">
        <v>1035860</v>
      </c>
      <c r="D27" s="209" t="s">
        <v>182</v>
      </c>
      <c r="E27" s="51">
        <v>43497</v>
      </c>
      <c r="F27" s="51">
        <v>43498</v>
      </c>
      <c r="G27" s="173" t="s">
        <v>23</v>
      </c>
      <c r="H27" s="49">
        <f t="shared" si="0"/>
        <v>1</v>
      </c>
      <c r="I27" s="65">
        <v>1</v>
      </c>
      <c r="J27" s="210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173" t="s">
        <v>23</v>
      </c>
      <c r="H28" s="49">
        <f t="shared" si="0"/>
        <v>1</v>
      </c>
      <c r="I28" s="65">
        <v>2</v>
      </c>
      <c r="J28" s="210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173" t="s">
        <v>23</v>
      </c>
      <c r="H29" s="49">
        <f t="shared" si="0"/>
        <v>1</v>
      </c>
      <c r="I29" s="65">
        <v>2</v>
      </c>
      <c r="J29" s="210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173" t="s">
        <v>23</v>
      </c>
      <c r="H30" s="49">
        <f t="shared" si="0"/>
        <v>1</v>
      </c>
      <c r="I30" s="65">
        <v>1</v>
      </c>
      <c r="J30" s="210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173" t="s">
        <v>121</v>
      </c>
      <c r="H31" s="49">
        <f t="shared" si="0"/>
        <v>3</v>
      </c>
      <c r="I31" s="65">
        <v>2</v>
      </c>
      <c r="J31" s="210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173" t="s">
        <v>23</v>
      </c>
      <c r="H32" s="49">
        <f t="shared" si="0"/>
        <v>1</v>
      </c>
      <c r="I32" s="65">
        <v>1</v>
      </c>
      <c r="J32" s="210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173" t="s">
        <v>23</v>
      </c>
      <c r="H33" s="49">
        <f t="shared" si="0"/>
        <v>1</v>
      </c>
      <c r="I33" s="65">
        <v>1</v>
      </c>
      <c r="J33" s="210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173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174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173" t="s">
        <v>23</v>
      </c>
      <c r="H35" s="49">
        <f t="shared" si="0"/>
        <v>1</v>
      </c>
      <c r="I35" s="65">
        <v>1</v>
      </c>
      <c r="J35" s="210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174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173" t="s">
        <v>40</v>
      </c>
      <c r="H36" s="49">
        <f t="shared" si="0"/>
        <v>2</v>
      </c>
      <c r="I36" s="65">
        <v>1</v>
      </c>
      <c r="J36" s="210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174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173" t="s">
        <v>23</v>
      </c>
      <c r="H37" s="49">
        <f t="shared" si="0"/>
        <v>2</v>
      </c>
      <c r="I37" s="65">
        <v>2</v>
      </c>
      <c r="J37" s="210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174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173" t="s">
        <v>23</v>
      </c>
      <c r="H38" s="49">
        <f t="shared" si="0"/>
        <v>2</v>
      </c>
      <c r="I38" s="65">
        <v>1</v>
      </c>
      <c r="J38" s="210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174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173" t="s">
        <v>23</v>
      </c>
      <c r="H39" s="49">
        <f t="shared" si="0"/>
        <v>2</v>
      </c>
      <c r="I39" s="65">
        <v>1</v>
      </c>
      <c r="J39" s="210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174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173" t="s">
        <v>23</v>
      </c>
      <c r="H40" s="49">
        <f t="shared" si="0"/>
        <v>2</v>
      </c>
      <c r="I40" s="65">
        <v>1</v>
      </c>
      <c r="J40" s="210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174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173" t="s">
        <v>23</v>
      </c>
      <c r="H41" s="49">
        <f t="shared" si="0"/>
        <v>2</v>
      </c>
      <c r="I41" s="65">
        <v>1</v>
      </c>
      <c r="J41" s="210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174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173" t="s">
        <v>23</v>
      </c>
      <c r="H42" s="49">
        <f t="shared" si="0"/>
        <v>3</v>
      </c>
      <c r="I42" s="65">
        <v>4</v>
      </c>
      <c r="J42" s="210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174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173" t="s">
        <v>40</v>
      </c>
      <c r="H43" s="49">
        <f t="shared" si="0"/>
        <v>4</v>
      </c>
      <c r="I43" s="65">
        <v>1</v>
      </c>
      <c r="J43" s="210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174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173" t="s">
        <v>23</v>
      </c>
      <c r="H44" s="49">
        <f t="shared" si="0"/>
        <v>1</v>
      </c>
      <c r="I44" s="65">
        <v>1</v>
      </c>
      <c r="J44" s="210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174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173" t="s">
        <v>23</v>
      </c>
      <c r="H45" s="49">
        <f t="shared" si="0"/>
        <v>1</v>
      </c>
      <c r="I45" s="65">
        <v>1</v>
      </c>
      <c r="J45" s="210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174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173" t="s">
        <v>23</v>
      </c>
      <c r="H46" s="49">
        <f t="shared" si="0"/>
        <v>2</v>
      </c>
      <c r="I46" s="65">
        <v>1</v>
      </c>
      <c r="J46" s="210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174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173" t="s">
        <v>40</v>
      </c>
      <c r="H47" s="49">
        <f t="shared" si="0"/>
        <v>2</v>
      </c>
      <c r="I47" s="65">
        <v>1</v>
      </c>
      <c r="J47" s="210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174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173" t="s">
        <v>40</v>
      </c>
      <c r="H48" s="49">
        <f t="shared" si="0"/>
        <v>2</v>
      </c>
      <c r="I48" s="65">
        <v>1</v>
      </c>
      <c r="J48" s="210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174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173" t="s">
        <v>40</v>
      </c>
      <c r="H49" s="49">
        <f t="shared" si="0"/>
        <v>2</v>
      </c>
      <c r="I49" s="65">
        <v>1</v>
      </c>
      <c r="J49" s="210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174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173" t="s">
        <v>40</v>
      </c>
      <c r="H50" s="49">
        <f t="shared" si="0"/>
        <v>2</v>
      </c>
      <c r="I50" s="65">
        <v>1</v>
      </c>
      <c r="J50" s="210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174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173" t="s">
        <v>40</v>
      </c>
      <c r="H51" s="49">
        <f t="shared" si="0"/>
        <v>3</v>
      </c>
      <c r="I51" s="65">
        <v>1</v>
      </c>
      <c r="J51" s="210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174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173" t="s">
        <v>23</v>
      </c>
      <c r="H52" s="49">
        <f t="shared" si="0"/>
        <v>3</v>
      </c>
      <c r="I52" s="65">
        <v>4</v>
      </c>
      <c r="J52" s="210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174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173" t="s">
        <v>205</v>
      </c>
      <c r="H53" s="49">
        <f t="shared" si="0"/>
        <v>3</v>
      </c>
      <c r="I53" s="65">
        <v>1</v>
      </c>
      <c r="J53" s="210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174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173" t="s">
        <v>23</v>
      </c>
      <c r="H54" s="49">
        <f t="shared" si="0"/>
        <v>1</v>
      </c>
      <c r="I54" s="65">
        <v>2</v>
      </c>
      <c r="J54" s="210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174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173" t="s">
        <v>40</v>
      </c>
      <c r="H55" s="49">
        <f t="shared" si="0"/>
        <v>2</v>
      </c>
      <c r="I55" s="65">
        <v>1</v>
      </c>
      <c r="J55" s="210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174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173" t="s">
        <v>23</v>
      </c>
      <c r="H56" s="49">
        <f t="shared" si="0"/>
        <v>1</v>
      </c>
      <c r="I56" s="65">
        <v>1</v>
      </c>
      <c r="J56" s="210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174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173" t="s">
        <v>40</v>
      </c>
      <c r="H57" s="49">
        <f t="shared" si="0"/>
        <v>1</v>
      </c>
      <c r="I57" s="65">
        <v>4</v>
      </c>
      <c r="J57" s="210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174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173" t="s">
        <v>205</v>
      </c>
      <c r="H58" s="49">
        <f t="shared" si="0"/>
        <v>1</v>
      </c>
      <c r="I58" s="65">
        <v>1</v>
      </c>
      <c r="J58" s="210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174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173" t="s">
        <v>23</v>
      </c>
      <c r="H59" s="49">
        <f t="shared" si="0"/>
        <v>1</v>
      </c>
      <c r="I59" s="65">
        <v>3</v>
      </c>
      <c r="J59" s="210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174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173" t="s">
        <v>23</v>
      </c>
      <c r="H60" s="49">
        <f t="shared" si="0"/>
        <v>1</v>
      </c>
      <c r="I60" s="65">
        <v>2</v>
      </c>
      <c r="J60" s="210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174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173" t="s">
        <v>40</v>
      </c>
      <c r="H61" s="49">
        <f t="shared" si="0"/>
        <v>3</v>
      </c>
      <c r="I61" s="65">
        <v>1</v>
      </c>
      <c r="J61" s="210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174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173" t="s">
        <v>23</v>
      </c>
      <c r="H62" s="49">
        <f t="shared" si="0"/>
        <v>5</v>
      </c>
      <c r="I62" s="65">
        <v>1</v>
      </c>
      <c r="J62" s="210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174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173" t="s">
        <v>23</v>
      </c>
      <c r="H63" s="49">
        <f t="shared" si="0"/>
        <v>1</v>
      </c>
      <c r="I63" s="65">
        <v>1</v>
      </c>
      <c r="J63" s="210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174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173" t="s">
        <v>23</v>
      </c>
      <c r="H64" s="49">
        <f t="shared" si="0"/>
        <v>3</v>
      </c>
      <c r="I64" s="65">
        <v>1</v>
      </c>
      <c r="J64" s="210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174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173" t="s">
        <v>23</v>
      </c>
      <c r="H65" s="49">
        <f t="shared" si="0"/>
        <v>2</v>
      </c>
      <c r="I65" s="65">
        <v>1</v>
      </c>
      <c r="J65" s="210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174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173" t="s">
        <v>23</v>
      </c>
      <c r="H66" s="49">
        <f t="shared" si="0"/>
        <v>4</v>
      </c>
      <c r="I66" s="65">
        <v>1</v>
      </c>
      <c r="J66" s="210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174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173" t="s">
        <v>23</v>
      </c>
      <c r="H67" s="49">
        <f t="shared" si="0"/>
        <v>1</v>
      </c>
      <c r="I67" s="65">
        <v>2</v>
      </c>
      <c r="J67" s="210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174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173" t="s">
        <v>23</v>
      </c>
      <c r="H68" s="49">
        <f t="shared" si="0"/>
        <v>2</v>
      </c>
      <c r="I68" s="65">
        <v>1</v>
      </c>
      <c r="J68" s="210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174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173" t="s">
        <v>23</v>
      </c>
      <c r="H69" s="49">
        <f t="shared" si="0"/>
        <v>1</v>
      </c>
      <c r="I69" s="65">
        <v>1</v>
      </c>
      <c r="J69" s="210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174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173" t="s">
        <v>40</v>
      </c>
      <c r="H70" s="49">
        <f t="shared" si="0"/>
        <v>3</v>
      </c>
      <c r="I70" s="65">
        <v>1</v>
      </c>
      <c r="J70" s="210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174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173" t="s">
        <v>23</v>
      </c>
      <c r="H71" s="49">
        <f t="shared" si="0"/>
        <v>2</v>
      </c>
      <c r="I71" s="65">
        <v>1</v>
      </c>
      <c r="J71" s="210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174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173" t="s">
        <v>23</v>
      </c>
      <c r="H72" s="49">
        <f t="shared" si="0"/>
        <v>2</v>
      </c>
      <c r="I72" s="65">
        <v>1</v>
      </c>
      <c r="J72" s="210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174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173" t="s">
        <v>23</v>
      </c>
      <c r="H73" s="49">
        <f t="shared" si="0"/>
        <v>2</v>
      </c>
      <c r="I73" s="65">
        <v>3</v>
      </c>
      <c r="J73" s="210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174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173" t="s">
        <v>40</v>
      </c>
      <c r="H74" s="49">
        <f t="shared" si="0"/>
        <v>3</v>
      </c>
      <c r="I74" s="65">
        <v>1</v>
      </c>
      <c r="J74" s="210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174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173" t="s">
        <v>23</v>
      </c>
      <c r="H75" s="49">
        <f t="shared" si="0"/>
        <v>3</v>
      </c>
      <c r="I75" s="65">
        <v>1</v>
      </c>
      <c r="J75" s="210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174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173" t="s">
        <v>23</v>
      </c>
      <c r="H76" s="49">
        <f t="shared" ref="H76:H139" si="4">F76-E76</f>
        <v>3</v>
      </c>
      <c r="I76" s="65">
        <v>1</v>
      </c>
      <c r="J76" s="210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174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173" t="s">
        <v>23</v>
      </c>
      <c r="H77" s="49">
        <f t="shared" si="4"/>
        <v>3</v>
      </c>
      <c r="I77" s="65">
        <v>1</v>
      </c>
      <c r="J77" s="210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174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173" t="s">
        <v>23</v>
      </c>
      <c r="H78" s="49">
        <f t="shared" si="4"/>
        <v>3</v>
      </c>
      <c r="I78" s="65">
        <v>2</v>
      </c>
      <c r="J78" s="210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174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173" t="s">
        <v>23</v>
      </c>
      <c r="H79" s="49">
        <f t="shared" si="4"/>
        <v>1</v>
      </c>
      <c r="I79" s="65">
        <v>1</v>
      </c>
      <c r="J79" s="210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174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173" t="s">
        <v>23</v>
      </c>
      <c r="H80" s="49">
        <f t="shared" si="4"/>
        <v>2</v>
      </c>
      <c r="I80" s="65">
        <v>2</v>
      </c>
      <c r="J80" s="210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174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173" t="s">
        <v>23</v>
      </c>
      <c r="H81" s="49">
        <f t="shared" si="4"/>
        <v>1</v>
      </c>
      <c r="I81" s="65">
        <v>1</v>
      </c>
      <c r="J81" s="210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174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173" t="s">
        <v>23</v>
      </c>
      <c r="H82" s="49">
        <f t="shared" si="4"/>
        <v>1</v>
      </c>
      <c r="I82" s="65">
        <v>1</v>
      </c>
      <c r="J82" s="210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174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173" t="s">
        <v>23</v>
      </c>
      <c r="H83" s="49">
        <f t="shared" si="4"/>
        <v>1</v>
      </c>
      <c r="I83" s="65">
        <v>1</v>
      </c>
      <c r="J83" s="210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174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173" t="s">
        <v>40</v>
      </c>
      <c r="H84" s="49">
        <f t="shared" si="4"/>
        <v>2</v>
      </c>
      <c r="I84" s="65">
        <v>1</v>
      </c>
      <c r="J84" s="210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174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173" t="s">
        <v>23</v>
      </c>
      <c r="H85" s="49">
        <f t="shared" si="4"/>
        <v>1</v>
      </c>
      <c r="I85" s="65">
        <v>1</v>
      </c>
      <c r="J85" s="210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174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173" t="s">
        <v>23</v>
      </c>
      <c r="H86" s="49">
        <f t="shared" si="4"/>
        <v>1</v>
      </c>
      <c r="I86" s="65">
        <v>1</v>
      </c>
      <c r="J86" s="210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174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173" t="s">
        <v>23</v>
      </c>
      <c r="H87" s="49">
        <f t="shared" si="4"/>
        <v>3</v>
      </c>
      <c r="I87" s="65">
        <v>1</v>
      </c>
      <c r="J87" s="210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174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173" t="s">
        <v>23</v>
      </c>
      <c r="H88" s="49">
        <f t="shared" si="4"/>
        <v>1</v>
      </c>
      <c r="I88" s="65">
        <v>1</v>
      </c>
      <c r="J88" s="210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174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173" t="s">
        <v>23</v>
      </c>
      <c r="H89" s="49">
        <f t="shared" si="4"/>
        <v>1</v>
      </c>
      <c r="I89" s="65">
        <v>2</v>
      </c>
      <c r="J89" s="210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174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173" t="s">
        <v>40</v>
      </c>
      <c r="H90" s="49">
        <f t="shared" si="4"/>
        <v>2</v>
      </c>
      <c r="I90" s="65">
        <v>2</v>
      </c>
      <c r="J90" s="210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174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173" t="s">
        <v>23</v>
      </c>
      <c r="H91" s="49">
        <f t="shared" si="4"/>
        <v>3</v>
      </c>
      <c r="I91" s="65">
        <v>1</v>
      </c>
      <c r="J91" s="210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174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173" t="s">
        <v>40</v>
      </c>
      <c r="H92" s="49">
        <f t="shared" si="4"/>
        <v>2</v>
      </c>
      <c r="I92" s="65">
        <v>1</v>
      </c>
      <c r="J92" s="210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174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173" t="s">
        <v>23</v>
      </c>
      <c r="H93" s="49">
        <f t="shared" si="4"/>
        <v>5</v>
      </c>
      <c r="I93" s="65">
        <v>1</v>
      </c>
      <c r="J93" s="210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174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173" t="s">
        <v>23</v>
      </c>
      <c r="H94" s="49">
        <f t="shared" si="4"/>
        <v>5</v>
      </c>
      <c r="I94" s="65">
        <v>3</v>
      </c>
      <c r="J94" s="210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174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173" t="s">
        <v>40</v>
      </c>
      <c r="H95" s="49">
        <f t="shared" si="4"/>
        <v>2</v>
      </c>
      <c r="I95" s="65">
        <v>2</v>
      </c>
      <c r="J95" s="210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174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173" t="s">
        <v>40</v>
      </c>
      <c r="H96" s="49">
        <f t="shared" si="4"/>
        <v>3</v>
      </c>
      <c r="I96" s="65">
        <v>1</v>
      </c>
      <c r="J96" s="210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174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173" t="s">
        <v>23</v>
      </c>
      <c r="H97" s="49">
        <f t="shared" si="4"/>
        <v>1</v>
      </c>
      <c r="I97" s="65">
        <v>1</v>
      </c>
      <c r="J97" s="210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174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173" t="s">
        <v>23</v>
      </c>
      <c r="H98" s="49">
        <f t="shared" si="4"/>
        <v>1</v>
      </c>
      <c r="I98" s="65">
        <v>1</v>
      </c>
      <c r="J98" s="210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174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173" t="s">
        <v>23</v>
      </c>
      <c r="H99" s="49">
        <f t="shared" si="4"/>
        <v>3</v>
      </c>
      <c r="I99" s="65">
        <v>1</v>
      </c>
      <c r="J99" s="210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174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173" t="s">
        <v>23</v>
      </c>
      <c r="H100" s="49">
        <f t="shared" si="4"/>
        <v>3</v>
      </c>
      <c r="I100" s="65">
        <v>4</v>
      </c>
      <c r="J100" s="210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174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173" t="s">
        <v>23</v>
      </c>
      <c r="H101" s="49">
        <f t="shared" si="4"/>
        <v>2</v>
      </c>
      <c r="I101" s="65">
        <v>1</v>
      </c>
      <c r="J101" s="210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174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173" t="s">
        <v>23</v>
      </c>
      <c r="H102" s="49">
        <f t="shared" si="4"/>
        <v>5</v>
      </c>
      <c r="I102" s="65">
        <v>1</v>
      </c>
      <c r="J102" s="210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174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173" t="s">
        <v>23</v>
      </c>
      <c r="H103" s="49">
        <f t="shared" si="4"/>
        <v>1</v>
      </c>
      <c r="I103" s="65">
        <v>1</v>
      </c>
      <c r="J103" s="210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174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173" t="s">
        <v>23</v>
      </c>
      <c r="H104" s="49">
        <f t="shared" si="4"/>
        <v>2</v>
      </c>
      <c r="I104" s="65">
        <v>1</v>
      </c>
      <c r="J104" s="210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174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173" t="s">
        <v>23</v>
      </c>
      <c r="H105" s="49">
        <f t="shared" si="4"/>
        <v>1</v>
      </c>
      <c r="I105" s="65">
        <v>1</v>
      </c>
      <c r="J105" s="210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174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173" t="s">
        <v>23</v>
      </c>
      <c r="H106" s="49">
        <f t="shared" si="4"/>
        <v>6</v>
      </c>
      <c r="I106" s="65">
        <v>1</v>
      </c>
      <c r="J106" s="210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174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173" t="s">
        <v>40</v>
      </c>
      <c r="H107" s="49">
        <f t="shared" si="4"/>
        <v>1</v>
      </c>
      <c r="I107" s="65">
        <v>2</v>
      </c>
      <c r="J107" s="210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174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173" t="s">
        <v>23</v>
      </c>
      <c r="H108" s="49">
        <f t="shared" si="4"/>
        <v>2</v>
      </c>
      <c r="I108" s="65">
        <v>1</v>
      </c>
      <c r="J108" s="210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174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173" t="s">
        <v>23</v>
      </c>
      <c r="H109" s="49">
        <f t="shared" si="4"/>
        <v>2</v>
      </c>
      <c r="I109" s="65">
        <v>1</v>
      </c>
      <c r="J109" s="210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174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173" t="s">
        <v>40</v>
      </c>
      <c r="H110" s="49">
        <f t="shared" si="4"/>
        <v>1</v>
      </c>
      <c r="I110" s="65">
        <v>1</v>
      </c>
      <c r="J110" s="210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174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173" t="s">
        <v>40</v>
      </c>
      <c r="H111" s="49">
        <f t="shared" si="4"/>
        <v>2</v>
      </c>
      <c r="I111" s="65">
        <v>1</v>
      </c>
      <c r="J111" s="210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174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173" t="s">
        <v>40</v>
      </c>
      <c r="H112" s="49">
        <f t="shared" si="4"/>
        <v>2</v>
      </c>
      <c r="I112" s="65">
        <v>2</v>
      </c>
      <c r="J112" s="210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174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173" t="s">
        <v>23</v>
      </c>
      <c r="H113" s="49">
        <f t="shared" si="4"/>
        <v>1</v>
      </c>
      <c r="I113" s="65">
        <v>1</v>
      </c>
      <c r="J113" s="210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174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173" t="s">
        <v>23</v>
      </c>
      <c r="H114" s="49">
        <f t="shared" si="4"/>
        <v>1</v>
      </c>
      <c r="I114" s="65">
        <v>1</v>
      </c>
      <c r="J114" s="210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174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173" t="s">
        <v>23</v>
      </c>
      <c r="H115" s="49">
        <f t="shared" si="4"/>
        <v>1</v>
      </c>
      <c r="I115" s="65">
        <v>1</v>
      </c>
      <c r="J115" s="210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174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173" t="s">
        <v>23</v>
      </c>
      <c r="H116" s="49">
        <f t="shared" si="4"/>
        <v>1</v>
      </c>
      <c r="I116" s="65">
        <v>1</v>
      </c>
      <c r="J116" s="210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174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173" t="s">
        <v>23</v>
      </c>
      <c r="H117" s="49">
        <f t="shared" si="4"/>
        <v>3</v>
      </c>
      <c r="I117" s="65">
        <v>1</v>
      </c>
      <c r="J117" s="210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174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173" t="s">
        <v>23</v>
      </c>
      <c r="H118" s="49">
        <f t="shared" si="4"/>
        <v>2</v>
      </c>
      <c r="I118" s="65">
        <v>1</v>
      </c>
      <c r="J118" s="210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174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173" t="s">
        <v>23</v>
      </c>
      <c r="H119" s="49">
        <f t="shared" si="4"/>
        <v>1</v>
      </c>
      <c r="I119" s="65">
        <v>1</v>
      </c>
      <c r="J119" s="210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174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173" t="s">
        <v>23</v>
      </c>
      <c r="H120" s="49">
        <f t="shared" si="4"/>
        <v>2</v>
      </c>
      <c r="I120" s="65">
        <v>1</v>
      </c>
      <c r="J120" s="210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174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173" t="s">
        <v>23</v>
      </c>
      <c r="H121" s="49">
        <f t="shared" si="4"/>
        <v>1</v>
      </c>
      <c r="I121" s="65">
        <v>2</v>
      </c>
      <c r="J121" s="210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174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173" t="s">
        <v>23</v>
      </c>
      <c r="H122" s="49">
        <f t="shared" si="4"/>
        <v>3</v>
      </c>
      <c r="I122" s="65">
        <v>1</v>
      </c>
      <c r="J122" s="210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174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173" t="s">
        <v>23</v>
      </c>
      <c r="H123" s="49">
        <f t="shared" si="4"/>
        <v>2</v>
      </c>
      <c r="I123" s="65">
        <v>1</v>
      </c>
      <c r="J123" s="210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174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173" t="s">
        <v>23</v>
      </c>
      <c r="H124" s="49">
        <f t="shared" si="4"/>
        <v>5</v>
      </c>
      <c r="I124" s="65">
        <v>1</v>
      </c>
      <c r="J124" s="210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174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173" t="s">
        <v>23</v>
      </c>
      <c r="H125" s="49">
        <f t="shared" si="4"/>
        <v>5</v>
      </c>
      <c r="I125" s="65">
        <v>2</v>
      </c>
      <c r="J125" s="210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174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173" t="s">
        <v>23</v>
      </c>
      <c r="H126" s="49">
        <f t="shared" si="4"/>
        <v>3</v>
      </c>
      <c r="I126" s="65">
        <v>1</v>
      </c>
      <c r="J126" s="210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174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173" t="s">
        <v>23</v>
      </c>
      <c r="H127" s="49">
        <f t="shared" si="4"/>
        <v>1</v>
      </c>
      <c r="I127" s="65">
        <v>1</v>
      </c>
      <c r="J127" s="210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174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173" t="s">
        <v>40</v>
      </c>
      <c r="H128" s="49">
        <f t="shared" si="4"/>
        <v>2</v>
      </c>
      <c r="I128" s="65">
        <v>1</v>
      </c>
      <c r="J128" s="210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174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173" t="s">
        <v>23</v>
      </c>
      <c r="H129" s="49">
        <f t="shared" si="4"/>
        <v>1</v>
      </c>
      <c r="I129" s="65">
        <v>1</v>
      </c>
      <c r="J129" s="210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174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173" t="s">
        <v>23</v>
      </c>
      <c r="H130" s="49">
        <f t="shared" si="4"/>
        <v>3</v>
      </c>
      <c r="I130" s="65">
        <v>2</v>
      </c>
      <c r="J130" s="210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174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173" t="s">
        <v>23</v>
      </c>
      <c r="H131" s="49">
        <f t="shared" si="4"/>
        <v>5</v>
      </c>
      <c r="I131" s="65">
        <v>1</v>
      </c>
      <c r="J131" s="210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174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173" t="s">
        <v>23</v>
      </c>
      <c r="H132" s="49">
        <f t="shared" si="4"/>
        <v>3</v>
      </c>
      <c r="I132" s="65">
        <v>1</v>
      </c>
      <c r="J132" s="210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174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173" t="s">
        <v>23</v>
      </c>
      <c r="H133" s="49">
        <f t="shared" si="4"/>
        <v>3</v>
      </c>
      <c r="I133" s="65">
        <v>1</v>
      </c>
      <c r="J133" s="210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174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173" t="s">
        <v>23</v>
      </c>
      <c r="H134" s="49">
        <f t="shared" si="4"/>
        <v>5</v>
      </c>
      <c r="I134" s="65">
        <v>1</v>
      </c>
      <c r="J134" s="210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174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173" t="s">
        <v>23</v>
      </c>
      <c r="H135" s="49">
        <f t="shared" si="4"/>
        <v>3</v>
      </c>
      <c r="I135" s="65">
        <v>1</v>
      </c>
      <c r="J135" s="210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174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173" t="s">
        <v>23</v>
      </c>
      <c r="H136" s="49">
        <f t="shared" si="4"/>
        <v>1</v>
      </c>
      <c r="I136" s="65">
        <v>2</v>
      </c>
      <c r="J136" s="210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174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173" t="s">
        <v>23</v>
      </c>
      <c r="H137" s="49">
        <f t="shared" si="4"/>
        <v>1</v>
      </c>
      <c r="I137" s="65">
        <v>1</v>
      </c>
      <c r="J137" s="210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174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173" t="s">
        <v>23</v>
      </c>
      <c r="H138" s="49">
        <f t="shared" si="4"/>
        <v>1</v>
      </c>
      <c r="I138" s="65">
        <v>1</v>
      </c>
      <c r="J138" s="210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174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173" t="s">
        <v>23</v>
      </c>
      <c r="H139" s="49">
        <f t="shared" si="4"/>
        <v>1</v>
      </c>
      <c r="I139" s="65">
        <v>1</v>
      </c>
      <c r="J139" s="210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174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173" t="s">
        <v>23</v>
      </c>
      <c r="H140" s="49">
        <f t="shared" ref="H140:H143" si="8">F140-E140</f>
        <v>1</v>
      </c>
      <c r="I140" s="65">
        <v>1</v>
      </c>
      <c r="J140" s="210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174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173" t="s">
        <v>23</v>
      </c>
      <c r="H141" s="49">
        <f t="shared" si="8"/>
        <v>1</v>
      </c>
      <c r="I141" s="65">
        <v>1</v>
      </c>
      <c r="J141" s="210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174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173" t="s">
        <v>23</v>
      </c>
      <c r="H142" s="49">
        <f t="shared" si="8"/>
        <v>3</v>
      </c>
      <c r="I142" s="65">
        <v>1</v>
      </c>
      <c r="J142" s="210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174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173" t="s">
        <v>40</v>
      </c>
      <c r="H143" s="49">
        <f t="shared" si="8"/>
        <v>1</v>
      </c>
      <c r="I143" s="65">
        <v>1</v>
      </c>
      <c r="J143" s="210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182" t="s">
        <v>26</v>
      </c>
      <c r="B144" s="183"/>
      <c r="C144" s="183"/>
      <c r="D144" s="183"/>
      <c r="E144" s="183"/>
      <c r="F144" s="183"/>
      <c r="G144" s="183"/>
      <c r="H144" s="183"/>
      <c r="I144" s="183"/>
      <c r="J144" s="197"/>
      <c r="K144" s="198"/>
      <c r="L144" s="199">
        <f>SUM(L12:L143)</f>
        <v>462993300</v>
      </c>
      <c r="M144" s="225">
        <f>SUM(M12:M143)</f>
        <v>20043</v>
      </c>
    </row>
    <row r="145" ht="15" spans="12:13">
      <c r="L145" s="204"/>
      <c r="M145" s="227" t="s">
        <v>289</v>
      </c>
    </row>
    <row r="146" ht="14.25" spans="1:13">
      <c r="A146" s="184" t="s">
        <v>28</v>
      </c>
      <c r="B146" s="185"/>
      <c r="C146" s="186" t="s">
        <v>29</v>
      </c>
      <c r="D146" s="186"/>
      <c r="E146" s="186"/>
      <c r="F146" s="186"/>
      <c r="I146" s="165"/>
      <c r="J146" s="165"/>
      <c r="K146" s="165"/>
      <c r="L146" s="79"/>
      <c r="M146" s="80"/>
    </row>
    <row r="147" ht="14.25" spans="1:6">
      <c r="A147" s="187" t="s">
        <v>168</v>
      </c>
      <c r="B147" s="188"/>
      <c r="C147" s="189">
        <v>60210370001077</v>
      </c>
      <c r="D147" s="189"/>
      <c r="E147" s="189"/>
      <c r="F147" s="189"/>
    </row>
    <row r="148" ht="14.25" spans="1:6">
      <c r="A148" s="184" t="s">
        <v>31</v>
      </c>
      <c r="B148" s="185"/>
      <c r="C148" s="190" t="s">
        <v>32</v>
      </c>
      <c r="D148" s="190"/>
      <c r="E148" s="190"/>
      <c r="F148" s="190"/>
    </row>
    <row r="149" ht="14.25" spans="1:6">
      <c r="A149" s="184" t="s">
        <v>33</v>
      </c>
      <c r="B149" s="185"/>
      <c r="C149" s="191" t="s">
        <v>34</v>
      </c>
      <c r="D149" s="192"/>
      <c r="E149" s="192"/>
      <c r="F149" s="193"/>
    </row>
    <row r="150" ht="15" spans="1:6">
      <c r="A150" s="184" t="s">
        <v>35</v>
      </c>
      <c r="B150" s="185"/>
      <c r="C150" s="194" t="s">
        <v>36</v>
      </c>
      <c r="D150" s="195"/>
      <c r="E150" s="195"/>
      <c r="F150" s="196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opLeftCell="A106" workbookViewId="0">
      <selection activeCell="L136" sqref="L13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65" customWidth="1"/>
    <col min="5" max="6" width="10.1416666666667" style="165" customWidth="1"/>
    <col min="7" max="7" width="14.2833333333333" style="165" customWidth="1"/>
    <col min="8" max="8" width="10.1416666666667" style="165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0.375" style="3" customWidth="1"/>
    <col min="14" max="14" width="8" style="4" customWidth="1"/>
    <col min="15" max="15" width="10.375" style="165" customWidth="1"/>
    <col min="16" max="16" width="10.125" style="165" customWidth="1"/>
    <col min="17" max="17" width="19.375" style="165" customWidth="1"/>
    <col min="18" max="19" width="9.14166666666667" style="165"/>
    <col min="20" max="21" width="8" style="166"/>
    <col min="22" max="16384" width="9.14166666666667" style="165"/>
  </cols>
  <sheetData>
    <row r="1" s="165" customFormat="1" ht="15" spans="1:21">
      <c r="A1" s="167"/>
      <c r="B1" s="6"/>
      <c r="C1" s="167"/>
      <c r="D1" s="7"/>
      <c r="E1" s="7"/>
      <c r="F1" s="7"/>
      <c r="G1" s="7"/>
      <c r="H1" s="7"/>
      <c r="I1" s="175"/>
      <c r="J1" s="2"/>
      <c r="K1" s="2"/>
      <c r="L1" s="3"/>
      <c r="M1" s="3"/>
      <c r="N1" s="4"/>
      <c r="T1" s="180"/>
      <c r="U1" s="180"/>
    </row>
    <row r="2" s="165" customFormat="1" ht="15.75" customHeight="1" spans="1:21">
      <c r="A2" s="11"/>
      <c r="B2" s="11"/>
      <c r="C2" s="168"/>
      <c r="D2" s="13" t="s">
        <v>0</v>
      </c>
      <c r="E2" s="14"/>
      <c r="F2" s="14"/>
      <c r="G2" s="15"/>
      <c r="H2" s="12"/>
      <c r="I2" s="175"/>
      <c r="J2" s="2"/>
      <c r="K2" s="2"/>
      <c r="L2" s="3"/>
      <c r="M2" s="3"/>
      <c r="N2" s="4"/>
      <c r="T2" s="166"/>
      <c r="U2" s="166"/>
    </row>
    <row r="3" s="165" customFormat="1" ht="15" spans="1:21">
      <c r="A3" s="11"/>
      <c r="B3" s="11"/>
      <c r="C3" s="168"/>
      <c r="D3" s="17"/>
      <c r="E3" s="18"/>
      <c r="F3" s="18"/>
      <c r="G3" s="19"/>
      <c r="H3" s="12"/>
      <c r="I3" s="175"/>
      <c r="J3" s="2"/>
      <c r="K3" s="2"/>
      <c r="L3" s="3"/>
      <c r="M3" s="3"/>
      <c r="N3" s="4"/>
      <c r="T3" s="166"/>
      <c r="U3" s="166"/>
    </row>
    <row r="4" s="165" customFormat="1" ht="15" spans="1:21">
      <c r="A4" s="169"/>
      <c r="B4" s="169"/>
      <c r="C4" s="169"/>
      <c r="D4" s="169"/>
      <c r="E4" s="169"/>
      <c r="F4" s="170"/>
      <c r="G4" s="170"/>
      <c r="H4" s="170"/>
      <c r="I4" s="176"/>
      <c r="J4" s="2"/>
      <c r="K4" s="2"/>
      <c r="L4" s="3"/>
      <c r="M4" s="3"/>
      <c r="N4" s="4"/>
      <c r="T4" s="166"/>
      <c r="U4" s="166"/>
    </row>
    <row r="5" s="165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77"/>
      <c r="J5" s="2"/>
      <c r="K5" s="2"/>
      <c r="L5" s="3"/>
      <c r="M5" s="3"/>
      <c r="N5" s="4"/>
      <c r="T5" s="166"/>
      <c r="U5" s="166"/>
    </row>
    <row r="6" s="165" customFormat="1" ht="34.5" spans="1:21">
      <c r="A6" s="25"/>
      <c r="B6" s="29"/>
      <c r="C6" s="30"/>
      <c r="D6" s="30"/>
      <c r="E6" s="30"/>
      <c r="F6" s="30"/>
      <c r="G6" s="31" t="s">
        <v>290</v>
      </c>
      <c r="H6" s="32"/>
      <c r="I6" s="59"/>
      <c r="J6" s="2"/>
      <c r="K6" s="2"/>
      <c r="L6" s="3"/>
      <c r="M6" s="3"/>
      <c r="N6" s="4"/>
      <c r="T6" s="166"/>
      <c r="U6" s="166"/>
    </row>
    <row r="7" s="165" customFormat="1" ht="15.75" spans="1:21">
      <c r="A7" s="104" t="s">
        <v>3</v>
      </c>
      <c r="B7" s="105" t="s">
        <v>4</v>
      </c>
      <c r="C7" s="105"/>
      <c r="D7" s="105"/>
      <c r="E7" s="106"/>
      <c r="F7" s="36"/>
      <c r="G7" s="37" t="s">
        <v>291</v>
      </c>
      <c r="H7" s="36"/>
      <c r="I7" s="58"/>
      <c r="J7" s="2"/>
      <c r="K7" s="2"/>
      <c r="L7" s="3"/>
      <c r="M7" s="3"/>
      <c r="N7" s="4"/>
      <c r="T7" s="166"/>
      <c r="U7" s="166"/>
    </row>
    <row r="8" s="165" customFormat="1" ht="16.5" spans="1:21">
      <c r="A8" s="107"/>
      <c r="B8" s="39"/>
      <c r="C8" s="108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66"/>
      <c r="U8" s="166"/>
    </row>
    <row r="9" s="165" customFormat="1" ht="15.75" spans="1:21">
      <c r="A9" s="109"/>
      <c r="B9" s="110"/>
      <c r="C9" s="109"/>
      <c r="D9" s="36"/>
      <c r="E9" s="36"/>
      <c r="F9" s="36"/>
      <c r="G9" s="36"/>
      <c r="H9" s="36"/>
      <c r="I9" s="175"/>
      <c r="J9" s="2"/>
      <c r="K9" s="2"/>
      <c r="L9" s="3"/>
      <c r="M9" s="3"/>
      <c r="N9" s="4"/>
      <c r="T9" s="166"/>
      <c r="U9" s="166"/>
    </row>
    <row r="10" s="165" customFormat="1" spans="1:21">
      <c r="A10" s="3"/>
      <c r="B10" s="2"/>
      <c r="C10" s="3"/>
      <c r="I10" s="2"/>
      <c r="J10" s="2"/>
      <c r="K10" s="2"/>
      <c r="L10" s="61">
        <f>SUBTOTAL(9,L12:L138)</f>
        <v>394894500</v>
      </c>
      <c r="M10" s="3"/>
      <c r="N10" s="4"/>
      <c r="T10" s="166"/>
      <c r="U10" s="166"/>
    </row>
    <row r="11" s="3" customFormat="1" ht="42.75" spans="1:21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  <c r="T11" s="166"/>
      <c r="U11" s="166"/>
    </row>
    <row r="12" s="165" customFormat="1" ht="15" spans="1:21">
      <c r="A12" s="48">
        <v>1</v>
      </c>
      <c r="B12" s="49">
        <v>1452377</v>
      </c>
      <c r="C12" s="49">
        <v>1037014</v>
      </c>
      <c r="D12" s="50" t="s">
        <v>292</v>
      </c>
      <c r="E12" s="51">
        <v>43524</v>
      </c>
      <c r="F12" s="51">
        <v>43525</v>
      </c>
      <c r="G12" s="173" t="s">
        <v>23</v>
      </c>
      <c r="H12" s="49">
        <f t="shared" ref="H12:H75" si="0">F12-E12</f>
        <v>1</v>
      </c>
      <c r="I12" s="65">
        <v>1</v>
      </c>
      <c r="J12" s="210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8">
        <f t="shared" ref="M12:M75" si="3">K12*I12*H12</f>
        <v>48</v>
      </c>
      <c r="N12" s="69">
        <v>1323</v>
      </c>
      <c r="O12" s="178">
        <f t="shared" ref="O12:O75" si="4">L12*2%</f>
        <v>22176</v>
      </c>
      <c r="P12" s="179">
        <f t="shared" ref="P12:P75" si="5">M12*2%</f>
        <v>0.96</v>
      </c>
      <c r="T12" s="166"/>
      <c r="U12" s="166"/>
    </row>
    <row r="13" s="165" customFormat="1" ht="15" spans="1:21">
      <c r="A13" s="48">
        <v>2</v>
      </c>
      <c r="B13" s="49">
        <v>1444678</v>
      </c>
      <c r="C13" s="49">
        <v>1036476</v>
      </c>
      <c r="D13" s="50" t="s">
        <v>293</v>
      </c>
      <c r="E13" s="51">
        <v>43521</v>
      </c>
      <c r="F13" s="51">
        <v>43525</v>
      </c>
      <c r="G13" s="173" t="s">
        <v>23</v>
      </c>
      <c r="H13" s="49">
        <f t="shared" si="0"/>
        <v>4</v>
      </c>
      <c r="I13" s="65">
        <v>1</v>
      </c>
      <c r="J13" s="210">
        <f t="shared" si="1"/>
        <v>1455300</v>
      </c>
      <c r="K13" s="67">
        <v>63</v>
      </c>
      <c r="L13" s="66">
        <f t="shared" si="2"/>
        <v>5821200</v>
      </c>
      <c r="M13" s="68">
        <f t="shared" si="3"/>
        <v>252</v>
      </c>
      <c r="N13" s="69">
        <v>1332</v>
      </c>
      <c r="O13" s="178">
        <f t="shared" si="4"/>
        <v>116424</v>
      </c>
      <c r="P13" s="179">
        <f t="shared" si="5"/>
        <v>5.04</v>
      </c>
      <c r="T13" s="166"/>
      <c r="U13" s="166"/>
    </row>
    <row r="14" s="165" customFormat="1" ht="15" spans="1:21">
      <c r="A14" s="48">
        <v>3</v>
      </c>
      <c r="B14" s="49">
        <v>1449197</v>
      </c>
      <c r="C14" s="49">
        <v>1036798</v>
      </c>
      <c r="D14" s="50" t="s">
        <v>294</v>
      </c>
      <c r="E14" s="51">
        <v>43522</v>
      </c>
      <c r="F14" s="51">
        <v>43525</v>
      </c>
      <c r="G14" s="173" t="s">
        <v>40</v>
      </c>
      <c r="H14" s="49">
        <f t="shared" si="0"/>
        <v>3</v>
      </c>
      <c r="I14" s="65">
        <v>1</v>
      </c>
      <c r="J14" s="210">
        <f t="shared" si="1"/>
        <v>1362900</v>
      </c>
      <c r="K14" s="67">
        <v>59</v>
      </c>
      <c r="L14" s="66">
        <f t="shared" si="2"/>
        <v>4088700</v>
      </c>
      <c r="M14" s="68">
        <f t="shared" si="3"/>
        <v>177</v>
      </c>
      <c r="N14" s="69">
        <v>1333</v>
      </c>
      <c r="O14" s="178">
        <f t="shared" si="4"/>
        <v>81774</v>
      </c>
      <c r="P14" s="179">
        <f t="shared" si="5"/>
        <v>3.54</v>
      </c>
      <c r="T14" s="166"/>
      <c r="U14" s="166"/>
    </row>
    <row r="15" s="165" customFormat="1" ht="15" spans="1:21">
      <c r="A15" s="48">
        <v>4</v>
      </c>
      <c r="B15" s="49">
        <v>1445120</v>
      </c>
      <c r="C15" s="49">
        <v>1036523</v>
      </c>
      <c r="D15" s="50" t="s">
        <v>295</v>
      </c>
      <c r="E15" s="51">
        <v>43524</v>
      </c>
      <c r="F15" s="51">
        <v>43525</v>
      </c>
      <c r="G15" s="173" t="s">
        <v>23</v>
      </c>
      <c r="H15" s="49">
        <f t="shared" si="0"/>
        <v>1</v>
      </c>
      <c r="I15" s="65">
        <v>1</v>
      </c>
      <c r="J15" s="210">
        <f t="shared" si="1"/>
        <v>1108800</v>
      </c>
      <c r="K15" s="67">
        <v>48</v>
      </c>
      <c r="L15" s="66">
        <f t="shared" si="2"/>
        <v>1108800</v>
      </c>
      <c r="M15" s="68">
        <f t="shared" si="3"/>
        <v>48</v>
      </c>
      <c r="N15" s="69">
        <v>1339</v>
      </c>
      <c r="O15" s="178">
        <f t="shared" si="4"/>
        <v>22176</v>
      </c>
      <c r="P15" s="179">
        <f t="shared" si="5"/>
        <v>0.96</v>
      </c>
      <c r="T15" s="166"/>
      <c r="U15" s="166"/>
    </row>
    <row r="16" s="165" customFormat="1" ht="15" spans="1:21">
      <c r="A16" s="48">
        <v>5</v>
      </c>
      <c r="B16" s="49">
        <v>1449630</v>
      </c>
      <c r="C16" s="49">
        <v>1036827</v>
      </c>
      <c r="D16" s="50" t="s">
        <v>296</v>
      </c>
      <c r="E16" s="51">
        <v>43523</v>
      </c>
      <c r="F16" s="51">
        <v>43525</v>
      </c>
      <c r="G16" s="173" t="s">
        <v>23</v>
      </c>
      <c r="H16" s="49">
        <f t="shared" si="0"/>
        <v>2</v>
      </c>
      <c r="I16" s="65">
        <v>1</v>
      </c>
      <c r="J16" s="210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>
        <v>1342</v>
      </c>
      <c r="O16" s="178">
        <f t="shared" si="4"/>
        <v>44352</v>
      </c>
      <c r="P16" s="179">
        <f t="shared" si="5"/>
        <v>1.92</v>
      </c>
      <c r="T16" s="166"/>
      <c r="U16" s="166"/>
    </row>
    <row r="17" s="165" customFormat="1" ht="15" spans="1:21">
      <c r="A17" s="48">
        <v>6</v>
      </c>
      <c r="B17" s="49">
        <v>1451200</v>
      </c>
      <c r="C17" s="49">
        <v>1036924</v>
      </c>
      <c r="D17" s="50" t="s">
        <v>297</v>
      </c>
      <c r="E17" s="51">
        <v>43523</v>
      </c>
      <c r="F17" s="51">
        <v>43525</v>
      </c>
      <c r="G17" s="173" t="s">
        <v>23</v>
      </c>
      <c r="H17" s="49">
        <f t="shared" si="0"/>
        <v>2</v>
      </c>
      <c r="I17" s="65">
        <v>1</v>
      </c>
      <c r="J17" s="210">
        <f t="shared" si="1"/>
        <v>1108800</v>
      </c>
      <c r="K17" s="67">
        <v>48</v>
      </c>
      <c r="L17" s="66">
        <f t="shared" si="2"/>
        <v>2217600</v>
      </c>
      <c r="M17" s="68">
        <f t="shared" si="3"/>
        <v>96</v>
      </c>
      <c r="N17" s="69">
        <v>1343</v>
      </c>
      <c r="O17" s="178">
        <f t="shared" si="4"/>
        <v>44352</v>
      </c>
      <c r="P17" s="179">
        <f t="shared" si="5"/>
        <v>1.92</v>
      </c>
      <c r="T17" s="166"/>
      <c r="U17" s="166"/>
    </row>
    <row r="18" s="165" customFormat="1" ht="15" spans="1:21">
      <c r="A18" s="48">
        <v>7</v>
      </c>
      <c r="B18" s="49">
        <v>1435981</v>
      </c>
      <c r="C18" s="49">
        <v>1036001</v>
      </c>
      <c r="D18" s="50" t="s">
        <v>298</v>
      </c>
      <c r="E18" s="51">
        <v>43521</v>
      </c>
      <c r="F18" s="51">
        <v>43525</v>
      </c>
      <c r="G18" s="173" t="s">
        <v>47</v>
      </c>
      <c r="H18" s="49">
        <f t="shared" si="0"/>
        <v>4</v>
      </c>
      <c r="I18" s="65">
        <v>1</v>
      </c>
      <c r="J18" s="210">
        <f t="shared" si="1"/>
        <v>2356200</v>
      </c>
      <c r="K18" s="67">
        <v>102</v>
      </c>
      <c r="L18" s="66">
        <f t="shared" si="2"/>
        <v>9424800</v>
      </c>
      <c r="M18" s="68">
        <f t="shared" si="3"/>
        <v>408</v>
      </c>
      <c r="N18" s="69">
        <v>1346</v>
      </c>
      <c r="O18" s="178">
        <f t="shared" si="4"/>
        <v>188496</v>
      </c>
      <c r="P18" s="179">
        <f t="shared" si="5"/>
        <v>8.16</v>
      </c>
      <c r="T18" s="166"/>
      <c r="U18" s="166"/>
    </row>
    <row r="19" s="165" customFormat="1" ht="15" spans="1:21">
      <c r="A19" s="48">
        <v>8</v>
      </c>
      <c r="B19" s="49">
        <v>1436735</v>
      </c>
      <c r="C19" s="49">
        <v>1036057</v>
      </c>
      <c r="D19" s="50" t="s">
        <v>299</v>
      </c>
      <c r="E19" s="51">
        <v>43524</v>
      </c>
      <c r="F19" s="51">
        <v>43526</v>
      </c>
      <c r="G19" s="173" t="s">
        <v>23</v>
      </c>
      <c r="H19" s="49">
        <f t="shared" si="0"/>
        <v>2</v>
      </c>
      <c r="I19" s="65">
        <v>1</v>
      </c>
      <c r="J19" s="210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>
        <v>1350</v>
      </c>
      <c r="O19" s="178">
        <f t="shared" si="4"/>
        <v>44352</v>
      </c>
      <c r="P19" s="179">
        <f t="shared" si="5"/>
        <v>1.92</v>
      </c>
      <c r="T19" s="166"/>
      <c r="U19" s="166"/>
    </row>
    <row r="20" s="165" customFormat="1" ht="15" spans="1:21">
      <c r="A20" s="48">
        <v>9</v>
      </c>
      <c r="B20" s="208">
        <v>1420902</v>
      </c>
      <c r="C20" s="208">
        <v>1035322</v>
      </c>
      <c r="D20" s="209" t="s">
        <v>300</v>
      </c>
      <c r="E20" s="51">
        <v>43523</v>
      </c>
      <c r="F20" s="51">
        <v>43526</v>
      </c>
      <c r="G20" s="173" t="s">
        <v>23</v>
      </c>
      <c r="H20" s="49">
        <f t="shared" si="0"/>
        <v>3</v>
      </c>
      <c r="I20" s="65">
        <v>1</v>
      </c>
      <c r="J20" s="210">
        <f t="shared" si="1"/>
        <v>1455300</v>
      </c>
      <c r="K20" s="67">
        <v>63</v>
      </c>
      <c r="L20" s="66">
        <f t="shared" si="2"/>
        <v>4365900</v>
      </c>
      <c r="M20" s="68">
        <f t="shared" si="3"/>
        <v>189</v>
      </c>
      <c r="N20" s="69">
        <v>1351</v>
      </c>
      <c r="O20" s="178">
        <f t="shared" si="4"/>
        <v>87318</v>
      </c>
      <c r="P20" s="179">
        <f t="shared" si="5"/>
        <v>3.78</v>
      </c>
      <c r="T20" s="166"/>
      <c r="U20" s="166"/>
    </row>
    <row r="21" s="165" customFormat="1" ht="15" spans="1:21">
      <c r="A21" s="48">
        <v>10</v>
      </c>
      <c r="B21" s="208">
        <v>1453392</v>
      </c>
      <c r="C21" s="208">
        <v>1037078</v>
      </c>
      <c r="D21" s="209" t="s">
        <v>294</v>
      </c>
      <c r="E21" s="51">
        <v>43525</v>
      </c>
      <c r="F21" s="51">
        <v>43526</v>
      </c>
      <c r="G21" s="173" t="s">
        <v>40</v>
      </c>
      <c r="H21" s="49">
        <f t="shared" si="0"/>
        <v>1</v>
      </c>
      <c r="I21" s="65">
        <v>1</v>
      </c>
      <c r="J21" s="210">
        <f t="shared" si="1"/>
        <v>1362900</v>
      </c>
      <c r="K21" s="67">
        <v>59</v>
      </c>
      <c r="L21" s="66">
        <f t="shared" si="2"/>
        <v>1362900</v>
      </c>
      <c r="M21" s="68">
        <f t="shared" si="3"/>
        <v>59</v>
      </c>
      <c r="N21" s="69">
        <v>1354</v>
      </c>
      <c r="O21" s="178">
        <f t="shared" si="4"/>
        <v>27258</v>
      </c>
      <c r="P21" s="179">
        <f t="shared" si="5"/>
        <v>1.18</v>
      </c>
      <c r="T21" s="166"/>
      <c r="U21" s="166"/>
    </row>
    <row r="22" s="165" customFormat="1" ht="15" spans="1:21">
      <c r="A22" s="48">
        <v>11</v>
      </c>
      <c r="B22" s="208">
        <v>1446869</v>
      </c>
      <c r="C22" s="208">
        <v>1036629</v>
      </c>
      <c r="D22" s="209" t="s">
        <v>301</v>
      </c>
      <c r="E22" s="51">
        <v>43524</v>
      </c>
      <c r="F22" s="51">
        <v>43526</v>
      </c>
      <c r="G22" s="173" t="s">
        <v>23</v>
      </c>
      <c r="H22" s="49">
        <f t="shared" si="0"/>
        <v>2</v>
      </c>
      <c r="I22" s="65">
        <v>1</v>
      </c>
      <c r="J22" s="210">
        <f t="shared" si="1"/>
        <v>1108800</v>
      </c>
      <c r="K22" s="67">
        <v>48</v>
      </c>
      <c r="L22" s="66">
        <f t="shared" si="2"/>
        <v>2217600</v>
      </c>
      <c r="M22" s="68">
        <f t="shared" si="3"/>
        <v>96</v>
      </c>
      <c r="N22" s="69">
        <v>1355</v>
      </c>
      <c r="O22" s="178">
        <f t="shared" si="4"/>
        <v>44352</v>
      </c>
      <c r="P22" s="179">
        <f t="shared" si="5"/>
        <v>1.92</v>
      </c>
      <c r="T22" s="166"/>
      <c r="U22" s="166"/>
    </row>
    <row r="23" s="165" customFormat="1" ht="15" spans="1:21">
      <c r="A23" s="48">
        <v>12</v>
      </c>
      <c r="B23" s="208">
        <v>1448944</v>
      </c>
      <c r="C23" s="208">
        <v>1036772</v>
      </c>
      <c r="D23" s="209" t="s">
        <v>302</v>
      </c>
      <c r="E23" s="51">
        <v>43524</v>
      </c>
      <c r="F23" s="51">
        <v>43526</v>
      </c>
      <c r="G23" s="173" t="s">
        <v>23</v>
      </c>
      <c r="H23" s="49">
        <f t="shared" si="0"/>
        <v>2</v>
      </c>
      <c r="I23" s="65">
        <v>1</v>
      </c>
      <c r="J23" s="210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>
        <v>1358</v>
      </c>
      <c r="O23" s="178">
        <f t="shared" si="4"/>
        <v>44352</v>
      </c>
      <c r="P23" s="179">
        <f t="shared" si="5"/>
        <v>1.92</v>
      </c>
      <c r="T23" s="166"/>
      <c r="U23" s="166"/>
    </row>
    <row r="24" s="165" customFormat="1" ht="15" spans="1:21">
      <c r="A24" s="48">
        <v>13</v>
      </c>
      <c r="B24" s="208">
        <v>1451110</v>
      </c>
      <c r="C24" s="208">
        <v>1036926</v>
      </c>
      <c r="D24" s="209" t="s">
        <v>303</v>
      </c>
      <c r="E24" s="51">
        <v>43524</v>
      </c>
      <c r="F24" s="51">
        <v>43526</v>
      </c>
      <c r="G24" s="173" t="s">
        <v>23</v>
      </c>
      <c r="H24" s="49">
        <f t="shared" si="0"/>
        <v>2</v>
      </c>
      <c r="I24" s="65">
        <v>1</v>
      </c>
      <c r="J24" s="210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>
        <v>1367</v>
      </c>
      <c r="O24" s="178">
        <f t="shared" si="4"/>
        <v>44352</v>
      </c>
      <c r="P24" s="179">
        <f t="shared" si="5"/>
        <v>1.92</v>
      </c>
      <c r="T24" s="166"/>
      <c r="U24" s="166"/>
    </row>
    <row r="25" s="165" customFormat="1" ht="15" spans="1:21">
      <c r="A25" s="48">
        <v>14</v>
      </c>
      <c r="B25" s="208">
        <v>1451107</v>
      </c>
      <c r="C25" s="208">
        <v>1036921</v>
      </c>
      <c r="D25" s="209" t="s">
        <v>304</v>
      </c>
      <c r="E25" s="51">
        <v>43524</v>
      </c>
      <c r="F25" s="51">
        <v>43526</v>
      </c>
      <c r="G25" s="173" t="s">
        <v>23</v>
      </c>
      <c r="H25" s="49">
        <f t="shared" si="0"/>
        <v>2</v>
      </c>
      <c r="I25" s="65">
        <v>1</v>
      </c>
      <c r="J25" s="210">
        <f t="shared" si="1"/>
        <v>1108800</v>
      </c>
      <c r="K25" s="67">
        <v>48</v>
      </c>
      <c r="L25" s="66">
        <f t="shared" si="2"/>
        <v>2217600</v>
      </c>
      <c r="M25" s="68">
        <f t="shared" si="3"/>
        <v>96</v>
      </c>
      <c r="N25" s="69">
        <v>1368</v>
      </c>
      <c r="O25" s="178">
        <f t="shared" si="4"/>
        <v>44352</v>
      </c>
      <c r="P25" s="179">
        <f t="shared" si="5"/>
        <v>1.92</v>
      </c>
      <c r="T25" s="166"/>
      <c r="U25" s="166"/>
    </row>
    <row r="26" s="165" customFormat="1" ht="15" spans="1:21">
      <c r="A26" s="48">
        <v>15</v>
      </c>
      <c r="B26" s="208">
        <v>1446859</v>
      </c>
      <c r="C26" s="208">
        <v>1036627</v>
      </c>
      <c r="D26" s="209" t="s">
        <v>305</v>
      </c>
      <c r="E26" s="51">
        <v>43522</v>
      </c>
      <c r="F26" s="51">
        <v>43526</v>
      </c>
      <c r="G26" s="173" t="s">
        <v>23</v>
      </c>
      <c r="H26" s="49">
        <f t="shared" si="0"/>
        <v>4</v>
      </c>
      <c r="I26" s="65">
        <v>1</v>
      </c>
      <c r="J26" s="210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>
        <v>1372</v>
      </c>
      <c r="O26" s="178">
        <f t="shared" si="4"/>
        <v>88704</v>
      </c>
      <c r="P26" s="179">
        <f t="shared" si="5"/>
        <v>3.84</v>
      </c>
      <c r="T26" s="166"/>
      <c r="U26" s="166"/>
    </row>
    <row r="27" s="165" customFormat="1" ht="15" spans="1:21">
      <c r="A27" s="48">
        <v>16</v>
      </c>
      <c r="B27" s="208">
        <v>1451526</v>
      </c>
      <c r="C27" s="208">
        <v>1036967</v>
      </c>
      <c r="D27" s="209" t="s">
        <v>306</v>
      </c>
      <c r="E27" s="51">
        <v>43524</v>
      </c>
      <c r="F27" s="51">
        <v>43526</v>
      </c>
      <c r="G27" s="173" t="s">
        <v>23</v>
      </c>
      <c r="H27" s="49">
        <f t="shared" si="0"/>
        <v>2</v>
      </c>
      <c r="I27" s="65">
        <v>1</v>
      </c>
      <c r="J27" s="210">
        <f t="shared" si="1"/>
        <v>1108800</v>
      </c>
      <c r="K27" s="67">
        <v>48</v>
      </c>
      <c r="L27" s="66">
        <f t="shared" si="2"/>
        <v>2217600</v>
      </c>
      <c r="M27" s="68">
        <f t="shared" si="3"/>
        <v>96</v>
      </c>
      <c r="N27" s="69">
        <v>1374</v>
      </c>
      <c r="O27" s="178">
        <f t="shared" si="4"/>
        <v>44352</v>
      </c>
      <c r="P27" s="179">
        <f t="shared" si="5"/>
        <v>1.92</v>
      </c>
      <c r="T27" s="166"/>
      <c r="U27" s="166"/>
    </row>
    <row r="28" s="165" customFormat="1" ht="15" spans="1:21">
      <c r="A28" s="48">
        <v>17</v>
      </c>
      <c r="B28" s="49">
        <v>1451590</v>
      </c>
      <c r="C28" s="49">
        <v>1036966</v>
      </c>
      <c r="D28" s="50" t="s">
        <v>307</v>
      </c>
      <c r="E28" s="51">
        <v>43522</v>
      </c>
      <c r="F28" s="51">
        <v>43526</v>
      </c>
      <c r="G28" s="173" t="s">
        <v>23</v>
      </c>
      <c r="H28" s="49">
        <f t="shared" si="0"/>
        <v>4</v>
      </c>
      <c r="I28" s="65">
        <v>1</v>
      </c>
      <c r="J28" s="210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1376</v>
      </c>
      <c r="O28" s="178">
        <f t="shared" si="4"/>
        <v>88704</v>
      </c>
      <c r="P28" s="179">
        <f t="shared" si="5"/>
        <v>3.84</v>
      </c>
      <c r="T28" s="166"/>
      <c r="U28" s="166"/>
    </row>
    <row r="29" s="165" customFormat="1" ht="15" spans="1:21">
      <c r="A29" s="48">
        <v>18</v>
      </c>
      <c r="B29" s="49">
        <v>1448906</v>
      </c>
      <c r="C29" s="49">
        <v>1036768</v>
      </c>
      <c r="D29" s="50" t="s">
        <v>308</v>
      </c>
      <c r="E29" s="51">
        <v>43524</v>
      </c>
      <c r="F29" s="51">
        <v>43527</v>
      </c>
      <c r="G29" s="173" t="s">
        <v>23</v>
      </c>
      <c r="H29" s="49">
        <f t="shared" si="0"/>
        <v>3</v>
      </c>
      <c r="I29" s="65">
        <v>1</v>
      </c>
      <c r="J29" s="210">
        <f t="shared" si="1"/>
        <v>1108800</v>
      </c>
      <c r="K29" s="67">
        <v>48</v>
      </c>
      <c r="L29" s="66">
        <f t="shared" si="2"/>
        <v>3326400</v>
      </c>
      <c r="M29" s="68">
        <f t="shared" si="3"/>
        <v>144</v>
      </c>
      <c r="N29" s="69">
        <v>1381</v>
      </c>
      <c r="O29" s="178">
        <f t="shared" si="4"/>
        <v>66528</v>
      </c>
      <c r="P29" s="179">
        <f t="shared" si="5"/>
        <v>2.88</v>
      </c>
      <c r="T29" s="166"/>
      <c r="U29" s="166"/>
    </row>
    <row r="30" s="165" customFormat="1" ht="15" spans="1:21">
      <c r="A30" s="48">
        <v>19</v>
      </c>
      <c r="B30" s="49">
        <v>1453640</v>
      </c>
      <c r="C30" s="49">
        <v>1037098</v>
      </c>
      <c r="D30" s="50" t="s">
        <v>309</v>
      </c>
      <c r="E30" s="51">
        <v>43526</v>
      </c>
      <c r="F30" s="51">
        <v>43527</v>
      </c>
      <c r="G30" s="173" t="s">
        <v>40</v>
      </c>
      <c r="H30" s="49">
        <f t="shared" si="0"/>
        <v>1</v>
      </c>
      <c r="I30" s="65">
        <v>1</v>
      </c>
      <c r="J30" s="210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>
        <v>1387</v>
      </c>
      <c r="O30" s="178">
        <f t="shared" si="4"/>
        <v>27258</v>
      </c>
      <c r="P30" s="179">
        <f t="shared" si="5"/>
        <v>1.18</v>
      </c>
      <c r="T30" s="166"/>
      <c r="U30" s="166"/>
    </row>
    <row r="31" s="165" customFormat="1" ht="15" spans="1:21">
      <c r="A31" s="48">
        <v>20</v>
      </c>
      <c r="B31" s="49">
        <v>1430359</v>
      </c>
      <c r="C31" s="49">
        <v>1035732</v>
      </c>
      <c r="D31" s="50" t="s">
        <v>310</v>
      </c>
      <c r="E31" s="51">
        <v>43522</v>
      </c>
      <c r="F31" s="51">
        <v>43527</v>
      </c>
      <c r="G31" s="173" t="s">
        <v>23</v>
      </c>
      <c r="H31" s="49">
        <f t="shared" si="0"/>
        <v>5</v>
      </c>
      <c r="I31" s="65">
        <v>1</v>
      </c>
      <c r="J31" s="210">
        <f t="shared" si="1"/>
        <v>1108800</v>
      </c>
      <c r="K31" s="67">
        <v>48</v>
      </c>
      <c r="L31" s="66">
        <f t="shared" si="2"/>
        <v>5544000</v>
      </c>
      <c r="M31" s="68">
        <f t="shared" si="3"/>
        <v>240</v>
      </c>
      <c r="N31" s="69">
        <v>1388</v>
      </c>
      <c r="O31" s="178">
        <f t="shared" si="4"/>
        <v>110880</v>
      </c>
      <c r="P31" s="179">
        <f t="shared" si="5"/>
        <v>4.8</v>
      </c>
      <c r="T31" s="166"/>
      <c r="U31" s="166"/>
    </row>
    <row r="32" s="165" customFormat="1" ht="15" spans="1:21">
      <c r="A32" s="48">
        <v>21</v>
      </c>
      <c r="B32" s="49">
        <v>1452441</v>
      </c>
      <c r="C32" s="49">
        <v>1037022</v>
      </c>
      <c r="D32" s="50" t="s">
        <v>311</v>
      </c>
      <c r="E32" s="51">
        <v>43524</v>
      </c>
      <c r="F32" s="51">
        <v>43527</v>
      </c>
      <c r="G32" s="173" t="s">
        <v>23</v>
      </c>
      <c r="H32" s="49">
        <f t="shared" si="0"/>
        <v>3</v>
      </c>
      <c r="I32" s="65">
        <v>1</v>
      </c>
      <c r="J32" s="210">
        <f t="shared" si="1"/>
        <v>1108800</v>
      </c>
      <c r="K32" s="67">
        <v>48</v>
      </c>
      <c r="L32" s="66">
        <f t="shared" si="2"/>
        <v>3326400</v>
      </c>
      <c r="M32" s="68">
        <f t="shared" si="3"/>
        <v>144</v>
      </c>
      <c r="N32" s="69">
        <v>1390</v>
      </c>
      <c r="O32" s="178">
        <f t="shared" si="4"/>
        <v>66528</v>
      </c>
      <c r="P32" s="179">
        <f t="shared" si="5"/>
        <v>2.88</v>
      </c>
      <c r="T32" s="166"/>
      <c r="U32" s="166"/>
    </row>
    <row r="33" s="165" customFormat="1" ht="15" spans="1:21">
      <c r="A33" s="48">
        <v>22</v>
      </c>
      <c r="B33" s="49">
        <v>1448268</v>
      </c>
      <c r="C33" s="49">
        <v>1036734</v>
      </c>
      <c r="D33" s="50" t="s">
        <v>312</v>
      </c>
      <c r="E33" s="51">
        <v>43524</v>
      </c>
      <c r="F33" s="51">
        <v>43527</v>
      </c>
      <c r="G33" s="173" t="s">
        <v>23</v>
      </c>
      <c r="H33" s="49">
        <f t="shared" si="0"/>
        <v>3</v>
      </c>
      <c r="I33" s="65">
        <v>1</v>
      </c>
      <c r="J33" s="210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>
        <v>1392</v>
      </c>
      <c r="O33" s="178">
        <f t="shared" si="4"/>
        <v>66528</v>
      </c>
      <c r="P33" s="179">
        <f t="shared" si="5"/>
        <v>2.88</v>
      </c>
      <c r="T33" s="166"/>
      <c r="U33" s="166"/>
    </row>
    <row r="34" s="165" customFormat="1" ht="15" spans="1:21">
      <c r="A34" s="48">
        <v>23</v>
      </c>
      <c r="B34" s="49">
        <v>1452629</v>
      </c>
      <c r="C34" s="49">
        <v>1037041</v>
      </c>
      <c r="D34" s="50" t="s">
        <v>313</v>
      </c>
      <c r="E34" s="51">
        <v>43525</v>
      </c>
      <c r="F34" s="51">
        <v>43527</v>
      </c>
      <c r="G34" s="173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>
        <v>1393</v>
      </c>
      <c r="O34" s="178">
        <f t="shared" si="4"/>
        <v>77616</v>
      </c>
      <c r="P34" s="179">
        <f t="shared" si="5"/>
        <v>3.36</v>
      </c>
      <c r="T34" s="166"/>
      <c r="U34" s="166"/>
    </row>
    <row r="35" s="165" customFormat="1" ht="15" spans="1:21">
      <c r="A35" s="48">
        <v>24</v>
      </c>
      <c r="B35" s="174">
        <v>1438544</v>
      </c>
      <c r="C35" s="49">
        <v>1036161</v>
      </c>
      <c r="D35" s="50" t="s">
        <v>314</v>
      </c>
      <c r="E35" s="51">
        <v>43524</v>
      </c>
      <c r="F35" s="51">
        <v>43527</v>
      </c>
      <c r="G35" s="173" t="s">
        <v>23</v>
      </c>
      <c r="H35" s="49">
        <f t="shared" si="0"/>
        <v>3</v>
      </c>
      <c r="I35" s="65">
        <v>1</v>
      </c>
      <c r="J35" s="210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>
        <v>1395</v>
      </c>
      <c r="O35" s="178">
        <f t="shared" si="4"/>
        <v>66528</v>
      </c>
      <c r="P35" s="179">
        <f t="shared" si="5"/>
        <v>2.88</v>
      </c>
      <c r="T35" s="166"/>
      <c r="U35" s="166"/>
    </row>
    <row r="36" s="165" customFormat="1" ht="15" spans="1:21">
      <c r="A36" s="48">
        <v>25</v>
      </c>
      <c r="B36" s="174">
        <v>1449275</v>
      </c>
      <c r="C36" s="49">
        <v>1036792</v>
      </c>
      <c r="D36" s="50" t="s">
        <v>315</v>
      </c>
      <c r="E36" s="51">
        <v>43528</v>
      </c>
      <c r="F36" s="51">
        <v>43529</v>
      </c>
      <c r="G36" s="173" t="s">
        <v>23</v>
      </c>
      <c r="H36" s="49">
        <f t="shared" si="0"/>
        <v>1</v>
      </c>
      <c r="I36" s="65">
        <v>1</v>
      </c>
      <c r="J36" s="210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78">
        <f t="shared" si="4"/>
        <v>22176</v>
      </c>
      <c r="P36" s="179">
        <f t="shared" si="5"/>
        <v>0.96</v>
      </c>
      <c r="T36" s="166"/>
      <c r="U36" s="166"/>
    </row>
    <row r="37" s="165" customFormat="1" ht="15" spans="1:21">
      <c r="A37" s="48">
        <v>26</v>
      </c>
      <c r="B37" s="174">
        <v>1446173</v>
      </c>
      <c r="C37" s="49">
        <v>1036588</v>
      </c>
      <c r="D37" s="50" t="s">
        <v>316</v>
      </c>
      <c r="E37" s="51">
        <v>43526</v>
      </c>
      <c r="F37" s="51">
        <v>43529</v>
      </c>
      <c r="G37" s="173" t="s">
        <v>23</v>
      </c>
      <c r="H37" s="49">
        <f t="shared" si="0"/>
        <v>3</v>
      </c>
      <c r="I37" s="65">
        <v>1</v>
      </c>
      <c r="J37" s="210">
        <f t="shared" si="1"/>
        <v>1108800</v>
      </c>
      <c r="K37" s="67">
        <v>48</v>
      </c>
      <c r="L37" s="66">
        <f t="shared" si="2"/>
        <v>3326400</v>
      </c>
      <c r="M37" s="68">
        <f t="shared" si="3"/>
        <v>144</v>
      </c>
      <c r="N37" s="69"/>
      <c r="O37" s="178">
        <f t="shared" si="4"/>
        <v>66528</v>
      </c>
      <c r="P37" s="179">
        <f t="shared" si="5"/>
        <v>2.88</v>
      </c>
      <c r="T37" s="166"/>
      <c r="U37" s="166"/>
    </row>
    <row r="38" s="165" customFormat="1" ht="15" spans="1:21">
      <c r="A38" s="48">
        <v>27</v>
      </c>
      <c r="B38" s="174">
        <v>1452836</v>
      </c>
      <c r="C38" s="49">
        <v>1037046</v>
      </c>
      <c r="D38" s="50" t="s">
        <v>317</v>
      </c>
      <c r="E38" s="51">
        <v>43526</v>
      </c>
      <c r="F38" s="51">
        <v>43529</v>
      </c>
      <c r="G38" s="173" t="s">
        <v>23</v>
      </c>
      <c r="H38" s="49">
        <f t="shared" si="0"/>
        <v>3</v>
      </c>
      <c r="I38" s="65">
        <v>1</v>
      </c>
      <c r="J38" s="210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78">
        <f t="shared" si="4"/>
        <v>66528</v>
      </c>
      <c r="P38" s="179">
        <f t="shared" si="5"/>
        <v>2.88</v>
      </c>
      <c r="T38" s="166"/>
      <c r="U38" s="166"/>
    </row>
    <row r="39" s="165" customFormat="1" ht="15" spans="1:21">
      <c r="A39" s="48">
        <v>28</v>
      </c>
      <c r="B39" s="174">
        <v>1453513</v>
      </c>
      <c r="C39" s="49">
        <v>1037080</v>
      </c>
      <c r="D39" s="50" t="s">
        <v>318</v>
      </c>
      <c r="E39" s="51">
        <v>43528</v>
      </c>
      <c r="F39" s="51">
        <v>43529</v>
      </c>
      <c r="G39" s="173" t="s">
        <v>40</v>
      </c>
      <c r="H39" s="49">
        <f t="shared" si="0"/>
        <v>1</v>
      </c>
      <c r="I39" s="65">
        <v>1</v>
      </c>
      <c r="J39" s="210">
        <f t="shared" si="1"/>
        <v>1362900</v>
      </c>
      <c r="K39" s="67">
        <v>59</v>
      </c>
      <c r="L39" s="66">
        <f t="shared" si="2"/>
        <v>1362900</v>
      </c>
      <c r="M39" s="68">
        <f t="shared" si="3"/>
        <v>59</v>
      </c>
      <c r="N39" s="69"/>
      <c r="O39" s="178">
        <f t="shared" si="4"/>
        <v>27258</v>
      </c>
      <c r="P39" s="179">
        <f t="shared" si="5"/>
        <v>1.18</v>
      </c>
      <c r="T39" s="166"/>
      <c r="U39" s="166"/>
    </row>
    <row r="40" s="165" customFormat="1" ht="15" spans="1:21">
      <c r="A40" s="48">
        <v>29</v>
      </c>
      <c r="B40" s="174">
        <v>1446021</v>
      </c>
      <c r="C40" s="49">
        <v>1036587</v>
      </c>
      <c r="D40" s="50" t="s">
        <v>319</v>
      </c>
      <c r="E40" s="51">
        <v>43527</v>
      </c>
      <c r="F40" s="51">
        <v>43529</v>
      </c>
      <c r="G40" s="173" t="s">
        <v>23</v>
      </c>
      <c r="H40" s="49">
        <f t="shared" si="0"/>
        <v>2</v>
      </c>
      <c r="I40" s="65">
        <v>1</v>
      </c>
      <c r="J40" s="210">
        <f t="shared" si="1"/>
        <v>1108800</v>
      </c>
      <c r="K40" s="67">
        <v>48</v>
      </c>
      <c r="L40" s="66">
        <f t="shared" si="2"/>
        <v>2217600</v>
      </c>
      <c r="M40" s="68">
        <f t="shared" si="3"/>
        <v>96</v>
      </c>
      <c r="N40" s="69"/>
      <c r="O40" s="178">
        <f t="shared" si="4"/>
        <v>44352</v>
      </c>
      <c r="P40" s="179">
        <f t="shared" si="5"/>
        <v>1.92</v>
      </c>
      <c r="T40" s="166"/>
      <c r="U40" s="166"/>
    </row>
    <row r="41" s="165" customFormat="1" ht="15" spans="1:21">
      <c r="A41" s="48">
        <v>30</v>
      </c>
      <c r="B41" s="174">
        <v>1450019</v>
      </c>
      <c r="C41" s="49">
        <v>1036839</v>
      </c>
      <c r="D41" s="50" t="s">
        <v>320</v>
      </c>
      <c r="E41" s="51">
        <v>43526</v>
      </c>
      <c r="F41" s="51">
        <v>43529</v>
      </c>
      <c r="G41" s="173" t="s">
        <v>23</v>
      </c>
      <c r="H41" s="49">
        <f t="shared" si="0"/>
        <v>3</v>
      </c>
      <c r="I41" s="65">
        <v>1</v>
      </c>
      <c r="J41" s="210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78">
        <f t="shared" si="4"/>
        <v>66528</v>
      </c>
      <c r="P41" s="179">
        <f t="shared" si="5"/>
        <v>2.88</v>
      </c>
      <c r="T41" s="166"/>
      <c r="U41" s="166"/>
    </row>
    <row r="42" s="165" customFormat="1" ht="15" spans="1:21">
      <c r="A42" s="48">
        <v>31</v>
      </c>
      <c r="B42" s="174">
        <v>1449340</v>
      </c>
      <c r="C42" s="49">
        <v>1036791</v>
      </c>
      <c r="D42" s="50" t="s">
        <v>321</v>
      </c>
      <c r="E42" s="51">
        <v>43528</v>
      </c>
      <c r="F42" s="51">
        <v>43529</v>
      </c>
      <c r="G42" s="173" t="s">
        <v>40</v>
      </c>
      <c r="H42" s="49">
        <f t="shared" si="0"/>
        <v>1</v>
      </c>
      <c r="I42" s="65">
        <v>1</v>
      </c>
      <c r="J42" s="210">
        <f t="shared" si="1"/>
        <v>1362900</v>
      </c>
      <c r="K42" s="67">
        <v>59</v>
      </c>
      <c r="L42" s="66">
        <f t="shared" si="2"/>
        <v>1362900</v>
      </c>
      <c r="M42" s="68">
        <f t="shared" si="3"/>
        <v>59</v>
      </c>
      <c r="N42" s="69"/>
      <c r="O42" s="178">
        <f t="shared" si="4"/>
        <v>27258</v>
      </c>
      <c r="P42" s="179">
        <f t="shared" si="5"/>
        <v>1.18</v>
      </c>
      <c r="T42" s="166"/>
      <c r="U42" s="166"/>
    </row>
    <row r="43" s="165" customFormat="1" ht="15" spans="1:21">
      <c r="A43" s="48">
        <v>32</v>
      </c>
      <c r="B43" s="174">
        <v>1451946</v>
      </c>
      <c r="C43" s="49">
        <v>1036984</v>
      </c>
      <c r="D43" s="50" t="s">
        <v>322</v>
      </c>
      <c r="E43" s="51">
        <v>43526</v>
      </c>
      <c r="F43" s="51">
        <v>43529</v>
      </c>
      <c r="G43" s="173" t="s">
        <v>40</v>
      </c>
      <c r="H43" s="49">
        <f t="shared" si="0"/>
        <v>3</v>
      </c>
      <c r="I43" s="65">
        <v>1</v>
      </c>
      <c r="J43" s="210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78">
        <f t="shared" si="4"/>
        <v>81774</v>
      </c>
      <c r="P43" s="179">
        <f t="shared" si="5"/>
        <v>3.54</v>
      </c>
      <c r="T43" s="166"/>
      <c r="U43" s="166"/>
    </row>
    <row r="44" s="165" customFormat="1" ht="15" spans="1:21">
      <c r="A44" s="48">
        <v>33</v>
      </c>
      <c r="B44" s="174">
        <v>1453541</v>
      </c>
      <c r="C44" s="49">
        <v>1037079</v>
      </c>
      <c r="D44" s="50" t="s">
        <v>323</v>
      </c>
      <c r="E44" s="51">
        <v>43528</v>
      </c>
      <c r="F44" s="51">
        <v>43529</v>
      </c>
      <c r="G44" s="173" t="s">
        <v>23</v>
      </c>
      <c r="H44" s="49">
        <f t="shared" si="0"/>
        <v>1</v>
      </c>
      <c r="I44" s="65">
        <v>1</v>
      </c>
      <c r="J44" s="210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  <c r="N44" s="69"/>
      <c r="O44" s="178">
        <f t="shared" si="4"/>
        <v>22176</v>
      </c>
      <c r="P44" s="179">
        <f t="shared" si="5"/>
        <v>0.96</v>
      </c>
      <c r="T44" s="166"/>
      <c r="U44" s="166"/>
    </row>
    <row r="45" s="165" customFormat="1" ht="15" spans="1:21">
      <c r="A45" s="48">
        <v>34</v>
      </c>
      <c r="B45" s="174">
        <v>1447983</v>
      </c>
      <c r="C45" s="49">
        <v>1036711</v>
      </c>
      <c r="D45" s="50" t="s">
        <v>324</v>
      </c>
      <c r="E45" s="51">
        <v>43525</v>
      </c>
      <c r="F45" s="51">
        <v>43528</v>
      </c>
      <c r="G45" s="173" t="s">
        <v>23</v>
      </c>
      <c r="H45" s="49">
        <f t="shared" si="0"/>
        <v>3</v>
      </c>
      <c r="I45" s="65">
        <v>1</v>
      </c>
      <c r="J45" s="210">
        <f t="shared" si="1"/>
        <v>1108800</v>
      </c>
      <c r="K45" s="67">
        <v>48</v>
      </c>
      <c r="L45" s="66">
        <f t="shared" si="2"/>
        <v>3326400</v>
      </c>
      <c r="M45" s="68">
        <f t="shared" si="3"/>
        <v>144</v>
      </c>
      <c r="N45" s="69"/>
      <c r="O45" s="178">
        <f t="shared" si="4"/>
        <v>66528</v>
      </c>
      <c r="P45" s="179">
        <f t="shared" si="5"/>
        <v>2.88</v>
      </c>
      <c r="T45" s="166"/>
      <c r="U45" s="166"/>
    </row>
    <row r="46" s="165" customFormat="1" ht="15" spans="1:21">
      <c r="A46" s="48">
        <v>35</v>
      </c>
      <c r="B46" s="174">
        <v>1451739</v>
      </c>
      <c r="C46" s="49">
        <v>1036972</v>
      </c>
      <c r="D46" s="50" t="s">
        <v>325</v>
      </c>
      <c r="E46" s="51">
        <v>43525</v>
      </c>
      <c r="F46" s="51">
        <v>43528</v>
      </c>
      <c r="G46" s="173" t="s">
        <v>23</v>
      </c>
      <c r="H46" s="49">
        <f t="shared" si="0"/>
        <v>3</v>
      </c>
      <c r="I46" s="65">
        <v>1</v>
      </c>
      <c r="J46" s="210">
        <f t="shared" si="1"/>
        <v>1108800</v>
      </c>
      <c r="K46" s="67">
        <v>48</v>
      </c>
      <c r="L46" s="66">
        <f t="shared" si="2"/>
        <v>3326400</v>
      </c>
      <c r="M46" s="68">
        <f t="shared" si="3"/>
        <v>144</v>
      </c>
      <c r="N46" s="69"/>
      <c r="O46" s="178">
        <f t="shared" si="4"/>
        <v>66528</v>
      </c>
      <c r="P46" s="179">
        <f t="shared" si="5"/>
        <v>2.88</v>
      </c>
      <c r="T46" s="166"/>
      <c r="U46" s="166"/>
    </row>
    <row r="47" s="165" customFormat="1" ht="15" spans="1:21">
      <c r="A47" s="48">
        <v>36</v>
      </c>
      <c r="B47" s="174">
        <v>1438937</v>
      </c>
      <c r="C47" s="49">
        <v>1036180</v>
      </c>
      <c r="D47" s="50" t="s">
        <v>326</v>
      </c>
      <c r="E47" s="51">
        <v>43525</v>
      </c>
      <c r="F47" s="51">
        <v>43528</v>
      </c>
      <c r="G47" s="173" t="s">
        <v>23</v>
      </c>
      <c r="H47" s="49">
        <f t="shared" si="0"/>
        <v>3</v>
      </c>
      <c r="I47" s="65">
        <v>1</v>
      </c>
      <c r="J47" s="210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/>
      <c r="O47" s="178">
        <f t="shared" si="4"/>
        <v>66528</v>
      </c>
      <c r="P47" s="179">
        <f t="shared" si="5"/>
        <v>2.88</v>
      </c>
      <c r="T47" s="166"/>
      <c r="U47" s="166"/>
    </row>
    <row r="48" s="165" customFormat="1" ht="15" spans="1:21">
      <c r="A48" s="48">
        <v>37</v>
      </c>
      <c r="B48" s="174">
        <v>1429644</v>
      </c>
      <c r="C48" s="49">
        <v>1035687</v>
      </c>
      <c r="D48" s="50" t="s">
        <v>327</v>
      </c>
      <c r="E48" s="51">
        <v>43525</v>
      </c>
      <c r="F48" s="51">
        <v>43528</v>
      </c>
      <c r="G48" s="173" t="s">
        <v>23</v>
      </c>
      <c r="H48" s="49">
        <f t="shared" si="0"/>
        <v>3</v>
      </c>
      <c r="I48" s="65">
        <v>1</v>
      </c>
      <c r="J48" s="210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78">
        <f t="shared" si="4"/>
        <v>66528</v>
      </c>
      <c r="P48" s="179">
        <f t="shared" si="5"/>
        <v>2.88</v>
      </c>
      <c r="T48" s="166"/>
      <c r="U48" s="166"/>
    </row>
    <row r="49" s="165" customFormat="1" ht="15" spans="1:21">
      <c r="A49" s="48">
        <v>38</v>
      </c>
      <c r="B49" s="174">
        <v>1425631</v>
      </c>
      <c r="C49" s="49">
        <v>1035509</v>
      </c>
      <c r="D49" s="50" t="s">
        <v>328</v>
      </c>
      <c r="E49" s="51">
        <v>43526</v>
      </c>
      <c r="F49" s="51">
        <v>43528</v>
      </c>
      <c r="G49" s="173" t="s">
        <v>23</v>
      </c>
      <c r="H49" s="49">
        <f t="shared" si="0"/>
        <v>2</v>
      </c>
      <c r="I49" s="65">
        <v>1</v>
      </c>
      <c r="J49" s="210">
        <f t="shared" si="1"/>
        <v>1108800</v>
      </c>
      <c r="K49" s="67">
        <v>48</v>
      </c>
      <c r="L49" s="66">
        <f t="shared" si="2"/>
        <v>2217600</v>
      </c>
      <c r="M49" s="68">
        <f t="shared" si="3"/>
        <v>96</v>
      </c>
      <c r="N49" s="69"/>
      <c r="O49" s="178">
        <f t="shared" si="4"/>
        <v>44352</v>
      </c>
      <c r="P49" s="179">
        <f t="shared" si="5"/>
        <v>1.92</v>
      </c>
      <c r="T49" s="166"/>
      <c r="U49" s="166"/>
    </row>
    <row r="50" s="165" customFormat="1" ht="15" spans="1:21">
      <c r="A50" s="48">
        <v>39</v>
      </c>
      <c r="B50" s="174">
        <v>1446408</v>
      </c>
      <c r="C50" s="49">
        <v>1036612</v>
      </c>
      <c r="D50" s="50" t="s">
        <v>329</v>
      </c>
      <c r="E50" s="51">
        <v>43525</v>
      </c>
      <c r="F50" s="51">
        <v>43527</v>
      </c>
      <c r="G50" s="173" t="s">
        <v>23</v>
      </c>
      <c r="H50" s="49">
        <f t="shared" si="0"/>
        <v>2</v>
      </c>
      <c r="I50" s="65">
        <v>1</v>
      </c>
      <c r="J50" s="210">
        <f t="shared" si="1"/>
        <v>1108800</v>
      </c>
      <c r="K50" s="67">
        <v>48</v>
      </c>
      <c r="L50" s="66">
        <f t="shared" si="2"/>
        <v>2217600</v>
      </c>
      <c r="M50" s="68">
        <f t="shared" si="3"/>
        <v>96</v>
      </c>
      <c r="N50" s="69"/>
      <c r="O50" s="178">
        <f t="shared" si="4"/>
        <v>44352</v>
      </c>
      <c r="P50" s="179">
        <f t="shared" si="5"/>
        <v>1.92</v>
      </c>
      <c r="T50" s="166"/>
      <c r="U50" s="166"/>
    </row>
    <row r="51" s="165" customFormat="1" ht="15" spans="1:21">
      <c r="A51" s="48">
        <v>40</v>
      </c>
      <c r="B51" s="174">
        <v>1452406</v>
      </c>
      <c r="C51" s="49">
        <v>1037017</v>
      </c>
      <c r="D51" s="50" t="s">
        <v>330</v>
      </c>
      <c r="E51" s="51">
        <v>43526</v>
      </c>
      <c r="F51" s="51">
        <v>43527</v>
      </c>
      <c r="G51" s="173" t="s">
        <v>23</v>
      </c>
      <c r="H51" s="49">
        <f t="shared" si="0"/>
        <v>1</v>
      </c>
      <c r="I51" s="65">
        <v>1</v>
      </c>
      <c r="J51" s="210">
        <f t="shared" si="1"/>
        <v>1108800</v>
      </c>
      <c r="K51" s="67">
        <v>48</v>
      </c>
      <c r="L51" s="66">
        <f t="shared" si="2"/>
        <v>1108800</v>
      </c>
      <c r="M51" s="68">
        <f t="shared" si="3"/>
        <v>48</v>
      </c>
      <c r="N51" s="69"/>
      <c r="O51" s="178">
        <f t="shared" si="4"/>
        <v>22176</v>
      </c>
      <c r="P51" s="179">
        <f t="shared" si="5"/>
        <v>0.96</v>
      </c>
      <c r="T51" s="166"/>
      <c r="U51" s="166"/>
    </row>
    <row r="52" s="165" customFormat="1" ht="15" spans="1:21">
      <c r="A52" s="48">
        <v>41</v>
      </c>
      <c r="B52" s="174">
        <v>1451151</v>
      </c>
      <c r="C52" s="49">
        <v>1036928</v>
      </c>
      <c r="D52" s="50" t="s">
        <v>331</v>
      </c>
      <c r="E52" s="51">
        <v>43525</v>
      </c>
      <c r="F52" s="51">
        <v>43526</v>
      </c>
      <c r="G52" s="173" t="s">
        <v>23</v>
      </c>
      <c r="H52" s="49">
        <f t="shared" si="0"/>
        <v>1</v>
      </c>
      <c r="I52" s="65">
        <v>1</v>
      </c>
      <c r="J52" s="210">
        <f t="shared" si="1"/>
        <v>1108800</v>
      </c>
      <c r="K52" s="67">
        <v>48</v>
      </c>
      <c r="L52" s="66">
        <f t="shared" si="2"/>
        <v>1108800</v>
      </c>
      <c r="M52" s="68">
        <f t="shared" si="3"/>
        <v>48</v>
      </c>
      <c r="N52" s="69"/>
      <c r="O52" s="178">
        <f t="shared" si="4"/>
        <v>22176</v>
      </c>
      <c r="P52" s="179">
        <f t="shared" si="5"/>
        <v>0.96</v>
      </c>
      <c r="T52" s="166"/>
      <c r="U52" s="166"/>
    </row>
    <row r="53" s="165" customFormat="1" ht="15" spans="1:21">
      <c r="A53" s="48">
        <v>42</v>
      </c>
      <c r="B53" s="174">
        <v>1450294</v>
      </c>
      <c r="C53" s="49">
        <v>1036872</v>
      </c>
      <c r="D53" s="50" t="s">
        <v>332</v>
      </c>
      <c r="E53" s="51">
        <v>43525</v>
      </c>
      <c r="F53" s="51">
        <v>43526</v>
      </c>
      <c r="G53" s="173" t="s">
        <v>23</v>
      </c>
      <c r="H53" s="49">
        <f t="shared" si="0"/>
        <v>1</v>
      </c>
      <c r="I53" s="65">
        <v>1</v>
      </c>
      <c r="J53" s="210">
        <f t="shared" si="1"/>
        <v>1455300</v>
      </c>
      <c r="K53" s="67">
        <v>63</v>
      </c>
      <c r="L53" s="66">
        <f t="shared" si="2"/>
        <v>1455300</v>
      </c>
      <c r="M53" s="68">
        <f t="shared" si="3"/>
        <v>63</v>
      </c>
      <c r="N53" s="69"/>
      <c r="O53" s="178">
        <f t="shared" si="4"/>
        <v>29106</v>
      </c>
      <c r="P53" s="179">
        <f t="shared" si="5"/>
        <v>1.26</v>
      </c>
      <c r="T53" s="166"/>
      <c r="U53" s="166"/>
    </row>
    <row r="54" s="165" customFormat="1" ht="15" spans="1:21">
      <c r="A54" s="48">
        <v>43</v>
      </c>
      <c r="B54" s="174">
        <v>1449706</v>
      </c>
      <c r="C54" s="49">
        <v>1036829</v>
      </c>
      <c r="D54" s="50" t="s">
        <v>315</v>
      </c>
      <c r="E54" s="51">
        <v>43529</v>
      </c>
      <c r="F54" s="51">
        <v>43530</v>
      </c>
      <c r="G54" s="173" t="s">
        <v>23</v>
      </c>
      <c r="H54" s="49">
        <f t="shared" si="0"/>
        <v>1</v>
      </c>
      <c r="I54" s="65">
        <v>1</v>
      </c>
      <c r="J54" s="210">
        <f t="shared" si="1"/>
        <v>1108800</v>
      </c>
      <c r="K54" s="67">
        <v>48</v>
      </c>
      <c r="L54" s="66">
        <f t="shared" si="2"/>
        <v>1108800</v>
      </c>
      <c r="M54" s="68">
        <f t="shared" si="3"/>
        <v>48</v>
      </c>
      <c r="N54" s="69"/>
      <c r="O54" s="178">
        <f t="shared" si="4"/>
        <v>22176</v>
      </c>
      <c r="P54" s="179">
        <f t="shared" si="5"/>
        <v>0.96</v>
      </c>
      <c r="T54" s="166"/>
      <c r="U54" s="166"/>
    </row>
    <row r="55" s="165" customFormat="1" ht="15" spans="1:21">
      <c r="A55" s="48">
        <v>44</v>
      </c>
      <c r="B55" s="174">
        <v>1450231</v>
      </c>
      <c r="C55" s="49">
        <v>1036873</v>
      </c>
      <c r="D55" s="50" t="s">
        <v>333</v>
      </c>
      <c r="E55" s="51">
        <v>43525</v>
      </c>
      <c r="F55" s="51">
        <v>43530</v>
      </c>
      <c r="G55" s="173" t="s">
        <v>23</v>
      </c>
      <c r="H55" s="49">
        <f t="shared" si="0"/>
        <v>5</v>
      </c>
      <c r="I55" s="65">
        <v>1</v>
      </c>
      <c r="J55" s="210">
        <f t="shared" si="1"/>
        <v>1108800</v>
      </c>
      <c r="K55" s="67">
        <v>48</v>
      </c>
      <c r="L55" s="66">
        <f t="shared" si="2"/>
        <v>5544000</v>
      </c>
      <c r="M55" s="68">
        <f t="shared" si="3"/>
        <v>240</v>
      </c>
      <c r="N55" s="69"/>
      <c r="O55" s="178">
        <f t="shared" si="4"/>
        <v>110880</v>
      </c>
      <c r="P55" s="179">
        <f t="shared" si="5"/>
        <v>4.8</v>
      </c>
      <c r="T55" s="166"/>
      <c r="U55" s="166"/>
    </row>
    <row r="56" s="165" customFormat="1" ht="15" spans="1:21">
      <c r="A56" s="48">
        <v>45</v>
      </c>
      <c r="B56" s="174">
        <v>1453564</v>
      </c>
      <c r="C56" s="49">
        <v>1037090</v>
      </c>
      <c r="D56" s="50" t="s">
        <v>334</v>
      </c>
      <c r="E56" s="51">
        <v>43526</v>
      </c>
      <c r="F56" s="51">
        <v>43530</v>
      </c>
      <c r="G56" s="173" t="s">
        <v>40</v>
      </c>
      <c r="H56" s="49">
        <f t="shared" si="0"/>
        <v>4</v>
      </c>
      <c r="I56" s="65">
        <v>1</v>
      </c>
      <c r="J56" s="210">
        <f t="shared" si="1"/>
        <v>1362900</v>
      </c>
      <c r="K56" s="67">
        <v>59</v>
      </c>
      <c r="L56" s="66">
        <f t="shared" si="2"/>
        <v>5451600</v>
      </c>
      <c r="M56" s="68">
        <f t="shared" si="3"/>
        <v>236</v>
      </c>
      <c r="N56" s="69"/>
      <c r="O56" s="178">
        <f t="shared" si="4"/>
        <v>109032</v>
      </c>
      <c r="P56" s="179">
        <f t="shared" si="5"/>
        <v>4.72</v>
      </c>
      <c r="T56" s="166"/>
      <c r="U56" s="166"/>
    </row>
    <row r="57" s="165" customFormat="1" ht="15" spans="1:21">
      <c r="A57" s="48">
        <v>46</v>
      </c>
      <c r="B57" s="174">
        <v>1452944</v>
      </c>
      <c r="C57" s="49">
        <v>1037054</v>
      </c>
      <c r="D57" s="50" t="s">
        <v>335</v>
      </c>
      <c r="E57" s="51">
        <v>43528</v>
      </c>
      <c r="F57" s="51">
        <v>43530</v>
      </c>
      <c r="G57" s="173" t="s">
        <v>40</v>
      </c>
      <c r="H57" s="49">
        <f t="shared" si="0"/>
        <v>2</v>
      </c>
      <c r="I57" s="65">
        <v>2</v>
      </c>
      <c r="J57" s="210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78">
        <f t="shared" si="4"/>
        <v>109032</v>
      </c>
      <c r="P57" s="179">
        <f t="shared" si="5"/>
        <v>4.72</v>
      </c>
      <c r="T57" s="166"/>
      <c r="U57" s="166"/>
    </row>
    <row r="58" s="165" customFormat="1" ht="15" spans="1:21">
      <c r="A58" s="48">
        <v>47</v>
      </c>
      <c r="B58" s="174">
        <v>1450202</v>
      </c>
      <c r="C58" s="49">
        <v>1036853</v>
      </c>
      <c r="D58" s="50" t="s">
        <v>336</v>
      </c>
      <c r="E58" s="51">
        <v>43527</v>
      </c>
      <c r="F58" s="51">
        <v>43530</v>
      </c>
      <c r="G58" s="173" t="s">
        <v>23</v>
      </c>
      <c r="H58" s="49">
        <f t="shared" si="0"/>
        <v>3</v>
      </c>
      <c r="I58" s="65">
        <v>1</v>
      </c>
      <c r="J58" s="210">
        <f t="shared" si="1"/>
        <v>1455300</v>
      </c>
      <c r="K58" s="67">
        <v>63</v>
      </c>
      <c r="L58" s="66">
        <f t="shared" si="2"/>
        <v>4365900</v>
      </c>
      <c r="M58" s="68">
        <f t="shared" si="3"/>
        <v>189</v>
      </c>
      <c r="N58" s="69"/>
      <c r="O58" s="178">
        <f t="shared" si="4"/>
        <v>87318</v>
      </c>
      <c r="P58" s="179">
        <f t="shared" si="5"/>
        <v>3.78</v>
      </c>
      <c r="T58" s="166"/>
      <c r="U58" s="166"/>
    </row>
    <row r="59" s="165" customFormat="1" ht="15" spans="1:21">
      <c r="A59" s="48">
        <v>48</v>
      </c>
      <c r="B59" s="174">
        <v>1436031</v>
      </c>
      <c r="C59" s="49">
        <v>1036000</v>
      </c>
      <c r="D59" s="50" t="s">
        <v>337</v>
      </c>
      <c r="E59" s="51">
        <v>43528</v>
      </c>
      <c r="F59" s="51">
        <v>43530</v>
      </c>
      <c r="G59" s="173" t="s">
        <v>23</v>
      </c>
      <c r="H59" s="49">
        <f t="shared" si="0"/>
        <v>2</v>
      </c>
      <c r="I59" s="65">
        <v>2</v>
      </c>
      <c r="J59" s="210">
        <f t="shared" si="1"/>
        <v>1455300</v>
      </c>
      <c r="K59" s="67">
        <v>63</v>
      </c>
      <c r="L59" s="66">
        <f t="shared" si="2"/>
        <v>5821200</v>
      </c>
      <c r="M59" s="68">
        <f t="shared" si="3"/>
        <v>252</v>
      </c>
      <c r="N59" s="69"/>
      <c r="O59" s="178">
        <f t="shared" si="4"/>
        <v>116424</v>
      </c>
      <c r="P59" s="179">
        <f t="shared" si="5"/>
        <v>5.04</v>
      </c>
      <c r="T59" s="166"/>
      <c r="U59" s="166"/>
    </row>
    <row r="60" s="165" customFormat="1" ht="15" spans="1:21">
      <c r="A60" s="48">
        <v>49</v>
      </c>
      <c r="B60" s="174">
        <v>1452781</v>
      </c>
      <c r="C60" s="49">
        <v>1037043</v>
      </c>
      <c r="D60" s="50" t="s">
        <v>338</v>
      </c>
      <c r="E60" s="51">
        <v>43528</v>
      </c>
      <c r="F60" s="51">
        <v>43530</v>
      </c>
      <c r="G60" s="173" t="s">
        <v>23</v>
      </c>
      <c r="H60" s="49">
        <f t="shared" si="0"/>
        <v>2</v>
      </c>
      <c r="I60" s="65">
        <v>1</v>
      </c>
      <c r="J60" s="210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  <c r="N60" s="69"/>
      <c r="O60" s="178">
        <f t="shared" si="4"/>
        <v>44352</v>
      </c>
      <c r="P60" s="179">
        <f t="shared" si="5"/>
        <v>1.92</v>
      </c>
      <c r="T60" s="166"/>
      <c r="U60" s="166"/>
    </row>
    <row r="61" s="165" customFormat="1" ht="15" spans="1:21">
      <c r="A61" s="48">
        <v>50</v>
      </c>
      <c r="B61" s="174">
        <v>1450750</v>
      </c>
      <c r="C61" s="49">
        <v>1036927</v>
      </c>
      <c r="D61" s="50" t="s">
        <v>339</v>
      </c>
      <c r="E61" s="51">
        <v>43529</v>
      </c>
      <c r="F61" s="51">
        <v>43530</v>
      </c>
      <c r="G61" s="173" t="s">
        <v>23</v>
      </c>
      <c r="H61" s="49">
        <f t="shared" si="0"/>
        <v>1</v>
      </c>
      <c r="I61" s="65">
        <v>1</v>
      </c>
      <c r="J61" s="210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O61" s="178">
        <f t="shared" si="4"/>
        <v>22176</v>
      </c>
      <c r="P61" s="179">
        <f t="shared" si="5"/>
        <v>0.96</v>
      </c>
      <c r="T61" s="166"/>
      <c r="U61" s="166"/>
    </row>
    <row r="62" s="165" customFormat="1" ht="15" spans="1:21">
      <c r="A62" s="48">
        <v>51</v>
      </c>
      <c r="B62" s="174">
        <v>1453942</v>
      </c>
      <c r="C62" s="49">
        <v>1037119</v>
      </c>
      <c r="D62" s="50" t="s">
        <v>340</v>
      </c>
      <c r="E62" s="51">
        <v>43526</v>
      </c>
      <c r="F62" s="51">
        <v>43528</v>
      </c>
      <c r="G62" s="173" t="s">
        <v>40</v>
      </c>
      <c r="H62" s="49">
        <f t="shared" si="0"/>
        <v>2</v>
      </c>
      <c r="I62" s="65">
        <v>1</v>
      </c>
      <c r="J62" s="210">
        <f t="shared" si="1"/>
        <v>1362900</v>
      </c>
      <c r="K62" s="67">
        <v>59</v>
      </c>
      <c r="L62" s="66">
        <f t="shared" si="2"/>
        <v>2725800</v>
      </c>
      <c r="M62" s="68">
        <f t="shared" si="3"/>
        <v>118</v>
      </c>
      <c r="N62" s="69">
        <v>1415</v>
      </c>
      <c r="O62" s="178">
        <f t="shared" si="4"/>
        <v>54516</v>
      </c>
      <c r="P62" s="179">
        <f t="shared" si="5"/>
        <v>2.36</v>
      </c>
      <c r="T62" s="166"/>
      <c r="U62" s="166"/>
    </row>
    <row r="63" s="165" customFormat="1" ht="15" spans="1:21">
      <c r="A63" s="48">
        <v>52</v>
      </c>
      <c r="B63" s="174">
        <v>1453625</v>
      </c>
      <c r="C63" s="49">
        <v>1037096</v>
      </c>
      <c r="D63" s="50" t="s">
        <v>341</v>
      </c>
      <c r="E63" s="51">
        <v>43526</v>
      </c>
      <c r="F63" s="51">
        <v>43528</v>
      </c>
      <c r="G63" s="173" t="s">
        <v>23</v>
      </c>
      <c r="H63" s="49">
        <f t="shared" si="0"/>
        <v>2</v>
      </c>
      <c r="I63" s="65">
        <v>1</v>
      </c>
      <c r="J63" s="210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>
        <v>1402</v>
      </c>
      <c r="O63" s="178">
        <f t="shared" si="4"/>
        <v>44352</v>
      </c>
      <c r="P63" s="179">
        <f t="shared" si="5"/>
        <v>1.92</v>
      </c>
      <c r="T63" s="166"/>
      <c r="U63" s="166"/>
    </row>
    <row r="64" s="165" customFormat="1" ht="15" spans="1:21">
      <c r="A64" s="48">
        <v>53</v>
      </c>
      <c r="B64" s="174">
        <v>1453603</v>
      </c>
      <c r="C64" s="49">
        <v>1037093</v>
      </c>
      <c r="D64" s="50" t="s">
        <v>302</v>
      </c>
      <c r="E64" s="51">
        <v>43526</v>
      </c>
      <c r="F64" s="51">
        <v>43528</v>
      </c>
      <c r="G64" s="173" t="s">
        <v>23</v>
      </c>
      <c r="H64" s="49">
        <f t="shared" si="0"/>
        <v>2</v>
      </c>
      <c r="I64" s="65">
        <v>1</v>
      </c>
      <c r="J64" s="210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>
        <v>1418</v>
      </c>
      <c r="O64" s="178">
        <f t="shared" si="4"/>
        <v>44352</v>
      </c>
      <c r="P64" s="179">
        <f t="shared" si="5"/>
        <v>1.92</v>
      </c>
      <c r="T64" s="166"/>
      <c r="U64" s="166"/>
    </row>
    <row r="65" s="165" customFormat="1" ht="15" spans="1:21">
      <c r="A65" s="48">
        <v>54</v>
      </c>
      <c r="B65" s="174">
        <v>1438259</v>
      </c>
      <c r="C65" s="49">
        <v>1036151</v>
      </c>
      <c r="D65" s="50" t="s">
        <v>342</v>
      </c>
      <c r="E65" s="51">
        <v>43523</v>
      </c>
      <c r="F65" s="51">
        <v>43528</v>
      </c>
      <c r="G65" s="173" t="s">
        <v>23</v>
      </c>
      <c r="H65" s="49">
        <f t="shared" si="0"/>
        <v>5</v>
      </c>
      <c r="I65" s="65">
        <v>2</v>
      </c>
      <c r="J65" s="210">
        <f t="shared" si="1"/>
        <v>1108800</v>
      </c>
      <c r="K65" s="67">
        <v>48</v>
      </c>
      <c r="L65" s="66">
        <f t="shared" si="2"/>
        <v>11088000</v>
      </c>
      <c r="M65" s="68">
        <f t="shared" si="3"/>
        <v>480</v>
      </c>
      <c r="N65" s="69">
        <v>1423</v>
      </c>
      <c r="O65" s="178">
        <f t="shared" si="4"/>
        <v>221760</v>
      </c>
      <c r="P65" s="179">
        <f t="shared" si="5"/>
        <v>9.6</v>
      </c>
      <c r="T65" s="166"/>
      <c r="U65" s="166"/>
    </row>
    <row r="66" s="165" customFormat="1" ht="15" spans="1:21">
      <c r="A66" s="48">
        <v>55</v>
      </c>
      <c r="B66" s="174">
        <v>1454993</v>
      </c>
      <c r="C66" s="49">
        <v>1037175</v>
      </c>
      <c r="D66" s="50" t="s">
        <v>343</v>
      </c>
      <c r="E66" s="51">
        <v>43528</v>
      </c>
      <c r="F66" s="51">
        <v>43529</v>
      </c>
      <c r="G66" s="173" t="s">
        <v>23</v>
      </c>
      <c r="H66" s="49">
        <f t="shared" si="0"/>
        <v>1</v>
      </c>
      <c r="I66" s="65">
        <v>1</v>
      </c>
      <c r="J66" s="210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>
        <v>1428</v>
      </c>
      <c r="O66" s="178">
        <f t="shared" si="4"/>
        <v>22176</v>
      </c>
      <c r="P66" s="179">
        <f t="shared" si="5"/>
        <v>0.96</v>
      </c>
      <c r="T66" s="166"/>
      <c r="U66" s="166"/>
    </row>
    <row r="67" s="165" customFormat="1" ht="15" spans="1:21">
      <c r="A67" s="48">
        <v>56</v>
      </c>
      <c r="B67" s="174">
        <v>1454720</v>
      </c>
      <c r="C67" s="49">
        <v>1037176</v>
      </c>
      <c r="D67" s="50" t="s">
        <v>306</v>
      </c>
      <c r="E67" s="51">
        <v>43528</v>
      </c>
      <c r="F67" s="51">
        <v>43529</v>
      </c>
      <c r="G67" s="173" t="s">
        <v>40</v>
      </c>
      <c r="H67" s="49">
        <f t="shared" si="0"/>
        <v>1</v>
      </c>
      <c r="I67" s="65">
        <v>1</v>
      </c>
      <c r="J67" s="210">
        <f t="shared" si="1"/>
        <v>1362900</v>
      </c>
      <c r="K67" s="67">
        <v>59</v>
      </c>
      <c r="L67" s="66">
        <f t="shared" si="2"/>
        <v>1362900</v>
      </c>
      <c r="M67" s="68">
        <f t="shared" si="3"/>
        <v>59</v>
      </c>
      <c r="N67" s="69">
        <v>1429</v>
      </c>
      <c r="O67" s="178">
        <f t="shared" si="4"/>
        <v>27258</v>
      </c>
      <c r="P67" s="179">
        <f t="shared" si="5"/>
        <v>1.18</v>
      </c>
      <c r="T67" s="166"/>
      <c r="U67" s="166"/>
    </row>
    <row r="68" s="165" customFormat="1" ht="15" spans="1:21">
      <c r="A68" s="48">
        <v>57</v>
      </c>
      <c r="B68" s="174">
        <v>1447373</v>
      </c>
      <c r="C68" s="49">
        <v>1036679</v>
      </c>
      <c r="D68" s="50" t="s">
        <v>344</v>
      </c>
      <c r="E68" s="51">
        <v>43524</v>
      </c>
      <c r="F68" s="51">
        <v>43529</v>
      </c>
      <c r="G68" s="173" t="s">
        <v>23</v>
      </c>
      <c r="H68" s="49">
        <f t="shared" si="0"/>
        <v>5</v>
      </c>
      <c r="I68" s="65">
        <v>1</v>
      </c>
      <c r="J68" s="210">
        <f t="shared" si="1"/>
        <v>1108800</v>
      </c>
      <c r="K68" s="67">
        <v>48</v>
      </c>
      <c r="L68" s="66">
        <f t="shared" si="2"/>
        <v>5544000</v>
      </c>
      <c r="M68" s="68">
        <f t="shared" si="3"/>
        <v>240</v>
      </c>
      <c r="N68" s="69">
        <v>1434</v>
      </c>
      <c r="O68" s="178">
        <f t="shared" si="4"/>
        <v>110880</v>
      </c>
      <c r="P68" s="179">
        <f t="shared" si="5"/>
        <v>4.8</v>
      </c>
      <c r="T68" s="166"/>
      <c r="U68" s="166"/>
    </row>
    <row r="69" s="165" customFormat="1" ht="15" spans="1:21">
      <c r="A69" s="48">
        <v>58</v>
      </c>
      <c r="B69" s="174">
        <v>1434485</v>
      </c>
      <c r="C69" s="49">
        <v>1035931</v>
      </c>
      <c r="D69" s="50" t="s">
        <v>345</v>
      </c>
      <c r="E69" s="51">
        <v>43524</v>
      </c>
      <c r="F69" s="51">
        <v>43529</v>
      </c>
      <c r="G69" s="173" t="s">
        <v>23</v>
      </c>
      <c r="H69" s="49">
        <f t="shared" si="0"/>
        <v>5</v>
      </c>
      <c r="I69" s="65">
        <v>2</v>
      </c>
      <c r="J69" s="210">
        <f t="shared" si="1"/>
        <v>1108800</v>
      </c>
      <c r="K69" s="67">
        <v>48</v>
      </c>
      <c r="L69" s="66">
        <f t="shared" si="2"/>
        <v>11088000</v>
      </c>
      <c r="M69" s="68">
        <f t="shared" si="3"/>
        <v>480</v>
      </c>
      <c r="N69" s="69">
        <v>1436</v>
      </c>
      <c r="O69" s="178">
        <f t="shared" si="4"/>
        <v>221760</v>
      </c>
      <c r="P69" s="179">
        <f t="shared" si="5"/>
        <v>9.6</v>
      </c>
      <c r="T69" s="166"/>
      <c r="U69" s="166"/>
    </row>
    <row r="70" s="165" customFormat="1" ht="15" spans="1:21">
      <c r="A70" s="48">
        <v>59</v>
      </c>
      <c r="B70" s="174">
        <v>1454677</v>
      </c>
      <c r="C70" s="49">
        <v>1043712</v>
      </c>
      <c r="D70" s="50" t="s">
        <v>346</v>
      </c>
      <c r="E70" s="51">
        <v>43529</v>
      </c>
      <c r="F70" s="51">
        <v>43530</v>
      </c>
      <c r="G70" s="173" t="s">
        <v>23</v>
      </c>
      <c r="H70" s="49">
        <f t="shared" si="0"/>
        <v>1</v>
      </c>
      <c r="I70" s="65">
        <v>1</v>
      </c>
      <c r="J70" s="210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>
        <v>1447</v>
      </c>
      <c r="O70" s="178">
        <f t="shared" si="4"/>
        <v>22176</v>
      </c>
      <c r="P70" s="179">
        <f t="shared" si="5"/>
        <v>0.96</v>
      </c>
      <c r="T70" s="166"/>
      <c r="U70" s="166"/>
    </row>
    <row r="71" s="165" customFormat="1" ht="15" spans="1:21">
      <c r="A71" s="48">
        <v>60</v>
      </c>
      <c r="B71" s="174">
        <v>1452136</v>
      </c>
      <c r="C71" s="49">
        <v>1037006</v>
      </c>
      <c r="D71" s="50" t="s">
        <v>347</v>
      </c>
      <c r="E71" s="51">
        <v>43529</v>
      </c>
      <c r="F71" s="51">
        <v>43531</v>
      </c>
      <c r="G71" s="173" t="s">
        <v>23</v>
      </c>
      <c r="H71" s="49">
        <f t="shared" si="0"/>
        <v>2</v>
      </c>
      <c r="I71" s="65">
        <v>1</v>
      </c>
      <c r="J71" s="210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  <c r="N71" s="69"/>
      <c r="O71" s="178">
        <f t="shared" si="4"/>
        <v>44352</v>
      </c>
      <c r="P71" s="179">
        <f t="shared" si="5"/>
        <v>1.92</v>
      </c>
      <c r="T71" s="166"/>
      <c r="U71" s="166"/>
    </row>
    <row r="72" s="165" customFormat="1" ht="15" spans="1:21">
      <c r="A72" s="48">
        <v>61</v>
      </c>
      <c r="B72" s="174">
        <v>1450084</v>
      </c>
      <c r="C72" s="49">
        <v>1036848</v>
      </c>
      <c r="D72" s="50" t="s">
        <v>348</v>
      </c>
      <c r="E72" s="51">
        <v>43529</v>
      </c>
      <c r="F72" s="51">
        <v>43531</v>
      </c>
      <c r="G72" s="173" t="s">
        <v>23</v>
      </c>
      <c r="H72" s="49">
        <f t="shared" si="0"/>
        <v>2</v>
      </c>
      <c r="I72" s="65">
        <v>1</v>
      </c>
      <c r="J72" s="210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78">
        <f t="shared" si="4"/>
        <v>44352</v>
      </c>
      <c r="P72" s="179">
        <f t="shared" si="5"/>
        <v>1.92</v>
      </c>
      <c r="T72" s="166"/>
      <c r="U72" s="166"/>
    </row>
    <row r="73" s="165" customFormat="1" ht="15" spans="1:21">
      <c r="A73" s="48">
        <v>62</v>
      </c>
      <c r="B73" s="174">
        <v>1436758</v>
      </c>
      <c r="C73" s="49">
        <v>1036063</v>
      </c>
      <c r="D73" s="50" t="s">
        <v>349</v>
      </c>
      <c r="E73" s="51">
        <v>43527</v>
      </c>
      <c r="F73" s="51">
        <v>43531</v>
      </c>
      <c r="G73" s="173" t="s">
        <v>23</v>
      </c>
      <c r="H73" s="49">
        <f t="shared" si="0"/>
        <v>4</v>
      </c>
      <c r="I73" s="65">
        <v>1</v>
      </c>
      <c r="J73" s="210">
        <f t="shared" si="1"/>
        <v>1108800</v>
      </c>
      <c r="K73" s="67">
        <v>48</v>
      </c>
      <c r="L73" s="66">
        <f t="shared" si="2"/>
        <v>4435200</v>
      </c>
      <c r="M73" s="68">
        <f t="shared" si="3"/>
        <v>192</v>
      </c>
      <c r="N73" s="69"/>
      <c r="O73" s="178">
        <f t="shared" si="4"/>
        <v>88704</v>
      </c>
      <c r="P73" s="179">
        <f t="shared" si="5"/>
        <v>3.84</v>
      </c>
      <c r="T73" s="166"/>
      <c r="U73" s="166"/>
    </row>
    <row r="74" s="165" customFormat="1" ht="15" spans="1:21">
      <c r="A74" s="48">
        <v>63</v>
      </c>
      <c r="B74" s="174">
        <v>1436754</v>
      </c>
      <c r="C74" s="49">
        <v>1036066</v>
      </c>
      <c r="D74" s="50" t="s">
        <v>350</v>
      </c>
      <c r="E74" s="51">
        <v>43527</v>
      </c>
      <c r="F74" s="51">
        <v>43531</v>
      </c>
      <c r="G74" s="173" t="s">
        <v>23</v>
      </c>
      <c r="H74" s="49">
        <f t="shared" si="0"/>
        <v>4</v>
      </c>
      <c r="I74" s="65">
        <v>1</v>
      </c>
      <c r="J74" s="210">
        <f t="shared" si="1"/>
        <v>1108800</v>
      </c>
      <c r="K74" s="67">
        <v>48</v>
      </c>
      <c r="L74" s="66">
        <f t="shared" si="2"/>
        <v>4435200</v>
      </c>
      <c r="M74" s="68">
        <f t="shared" si="3"/>
        <v>192</v>
      </c>
      <c r="N74" s="69"/>
      <c r="O74" s="178">
        <f t="shared" si="4"/>
        <v>88704</v>
      </c>
      <c r="P74" s="179">
        <f t="shared" si="5"/>
        <v>3.84</v>
      </c>
      <c r="T74" s="166"/>
      <c r="U74" s="166"/>
    </row>
    <row r="75" s="165" customFormat="1" ht="15" spans="1:21">
      <c r="A75" s="48">
        <v>64</v>
      </c>
      <c r="B75" s="174">
        <v>1436757</v>
      </c>
      <c r="C75" s="49">
        <v>1036064</v>
      </c>
      <c r="D75" s="50" t="s">
        <v>351</v>
      </c>
      <c r="E75" s="51">
        <v>43527</v>
      </c>
      <c r="F75" s="51">
        <v>43531</v>
      </c>
      <c r="G75" s="173" t="s">
        <v>23</v>
      </c>
      <c r="H75" s="49">
        <f t="shared" si="0"/>
        <v>4</v>
      </c>
      <c r="I75" s="65">
        <v>1</v>
      </c>
      <c r="J75" s="210">
        <f t="shared" si="1"/>
        <v>1108800</v>
      </c>
      <c r="K75" s="67">
        <v>48</v>
      </c>
      <c r="L75" s="66">
        <f t="shared" si="2"/>
        <v>4435200</v>
      </c>
      <c r="M75" s="68">
        <f t="shared" si="3"/>
        <v>192</v>
      </c>
      <c r="N75" s="69"/>
      <c r="O75" s="178">
        <f t="shared" si="4"/>
        <v>88704</v>
      </c>
      <c r="P75" s="179">
        <f t="shared" si="5"/>
        <v>3.84</v>
      </c>
      <c r="T75" s="166"/>
      <c r="U75" s="166"/>
    </row>
    <row r="76" s="165" customFormat="1" ht="15" spans="1:21">
      <c r="A76" s="48">
        <v>65</v>
      </c>
      <c r="B76" s="174">
        <v>1453288</v>
      </c>
      <c r="C76" s="49">
        <v>1037085</v>
      </c>
      <c r="D76" s="50" t="s">
        <v>352</v>
      </c>
      <c r="E76" s="51">
        <v>43528</v>
      </c>
      <c r="F76" s="51">
        <v>43531</v>
      </c>
      <c r="G76" s="173" t="s">
        <v>23</v>
      </c>
      <c r="H76" s="49">
        <f t="shared" ref="H76:H138" si="6">F76-E76</f>
        <v>3</v>
      </c>
      <c r="I76" s="65">
        <v>1</v>
      </c>
      <c r="J76" s="210">
        <f t="shared" ref="J76:J138" si="7">K76*23100</f>
        <v>1108800</v>
      </c>
      <c r="K76" s="67">
        <v>48</v>
      </c>
      <c r="L76" s="66">
        <f t="shared" ref="L76:L138" si="8">J76*I76*H76</f>
        <v>3326400</v>
      </c>
      <c r="M76" s="68">
        <f t="shared" ref="M76:M138" si="9">K76*I76*H76</f>
        <v>144</v>
      </c>
      <c r="N76" s="69"/>
      <c r="O76" s="178">
        <f t="shared" ref="O76:O138" si="10">L76*2%</f>
        <v>66528</v>
      </c>
      <c r="P76" s="179">
        <f t="shared" ref="P76:P138" si="11">M76*2%</f>
        <v>2.88</v>
      </c>
      <c r="T76" s="166"/>
      <c r="U76" s="166"/>
    </row>
    <row r="77" s="165" customFormat="1" ht="15" spans="1:21">
      <c r="A77" s="48">
        <v>66</v>
      </c>
      <c r="B77" s="174">
        <v>1452712</v>
      </c>
      <c r="C77" s="49">
        <v>1037045</v>
      </c>
      <c r="D77" s="50" t="s">
        <v>353</v>
      </c>
      <c r="E77" s="51">
        <v>43526</v>
      </c>
      <c r="F77" s="51">
        <v>43531</v>
      </c>
      <c r="G77" s="173" t="s">
        <v>23</v>
      </c>
      <c r="H77" s="49">
        <f t="shared" si="6"/>
        <v>5</v>
      </c>
      <c r="I77" s="65">
        <v>1</v>
      </c>
      <c r="J77" s="210">
        <f t="shared" si="7"/>
        <v>1108800</v>
      </c>
      <c r="K77" s="67">
        <v>48</v>
      </c>
      <c r="L77" s="66">
        <f t="shared" si="8"/>
        <v>5544000</v>
      </c>
      <c r="M77" s="68">
        <f t="shared" si="9"/>
        <v>240</v>
      </c>
      <c r="N77" s="69"/>
      <c r="O77" s="178">
        <f t="shared" si="10"/>
        <v>110880</v>
      </c>
      <c r="P77" s="179">
        <f t="shared" si="11"/>
        <v>4.8</v>
      </c>
      <c r="T77" s="166"/>
      <c r="U77" s="166"/>
    </row>
    <row r="78" s="165" customFormat="1" ht="15" spans="1:21">
      <c r="A78" s="48">
        <v>67</v>
      </c>
      <c r="B78" s="174">
        <v>1446910</v>
      </c>
      <c r="C78" s="49">
        <v>1036645</v>
      </c>
      <c r="D78" s="50" t="s">
        <v>354</v>
      </c>
      <c r="E78" s="51">
        <v>43529</v>
      </c>
      <c r="F78" s="51">
        <v>43531</v>
      </c>
      <c r="G78" s="173" t="s">
        <v>23</v>
      </c>
      <c r="H78" s="49">
        <f t="shared" si="6"/>
        <v>2</v>
      </c>
      <c r="I78" s="65">
        <v>1</v>
      </c>
      <c r="J78" s="210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78">
        <f t="shared" si="10"/>
        <v>44352</v>
      </c>
      <c r="P78" s="179">
        <f t="shared" si="11"/>
        <v>1.92</v>
      </c>
      <c r="T78" s="166"/>
      <c r="U78" s="166"/>
    </row>
    <row r="79" s="165" customFormat="1" ht="15" spans="1:21">
      <c r="A79" s="48">
        <v>68</v>
      </c>
      <c r="B79" s="174">
        <v>1434487</v>
      </c>
      <c r="C79" s="49">
        <v>1035932</v>
      </c>
      <c r="D79" s="50" t="s">
        <v>355</v>
      </c>
      <c r="E79" s="51">
        <v>43527</v>
      </c>
      <c r="F79" s="51">
        <v>43531</v>
      </c>
      <c r="G79" s="173" t="s">
        <v>47</v>
      </c>
      <c r="H79" s="49">
        <f t="shared" si="6"/>
        <v>4</v>
      </c>
      <c r="I79" s="65">
        <v>1</v>
      </c>
      <c r="J79" s="210">
        <f t="shared" si="7"/>
        <v>2356200</v>
      </c>
      <c r="K79" s="67">
        <v>102</v>
      </c>
      <c r="L79" s="66">
        <f t="shared" si="8"/>
        <v>9424800</v>
      </c>
      <c r="M79" s="68">
        <f t="shared" si="9"/>
        <v>408</v>
      </c>
      <c r="N79" s="69"/>
      <c r="O79" s="178">
        <f t="shared" si="10"/>
        <v>188496</v>
      </c>
      <c r="P79" s="179">
        <f t="shared" si="11"/>
        <v>8.16</v>
      </c>
      <c r="T79" s="166"/>
      <c r="U79" s="166"/>
    </row>
    <row r="80" s="165" customFormat="1" ht="15" spans="1:21">
      <c r="A80" s="48">
        <v>69</v>
      </c>
      <c r="B80" s="174">
        <v>1447526</v>
      </c>
      <c r="C80" s="49">
        <v>1036704</v>
      </c>
      <c r="D80" s="50" t="s">
        <v>356</v>
      </c>
      <c r="E80" s="51">
        <v>43529</v>
      </c>
      <c r="F80" s="51">
        <v>43531</v>
      </c>
      <c r="G80" s="173" t="s">
        <v>23</v>
      </c>
      <c r="H80" s="49">
        <f t="shared" si="6"/>
        <v>2</v>
      </c>
      <c r="I80" s="65">
        <v>1</v>
      </c>
      <c r="J80" s="210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78">
        <f t="shared" si="10"/>
        <v>44352</v>
      </c>
      <c r="P80" s="179">
        <f t="shared" si="11"/>
        <v>1.92</v>
      </c>
      <c r="T80" s="166"/>
      <c r="U80" s="166"/>
    </row>
    <row r="81" s="165" customFormat="1" ht="15" spans="1:21">
      <c r="A81" s="48">
        <v>70</v>
      </c>
      <c r="B81" s="174">
        <v>1454822</v>
      </c>
      <c r="C81" s="49">
        <v>1037174</v>
      </c>
      <c r="D81" s="50" t="s">
        <v>357</v>
      </c>
      <c r="E81" s="51">
        <v>43529</v>
      </c>
      <c r="F81" s="51">
        <v>43531</v>
      </c>
      <c r="G81" s="173" t="s">
        <v>23</v>
      </c>
      <c r="H81" s="49">
        <f t="shared" si="6"/>
        <v>2</v>
      </c>
      <c r="I81" s="65">
        <v>1</v>
      </c>
      <c r="J81" s="210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1461</v>
      </c>
      <c r="O81" s="178">
        <f t="shared" si="10"/>
        <v>44352</v>
      </c>
      <c r="P81" s="179">
        <f t="shared" si="11"/>
        <v>1.92</v>
      </c>
      <c r="T81" s="166"/>
      <c r="U81" s="166"/>
    </row>
    <row r="82" s="165" customFormat="1" ht="15" spans="1:21">
      <c r="A82" s="48">
        <v>71</v>
      </c>
      <c r="B82" s="174">
        <v>1457081</v>
      </c>
      <c r="C82" s="49">
        <v>1037293</v>
      </c>
      <c r="D82" s="50" t="s">
        <v>358</v>
      </c>
      <c r="E82" s="51">
        <v>43531</v>
      </c>
      <c r="F82" s="51">
        <v>43532</v>
      </c>
      <c r="G82" s="173" t="s">
        <v>23</v>
      </c>
      <c r="H82" s="49">
        <f t="shared" si="6"/>
        <v>1</v>
      </c>
      <c r="I82" s="65">
        <v>1</v>
      </c>
      <c r="J82" s="210">
        <f t="shared" si="7"/>
        <v>1108800</v>
      </c>
      <c r="K82" s="67">
        <v>48</v>
      </c>
      <c r="L82" s="66">
        <f t="shared" si="8"/>
        <v>1108800</v>
      </c>
      <c r="M82" s="68">
        <f t="shared" si="9"/>
        <v>48</v>
      </c>
      <c r="N82" s="69">
        <v>1466</v>
      </c>
      <c r="O82" s="178">
        <f t="shared" si="10"/>
        <v>22176</v>
      </c>
      <c r="P82" s="179">
        <f t="shared" si="11"/>
        <v>0.96</v>
      </c>
      <c r="T82" s="166"/>
      <c r="U82" s="166"/>
    </row>
    <row r="83" s="165" customFormat="1" ht="15" spans="1:21">
      <c r="A83" s="48">
        <v>72</v>
      </c>
      <c r="B83" s="174">
        <v>1456887</v>
      </c>
      <c r="C83" s="49">
        <v>1037292</v>
      </c>
      <c r="D83" s="50" t="s">
        <v>359</v>
      </c>
      <c r="E83" s="51">
        <v>43531</v>
      </c>
      <c r="F83" s="51">
        <v>43532</v>
      </c>
      <c r="G83" s="173" t="s">
        <v>23</v>
      </c>
      <c r="H83" s="49">
        <f t="shared" si="6"/>
        <v>1</v>
      </c>
      <c r="I83" s="65">
        <v>1</v>
      </c>
      <c r="J83" s="210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>
        <v>1475</v>
      </c>
      <c r="O83" s="178">
        <f t="shared" si="10"/>
        <v>22176</v>
      </c>
      <c r="P83" s="179">
        <f t="shared" si="11"/>
        <v>0.96</v>
      </c>
      <c r="T83" s="166"/>
      <c r="U83" s="166"/>
    </row>
    <row r="84" s="165" customFormat="1" ht="15" spans="1:21">
      <c r="A84" s="48">
        <v>73</v>
      </c>
      <c r="B84" s="174">
        <v>1457415</v>
      </c>
      <c r="C84" s="49">
        <v>1037313</v>
      </c>
      <c r="D84" s="50" t="s">
        <v>360</v>
      </c>
      <c r="E84" s="51">
        <v>43532</v>
      </c>
      <c r="F84" s="51">
        <v>43533</v>
      </c>
      <c r="G84" s="173" t="s">
        <v>23</v>
      </c>
      <c r="H84" s="49">
        <f t="shared" si="6"/>
        <v>1</v>
      </c>
      <c r="I84" s="65">
        <v>1</v>
      </c>
      <c r="J84" s="210">
        <f t="shared" si="7"/>
        <v>1108800</v>
      </c>
      <c r="K84" s="67">
        <v>48</v>
      </c>
      <c r="L84" s="66">
        <f t="shared" si="8"/>
        <v>1108800</v>
      </c>
      <c r="M84" s="68">
        <f t="shared" si="9"/>
        <v>48</v>
      </c>
      <c r="N84" s="69">
        <v>1482</v>
      </c>
      <c r="O84" s="178">
        <f t="shared" si="10"/>
        <v>22176</v>
      </c>
      <c r="P84" s="179">
        <f t="shared" si="11"/>
        <v>0.96</v>
      </c>
      <c r="T84" s="166"/>
      <c r="U84" s="166"/>
    </row>
    <row r="85" s="165" customFormat="1" ht="15" spans="1:21">
      <c r="A85" s="48">
        <v>74</v>
      </c>
      <c r="B85" s="174">
        <v>1457520</v>
      </c>
      <c r="C85" s="49">
        <v>1037321</v>
      </c>
      <c r="D85" s="50" t="s">
        <v>361</v>
      </c>
      <c r="E85" s="51">
        <v>43533</v>
      </c>
      <c r="F85" s="51">
        <v>43534</v>
      </c>
      <c r="G85" s="173" t="s">
        <v>23</v>
      </c>
      <c r="H85" s="49">
        <f t="shared" si="6"/>
        <v>1</v>
      </c>
      <c r="I85" s="65">
        <v>2</v>
      </c>
      <c r="J85" s="210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>
        <v>1508</v>
      </c>
      <c r="O85" s="178">
        <f t="shared" si="10"/>
        <v>44352</v>
      </c>
      <c r="P85" s="179">
        <f t="shared" si="11"/>
        <v>1.92</v>
      </c>
      <c r="T85" s="166"/>
      <c r="U85" s="166"/>
    </row>
    <row r="86" s="165" customFormat="1" ht="15" spans="1:21">
      <c r="A86" s="48">
        <v>75</v>
      </c>
      <c r="B86" s="174">
        <v>1445786</v>
      </c>
      <c r="C86" s="49">
        <v>1036563</v>
      </c>
      <c r="D86" s="50" t="s">
        <v>362</v>
      </c>
      <c r="E86" s="51">
        <v>43531</v>
      </c>
      <c r="F86" s="51">
        <v>43532</v>
      </c>
      <c r="G86" s="173" t="s">
        <v>23</v>
      </c>
      <c r="H86" s="49">
        <f t="shared" si="6"/>
        <v>1</v>
      </c>
      <c r="I86" s="65">
        <v>1</v>
      </c>
      <c r="J86" s="210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/>
      <c r="O86" s="178">
        <f t="shared" si="10"/>
        <v>22176</v>
      </c>
      <c r="P86" s="179">
        <f t="shared" si="11"/>
        <v>0.96</v>
      </c>
      <c r="T86" s="166"/>
      <c r="U86" s="166"/>
    </row>
    <row r="87" s="165" customFormat="1" ht="15" spans="1:21">
      <c r="A87" s="48">
        <v>76</v>
      </c>
      <c r="B87" s="174">
        <v>1437862</v>
      </c>
      <c r="C87" s="49">
        <v>1036131</v>
      </c>
      <c r="D87" s="50" t="s">
        <v>363</v>
      </c>
      <c r="E87" s="51">
        <v>43531</v>
      </c>
      <c r="F87" s="51">
        <v>43532</v>
      </c>
      <c r="G87" s="173" t="s">
        <v>47</v>
      </c>
      <c r="H87" s="49">
        <f t="shared" si="6"/>
        <v>1</v>
      </c>
      <c r="I87" s="65">
        <v>1</v>
      </c>
      <c r="J87" s="210">
        <f t="shared" si="7"/>
        <v>2356200</v>
      </c>
      <c r="K87" s="67">
        <v>102</v>
      </c>
      <c r="L87" s="66">
        <f t="shared" si="8"/>
        <v>2356200</v>
      </c>
      <c r="M87" s="68">
        <f t="shared" si="9"/>
        <v>102</v>
      </c>
      <c r="N87" s="69"/>
      <c r="O87" s="178">
        <f t="shared" si="10"/>
        <v>47124</v>
      </c>
      <c r="P87" s="179">
        <f t="shared" si="11"/>
        <v>2.04</v>
      </c>
      <c r="T87" s="166"/>
      <c r="U87" s="166"/>
    </row>
    <row r="88" s="165" customFormat="1" ht="15" spans="1:21">
      <c r="A88" s="48">
        <v>77</v>
      </c>
      <c r="B88" s="174">
        <v>1414774</v>
      </c>
      <c r="C88" s="49">
        <v>1035019</v>
      </c>
      <c r="D88" s="50" t="s">
        <v>364</v>
      </c>
      <c r="E88" s="51">
        <v>43530</v>
      </c>
      <c r="F88" s="51">
        <v>43532</v>
      </c>
      <c r="G88" s="173" t="s">
        <v>40</v>
      </c>
      <c r="H88" s="49">
        <f t="shared" si="6"/>
        <v>2</v>
      </c>
      <c r="I88" s="65">
        <v>1</v>
      </c>
      <c r="J88" s="210">
        <f t="shared" si="7"/>
        <v>1362900</v>
      </c>
      <c r="K88" s="67">
        <v>59</v>
      </c>
      <c r="L88" s="66">
        <f t="shared" si="8"/>
        <v>2725800</v>
      </c>
      <c r="M88" s="68">
        <f t="shared" si="9"/>
        <v>118</v>
      </c>
      <c r="N88" s="69"/>
      <c r="O88" s="178">
        <f t="shared" si="10"/>
        <v>54516</v>
      </c>
      <c r="P88" s="179">
        <f t="shared" si="11"/>
        <v>2.36</v>
      </c>
      <c r="T88" s="166"/>
      <c r="U88" s="166"/>
    </row>
    <row r="89" s="165" customFormat="1" ht="15" spans="1:21">
      <c r="A89" s="48">
        <v>78</v>
      </c>
      <c r="B89" s="174">
        <v>1451244</v>
      </c>
      <c r="C89" s="49">
        <v>1036940</v>
      </c>
      <c r="D89" s="50" t="s">
        <v>365</v>
      </c>
      <c r="E89" s="51">
        <v>43527</v>
      </c>
      <c r="F89" s="51">
        <v>43532</v>
      </c>
      <c r="G89" s="173" t="s">
        <v>23</v>
      </c>
      <c r="H89" s="49">
        <f t="shared" si="6"/>
        <v>5</v>
      </c>
      <c r="I89" s="65">
        <v>1</v>
      </c>
      <c r="J89" s="210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78">
        <f t="shared" si="10"/>
        <v>110880</v>
      </c>
      <c r="P89" s="179">
        <f t="shared" si="11"/>
        <v>4.8</v>
      </c>
      <c r="T89" s="166"/>
      <c r="U89" s="166"/>
    </row>
    <row r="90" s="165" customFormat="1" ht="15" spans="1:21">
      <c r="A90" s="48">
        <v>79</v>
      </c>
      <c r="B90" s="174">
        <v>1450348</v>
      </c>
      <c r="C90" s="49">
        <v>1036878</v>
      </c>
      <c r="D90" s="50" t="s">
        <v>366</v>
      </c>
      <c r="E90" s="51">
        <v>43531</v>
      </c>
      <c r="F90" s="51">
        <v>43532</v>
      </c>
      <c r="G90" s="173" t="s">
        <v>23</v>
      </c>
      <c r="H90" s="49">
        <f t="shared" si="6"/>
        <v>1</v>
      </c>
      <c r="I90" s="65">
        <v>1</v>
      </c>
      <c r="J90" s="210">
        <f t="shared" si="7"/>
        <v>1108800</v>
      </c>
      <c r="K90" s="67">
        <v>48</v>
      </c>
      <c r="L90" s="66">
        <f t="shared" si="8"/>
        <v>1108800</v>
      </c>
      <c r="M90" s="68">
        <f t="shared" si="9"/>
        <v>48</v>
      </c>
      <c r="N90" s="69"/>
      <c r="O90" s="178">
        <f t="shared" si="10"/>
        <v>22176</v>
      </c>
      <c r="P90" s="179">
        <f t="shared" si="11"/>
        <v>0.96</v>
      </c>
      <c r="T90" s="166"/>
      <c r="U90" s="166"/>
    </row>
    <row r="91" s="165" customFormat="1" ht="15" spans="1:21">
      <c r="A91" s="48">
        <v>80</v>
      </c>
      <c r="B91" s="174">
        <v>1447702</v>
      </c>
      <c r="C91" s="49">
        <v>1036698</v>
      </c>
      <c r="D91" s="50" t="s">
        <v>367</v>
      </c>
      <c r="E91" s="51">
        <v>43530</v>
      </c>
      <c r="F91" s="51">
        <v>43532</v>
      </c>
      <c r="G91" s="173" t="s">
        <v>23</v>
      </c>
      <c r="H91" s="49">
        <f t="shared" si="6"/>
        <v>2</v>
      </c>
      <c r="I91" s="65">
        <v>1</v>
      </c>
      <c r="J91" s="210">
        <f t="shared" si="7"/>
        <v>1108800</v>
      </c>
      <c r="K91" s="67">
        <v>48</v>
      </c>
      <c r="L91" s="66">
        <f t="shared" si="8"/>
        <v>2217600</v>
      </c>
      <c r="M91" s="68">
        <f t="shared" si="9"/>
        <v>96</v>
      </c>
      <c r="N91" s="69"/>
      <c r="O91" s="178">
        <f t="shared" si="10"/>
        <v>44352</v>
      </c>
      <c r="P91" s="179">
        <f t="shared" si="11"/>
        <v>1.92</v>
      </c>
      <c r="T91" s="166"/>
      <c r="U91" s="166"/>
    </row>
    <row r="92" s="165" customFormat="1" ht="15" spans="1:21">
      <c r="A92" s="48">
        <v>81</v>
      </c>
      <c r="B92" s="174">
        <v>1448502</v>
      </c>
      <c r="C92" s="49">
        <v>1036743</v>
      </c>
      <c r="D92" s="50" t="s">
        <v>368</v>
      </c>
      <c r="E92" s="51">
        <v>43531</v>
      </c>
      <c r="F92" s="51">
        <v>43532</v>
      </c>
      <c r="G92" s="173" t="s">
        <v>23</v>
      </c>
      <c r="H92" s="49">
        <f t="shared" si="6"/>
        <v>1</v>
      </c>
      <c r="I92" s="65">
        <v>2</v>
      </c>
      <c r="J92" s="210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78">
        <f t="shared" si="10"/>
        <v>44352</v>
      </c>
      <c r="P92" s="179">
        <f t="shared" si="11"/>
        <v>1.92</v>
      </c>
      <c r="T92" s="166"/>
      <c r="U92" s="166"/>
    </row>
    <row r="93" s="165" customFormat="1" ht="15" spans="1:21">
      <c r="A93" s="48">
        <v>82</v>
      </c>
      <c r="B93" s="174">
        <v>1451974</v>
      </c>
      <c r="C93" s="49">
        <v>1036988</v>
      </c>
      <c r="D93" s="50" t="s">
        <v>369</v>
      </c>
      <c r="E93" s="51">
        <v>43530</v>
      </c>
      <c r="F93" s="51">
        <v>43532</v>
      </c>
      <c r="G93" s="173" t="s">
        <v>23</v>
      </c>
      <c r="H93" s="49">
        <f t="shared" si="6"/>
        <v>2</v>
      </c>
      <c r="I93" s="65">
        <v>1</v>
      </c>
      <c r="J93" s="210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O93" s="178">
        <f t="shared" si="10"/>
        <v>44352</v>
      </c>
      <c r="P93" s="179">
        <f t="shared" si="11"/>
        <v>1.92</v>
      </c>
      <c r="T93" s="166"/>
      <c r="U93" s="166"/>
    </row>
    <row r="94" s="165" customFormat="1" ht="15" spans="1:21">
      <c r="A94" s="48">
        <v>83</v>
      </c>
      <c r="B94" s="174">
        <v>1449309</v>
      </c>
      <c r="C94" s="49">
        <v>1036794</v>
      </c>
      <c r="D94" s="50" t="s">
        <v>370</v>
      </c>
      <c r="E94" s="51">
        <v>43530</v>
      </c>
      <c r="F94" s="51">
        <v>43532</v>
      </c>
      <c r="G94" s="173" t="s">
        <v>23</v>
      </c>
      <c r="H94" s="49">
        <f t="shared" si="6"/>
        <v>2</v>
      </c>
      <c r="I94" s="65">
        <v>1</v>
      </c>
      <c r="J94" s="210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78">
        <f t="shared" si="10"/>
        <v>58212</v>
      </c>
      <c r="P94" s="179">
        <f t="shared" si="11"/>
        <v>2.52</v>
      </c>
      <c r="T94" s="166"/>
      <c r="U94" s="166"/>
    </row>
    <row r="95" s="165" customFormat="1" ht="15" spans="1:21">
      <c r="A95" s="48">
        <v>84</v>
      </c>
      <c r="B95" s="174">
        <v>1436771</v>
      </c>
      <c r="C95" s="49">
        <v>1036062</v>
      </c>
      <c r="D95" s="50" t="s">
        <v>349</v>
      </c>
      <c r="E95" s="51">
        <v>43531</v>
      </c>
      <c r="F95" s="51">
        <v>43532</v>
      </c>
      <c r="G95" s="173" t="s">
        <v>23</v>
      </c>
      <c r="H95" s="49">
        <f t="shared" si="6"/>
        <v>1</v>
      </c>
      <c r="I95" s="65">
        <v>3</v>
      </c>
      <c r="J95" s="210">
        <f t="shared" si="7"/>
        <v>1108800</v>
      </c>
      <c r="K95" s="67">
        <v>48</v>
      </c>
      <c r="L95" s="66">
        <f t="shared" si="8"/>
        <v>3326400</v>
      </c>
      <c r="M95" s="68">
        <f t="shared" si="9"/>
        <v>144</v>
      </c>
      <c r="N95" s="69"/>
      <c r="O95" s="178">
        <f t="shared" si="10"/>
        <v>66528</v>
      </c>
      <c r="P95" s="179">
        <f t="shared" si="11"/>
        <v>2.88</v>
      </c>
      <c r="T95" s="166"/>
      <c r="U95" s="166"/>
    </row>
    <row r="96" s="165" customFormat="1" ht="15" spans="1:21">
      <c r="A96" s="48">
        <v>85</v>
      </c>
      <c r="B96" s="174">
        <v>1453966</v>
      </c>
      <c r="C96" s="49">
        <v>1037120</v>
      </c>
      <c r="D96" s="50" t="s">
        <v>371</v>
      </c>
      <c r="E96" s="51">
        <v>43532</v>
      </c>
      <c r="F96" s="51">
        <v>43533</v>
      </c>
      <c r="G96" s="173" t="s">
        <v>23</v>
      </c>
      <c r="H96" s="49">
        <f t="shared" si="6"/>
        <v>1</v>
      </c>
      <c r="I96" s="65">
        <v>1</v>
      </c>
      <c r="J96" s="210">
        <f t="shared" si="7"/>
        <v>1455300</v>
      </c>
      <c r="K96" s="67">
        <v>63</v>
      </c>
      <c r="L96" s="66">
        <f t="shared" si="8"/>
        <v>1455300</v>
      </c>
      <c r="M96" s="68">
        <f t="shared" si="9"/>
        <v>63</v>
      </c>
      <c r="N96" s="69"/>
      <c r="O96" s="178">
        <f t="shared" si="10"/>
        <v>29106</v>
      </c>
      <c r="P96" s="179">
        <f t="shared" si="11"/>
        <v>1.26</v>
      </c>
      <c r="T96" s="166"/>
      <c r="U96" s="166"/>
    </row>
    <row r="97" s="165" customFormat="1" ht="15" spans="1:21">
      <c r="A97" s="48">
        <v>86</v>
      </c>
      <c r="B97" s="174">
        <v>1452458</v>
      </c>
      <c r="C97" s="49">
        <v>1037023</v>
      </c>
      <c r="D97" s="50" t="s">
        <v>372</v>
      </c>
      <c r="E97" s="51">
        <v>43532</v>
      </c>
      <c r="F97" s="51">
        <v>43533</v>
      </c>
      <c r="G97" s="173" t="s">
        <v>23</v>
      </c>
      <c r="H97" s="49">
        <f t="shared" si="6"/>
        <v>1</v>
      </c>
      <c r="I97" s="65">
        <v>1</v>
      </c>
      <c r="J97" s="210">
        <f t="shared" si="7"/>
        <v>1108800</v>
      </c>
      <c r="K97" s="67">
        <v>48</v>
      </c>
      <c r="L97" s="66">
        <f t="shared" si="8"/>
        <v>1108800</v>
      </c>
      <c r="M97" s="68">
        <f t="shared" si="9"/>
        <v>48</v>
      </c>
      <c r="N97" s="69"/>
      <c r="O97" s="178">
        <f t="shared" si="10"/>
        <v>22176</v>
      </c>
      <c r="P97" s="179">
        <f t="shared" si="11"/>
        <v>0.96</v>
      </c>
      <c r="T97" s="166"/>
      <c r="U97" s="166"/>
    </row>
    <row r="98" s="165" customFormat="1" ht="15" spans="1:21">
      <c r="A98" s="48">
        <v>87</v>
      </c>
      <c r="B98" s="174">
        <v>1451216</v>
      </c>
      <c r="C98" s="49">
        <v>1036938</v>
      </c>
      <c r="D98" s="50" t="s">
        <v>373</v>
      </c>
      <c r="E98" s="51">
        <v>43530</v>
      </c>
      <c r="F98" s="51">
        <v>43533</v>
      </c>
      <c r="G98" s="173" t="s">
        <v>23</v>
      </c>
      <c r="H98" s="49">
        <f t="shared" si="6"/>
        <v>3</v>
      </c>
      <c r="I98" s="65">
        <v>1</v>
      </c>
      <c r="J98" s="210">
        <f t="shared" si="7"/>
        <v>1455300</v>
      </c>
      <c r="K98" s="67">
        <v>63</v>
      </c>
      <c r="L98" s="66">
        <f t="shared" si="8"/>
        <v>4365900</v>
      </c>
      <c r="M98" s="68">
        <f t="shared" si="9"/>
        <v>189</v>
      </c>
      <c r="N98" s="69"/>
      <c r="O98" s="178">
        <f t="shared" si="10"/>
        <v>87318</v>
      </c>
      <c r="P98" s="179">
        <f t="shared" si="11"/>
        <v>3.78</v>
      </c>
      <c r="T98" s="166"/>
      <c r="U98" s="166"/>
    </row>
    <row r="99" s="165" customFormat="1" ht="15" spans="1:21">
      <c r="A99" s="48">
        <v>88</v>
      </c>
      <c r="B99" s="174">
        <v>1453737</v>
      </c>
      <c r="C99" s="49">
        <v>1037105</v>
      </c>
      <c r="D99" s="50" t="s">
        <v>374</v>
      </c>
      <c r="E99" s="51">
        <v>43530</v>
      </c>
      <c r="F99" s="51">
        <v>43533</v>
      </c>
      <c r="G99" s="173" t="s">
        <v>23</v>
      </c>
      <c r="H99" s="49">
        <f t="shared" si="6"/>
        <v>3</v>
      </c>
      <c r="I99" s="65">
        <v>1</v>
      </c>
      <c r="J99" s="210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78">
        <f t="shared" si="10"/>
        <v>66528</v>
      </c>
      <c r="P99" s="179">
        <f t="shared" si="11"/>
        <v>2.88</v>
      </c>
      <c r="T99" s="166"/>
      <c r="U99" s="166"/>
    </row>
    <row r="100" s="165" customFormat="1" ht="15" spans="1:21">
      <c r="A100" s="48">
        <v>89</v>
      </c>
      <c r="B100" s="174">
        <v>1449294</v>
      </c>
      <c r="C100" s="49">
        <v>1036793</v>
      </c>
      <c r="D100" s="50" t="s">
        <v>375</v>
      </c>
      <c r="E100" s="51">
        <v>43528</v>
      </c>
      <c r="F100" s="51">
        <v>43533</v>
      </c>
      <c r="G100" s="173" t="s">
        <v>23</v>
      </c>
      <c r="H100" s="49">
        <f t="shared" si="6"/>
        <v>5</v>
      </c>
      <c r="I100" s="65">
        <v>1</v>
      </c>
      <c r="J100" s="210">
        <f t="shared" si="7"/>
        <v>1108800</v>
      </c>
      <c r="K100" s="67">
        <v>48</v>
      </c>
      <c r="L100" s="66">
        <f t="shared" si="8"/>
        <v>5544000</v>
      </c>
      <c r="M100" s="68">
        <f t="shared" si="9"/>
        <v>240</v>
      </c>
      <c r="N100" s="69"/>
      <c r="O100" s="178">
        <f t="shared" si="10"/>
        <v>110880</v>
      </c>
      <c r="P100" s="179">
        <f t="shared" si="11"/>
        <v>4.8</v>
      </c>
      <c r="T100" s="166"/>
      <c r="U100" s="166"/>
    </row>
    <row r="101" s="165" customFormat="1" ht="15" spans="1:21">
      <c r="A101" s="48">
        <v>90</v>
      </c>
      <c r="B101" s="174">
        <v>1447849</v>
      </c>
      <c r="C101" s="49">
        <v>1036697</v>
      </c>
      <c r="D101" s="50" t="s">
        <v>376</v>
      </c>
      <c r="E101" s="51">
        <v>43532</v>
      </c>
      <c r="F101" s="51">
        <v>43533</v>
      </c>
      <c r="G101" s="173" t="s">
        <v>23</v>
      </c>
      <c r="H101" s="49">
        <f t="shared" si="6"/>
        <v>1</v>
      </c>
      <c r="I101" s="65">
        <v>1</v>
      </c>
      <c r="J101" s="210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78">
        <f t="shared" si="10"/>
        <v>22176</v>
      </c>
      <c r="P101" s="179">
        <f t="shared" si="11"/>
        <v>0.96</v>
      </c>
      <c r="T101" s="166"/>
      <c r="U101" s="166"/>
    </row>
    <row r="102" s="165" customFormat="1" ht="15" spans="1:21">
      <c r="A102" s="48">
        <v>91</v>
      </c>
      <c r="B102" s="174">
        <v>1440444</v>
      </c>
      <c r="C102" s="49">
        <v>1036248</v>
      </c>
      <c r="D102" s="50" t="s">
        <v>377</v>
      </c>
      <c r="E102" s="51">
        <v>43530</v>
      </c>
      <c r="F102" s="51">
        <v>43533</v>
      </c>
      <c r="G102" s="173" t="s">
        <v>40</v>
      </c>
      <c r="H102" s="49">
        <f t="shared" si="6"/>
        <v>3</v>
      </c>
      <c r="I102" s="65">
        <v>1</v>
      </c>
      <c r="J102" s="210">
        <f t="shared" si="7"/>
        <v>1362900</v>
      </c>
      <c r="K102" s="67">
        <v>59</v>
      </c>
      <c r="L102" s="66">
        <f t="shared" si="8"/>
        <v>4088700</v>
      </c>
      <c r="M102" s="68">
        <f t="shared" si="9"/>
        <v>177</v>
      </c>
      <c r="N102" s="69"/>
      <c r="O102" s="178">
        <f t="shared" si="10"/>
        <v>81774</v>
      </c>
      <c r="P102" s="179">
        <f t="shared" si="11"/>
        <v>3.54</v>
      </c>
      <c r="T102" s="166"/>
      <c r="U102" s="166"/>
    </row>
    <row r="103" s="165" customFormat="1" ht="15" spans="1:21">
      <c r="A103" s="48">
        <v>92</v>
      </c>
      <c r="B103" s="174">
        <v>1451417</v>
      </c>
      <c r="C103" s="49">
        <v>1036954</v>
      </c>
      <c r="D103" s="50" t="s">
        <v>378</v>
      </c>
      <c r="E103" s="51">
        <v>43531</v>
      </c>
      <c r="F103" s="51">
        <v>43534</v>
      </c>
      <c r="G103" s="173" t="s">
        <v>40</v>
      </c>
      <c r="H103" s="49">
        <f t="shared" si="6"/>
        <v>3</v>
      </c>
      <c r="I103" s="65">
        <v>1</v>
      </c>
      <c r="J103" s="210">
        <f t="shared" si="7"/>
        <v>1362900</v>
      </c>
      <c r="K103" s="67">
        <v>59</v>
      </c>
      <c r="L103" s="66">
        <f t="shared" si="8"/>
        <v>4088700</v>
      </c>
      <c r="M103" s="68">
        <f t="shared" si="9"/>
        <v>177</v>
      </c>
      <c r="N103" s="69"/>
      <c r="O103" s="178">
        <f t="shared" si="10"/>
        <v>81774</v>
      </c>
      <c r="P103" s="179">
        <f t="shared" si="11"/>
        <v>3.54</v>
      </c>
      <c r="T103" s="166"/>
      <c r="U103" s="166"/>
    </row>
    <row r="104" s="165" customFormat="1" ht="15" spans="1:21">
      <c r="A104" s="48">
        <v>93</v>
      </c>
      <c r="B104" s="174">
        <v>1451412</v>
      </c>
      <c r="C104" s="49">
        <v>1036953</v>
      </c>
      <c r="D104" s="50" t="s">
        <v>379</v>
      </c>
      <c r="E104" s="51">
        <v>43531</v>
      </c>
      <c r="F104" s="51">
        <v>43534</v>
      </c>
      <c r="G104" s="173" t="s">
        <v>40</v>
      </c>
      <c r="H104" s="49">
        <f t="shared" si="6"/>
        <v>3</v>
      </c>
      <c r="I104" s="65">
        <v>1</v>
      </c>
      <c r="J104" s="210">
        <f t="shared" si="7"/>
        <v>1362900</v>
      </c>
      <c r="K104" s="67">
        <v>59</v>
      </c>
      <c r="L104" s="66">
        <f t="shared" si="8"/>
        <v>4088700</v>
      </c>
      <c r="M104" s="68">
        <f t="shared" si="9"/>
        <v>177</v>
      </c>
      <c r="N104" s="69"/>
      <c r="O104" s="178">
        <f t="shared" si="10"/>
        <v>81774</v>
      </c>
      <c r="P104" s="179">
        <f t="shared" si="11"/>
        <v>3.54</v>
      </c>
      <c r="T104" s="166"/>
      <c r="U104" s="166"/>
    </row>
    <row r="105" s="165" customFormat="1" ht="15" spans="1:21">
      <c r="A105" s="48">
        <v>94</v>
      </c>
      <c r="B105" s="174">
        <v>1456025</v>
      </c>
      <c r="C105" s="49">
        <v>1037237</v>
      </c>
      <c r="D105" s="50" t="s">
        <v>380</v>
      </c>
      <c r="E105" s="51">
        <v>43532</v>
      </c>
      <c r="F105" s="51">
        <v>43534</v>
      </c>
      <c r="G105" s="173" t="s">
        <v>23</v>
      </c>
      <c r="H105" s="49">
        <f t="shared" si="6"/>
        <v>2</v>
      </c>
      <c r="I105" s="65">
        <v>3</v>
      </c>
      <c r="J105" s="210">
        <f t="shared" si="7"/>
        <v>1108800</v>
      </c>
      <c r="K105" s="67">
        <v>48</v>
      </c>
      <c r="L105" s="66">
        <f t="shared" si="8"/>
        <v>6652800</v>
      </c>
      <c r="M105" s="68">
        <f t="shared" si="9"/>
        <v>288</v>
      </c>
      <c r="N105" s="69"/>
      <c r="O105" s="178">
        <f t="shared" si="10"/>
        <v>133056</v>
      </c>
      <c r="P105" s="179">
        <f t="shared" si="11"/>
        <v>5.76</v>
      </c>
      <c r="T105" s="166"/>
      <c r="U105" s="166"/>
    </row>
    <row r="106" s="165" customFormat="1" ht="15" spans="1:21">
      <c r="A106" s="48">
        <v>95</v>
      </c>
      <c r="B106" s="174">
        <v>1447203</v>
      </c>
      <c r="C106" s="49">
        <v>1036657</v>
      </c>
      <c r="D106" s="50" t="s">
        <v>381</v>
      </c>
      <c r="E106" s="51">
        <v>43533</v>
      </c>
      <c r="F106" s="51">
        <v>43534</v>
      </c>
      <c r="G106" s="173" t="s">
        <v>47</v>
      </c>
      <c r="H106" s="49">
        <f t="shared" si="6"/>
        <v>1</v>
      </c>
      <c r="I106" s="65">
        <v>1</v>
      </c>
      <c r="J106" s="210">
        <f t="shared" si="7"/>
        <v>2356200</v>
      </c>
      <c r="K106" s="67">
        <v>102</v>
      </c>
      <c r="L106" s="66">
        <f t="shared" si="8"/>
        <v>2356200</v>
      </c>
      <c r="M106" s="68">
        <f t="shared" si="9"/>
        <v>102</v>
      </c>
      <c r="N106" s="69"/>
      <c r="O106" s="178">
        <f t="shared" si="10"/>
        <v>47124</v>
      </c>
      <c r="P106" s="179">
        <f t="shared" si="11"/>
        <v>2.04</v>
      </c>
      <c r="T106" s="166"/>
      <c r="U106" s="166"/>
    </row>
    <row r="107" s="165" customFormat="1" ht="15" spans="1:21">
      <c r="A107" s="48">
        <v>96</v>
      </c>
      <c r="B107" s="174">
        <v>1416089</v>
      </c>
      <c r="C107" s="49">
        <v>1035083</v>
      </c>
      <c r="D107" s="50" t="s">
        <v>382</v>
      </c>
      <c r="E107" s="51">
        <v>43530</v>
      </c>
      <c r="F107" s="51">
        <v>43534</v>
      </c>
      <c r="G107" s="173" t="s">
        <v>23</v>
      </c>
      <c r="H107" s="49">
        <f t="shared" si="6"/>
        <v>4</v>
      </c>
      <c r="I107" s="65">
        <v>1</v>
      </c>
      <c r="J107" s="210">
        <f t="shared" si="7"/>
        <v>1108800</v>
      </c>
      <c r="K107" s="67">
        <v>48</v>
      </c>
      <c r="L107" s="66">
        <f t="shared" si="8"/>
        <v>4435200</v>
      </c>
      <c r="M107" s="68">
        <f t="shared" si="9"/>
        <v>192</v>
      </c>
      <c r="N107" s="69"/>
      <c r="O107" s="178">
        <f t="shared" si="10"/>
        <v>88704</v>
      </c>
      <c r="P107" s="179">
        <f t="shared" si="11"/>
        <v>3.84</v>
      </c>
      <c r="T107" s="166"/>
      <c r="U107" s="166"/>
    </row>
    <row r="108" s="165" customFormat="1" ht="15" spans="1:21">
      <c r="A108" s="48">
        <v>97</v>
      </c>
      <c r="B108" s="174">
        <v>1451562</v>
      </c>
      <c r="C108" s="49">
        <v>1036969</v>
      </c>
      <c r="D108" s="50" t="s">
        <v>383</v>
      </c>
      <c r="E108" s="51">
        <v>43531</v>
      </c>
      <c r="F108" s="51">
        <v>43534</v>
      </c>
      <c r="G108" s="173" t="s">
        <v>23</v>
      </c>
      <c r="H108" s="49">
        <f t="shared" si="6"/>
        <v>3</v>
      </c>
      <c r="I108" s="65">
        <v>1</v>
      </c>
      <c r="J108" s="210">
        <f t="shared" si="7"/>
        <v>1108800</v>
      </c>
      <c r="K108" s="67">
        <v>48</v>
      </c>
      <c r="L108" s="66">
        <f t="shared" si="8"/>
        <v>3326400</v>
      </c>
      <c r="M108" s="68">
        <f t="shared" si="9"/>
        <v>144</v>
      </c>
      <c r="N108" s="69"/>
      <c r="O108" s="178">
        <f t="shared" si="10"/>
        <v>66528</v>
      </c>
      <c r="P108" s="179">
        <f t="shared" si="11"/>
        <v>2.88</v>
      </c>
      <c r="T108" s="166"/>
      <c r="U108" s="166"/>
    </row>
    <row r="109" s="165" customFormat="1" ht="15" spans="1:21">
      <c r="A109" s="48">
        <v>98</v>
      </c>
      <c r="B109" s="174">
        <v>1454500</v>
      </c>
      <c r="C109" s="49">
        <v>1037192</v>
      </c>
      <c r="D109" s="50" t="s">
        <v>384</v>
      </c>
      <c r="E109" s="51">
        <v>43533</v>
      </c>
      <c r="F109" s="51">
        <v>43535</v>
      </c>
      <c r="G109" s="173" t="s">
        <v>23</v>
      </c>
      <c r="H109" s="49">
        <f t="shared" si="6"/>
        <v>2</v>
      </c>
      <c r="I109" s="65">
        <v>1</v>
      </c>
      <c r="J109" s="210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78">
        <f t="shared" si="10"/>
        <v>44352</v>
      </c>
      <c r="P109" s="179">
        <f t="shared" si="11"/>
        <v>1.92</v>
      </c>
      <c r="T109" s="166"/>
      <c r="U109" s="166"/>
    </row>
    <row r="110" s="165" customFormat="1" ht="15" spans="1:21">
      <c r="A110" s="48">
        <v>99</v>
      </c>
      <c r="B110" s="174">
        <v>1435866</v>
      </c>
      <c r="C110" s="49">
        <v>1036006</v>
      </c>
      <c r="D110" s="50" t="s">
        <v>385</v>
      </c>
      <c r="E110" s="51">
        <v>43532</v>
      </c>
      <c r="F110" s="51">
        <v>43535</v>
      </c>
      <c r="G110" s="173" t="s">
        <v>23</v>
      </c>
      <c r="H110" s="49">
        <f t="shared" si="6"/>
        <v>3</v>
      </c>
      <c r="I110" s="65">
        <v>2</v>
      </c>
      <c r="J110" s="210">
        <f t="shared" si="7"/>
        <v>1108800</v>
      </c>
      <c r="K110" s="67">
        <v>48</v>
      </c>
      <c r="L110" s="66">
        <f t="shared" si="8"/>
        <v>6652800</v>
      </c>
      <c r="M110" s="68">
        <f t="shared" si="9"/>
        <v>288</v>
      </c>
      <c r="N110" s="69"/>
      <c r="O110" s="178">
        <f t="shared" si="10"/>
        <v>133056</v>
      </c>
      <c r="P110" s="179">
        <f t="shared" si="11"/>
        <v>5.76</v>
      </c>
      <c r="T110" s="166"/>
      <c r="U110" s="166"/>
    </row>
    <row r="111" s="165" customFormat="1" ht="15" spans="1:21">
      <c r="A111" s="48">
        <v>100</v>
      </c>
      <c r="B111" s="174">
        <v>1449785</v>
      </c>
      <c r="C111" s="49">
        <v>1036826</v>
      </c>
      <c r="D111" s="50" t="s">
        <v>386</v>
      </c>
      <c r="E111" s="51">
        <v>43534</v>
      </c>
      <c r="F111" s="51">
        <v>43535</v>
      </c>
      <c r="G111" s="173" t="s">
        <v>40</v>
      </c>
      <c r="H111" s="49">
        <f t="shared" si="6"/>
        <v>1</v>
      </c>
      <c r="I111" s="65">
        <v>1</v>
      </c>
      <c r="J111" s="210">
        <f t="shared" si="7"/>
        <v>1362900</v>
      </c>
      <c r="K111" s="67">
        <v>59</v>
      </c>
      <c r="L111" s="66">
        <f t="shared" si="8"/>
        <v>1362900</v>
      </c>
      <c r="M111" s="68">
        <f t="shared" si="9"/>
        <v>59</v>
      </c>
      <c r="N111" s="69"/>
      <c r="O111" s="178">
        <f t="shared" si="10"/>
        <v>27258</v>
      </c>
      <c r="P111" s="179">
        <f t="shared" si="11"/>
        <v>1.18</v>
      </c>
      <c r="T111" s="166"/>
      <c r="U111" s="166"/>
    </row>
    <row r="112" s="165" customFormat="1" ht="15" spans="1:21">
      <c r="A112" s="48">
        <v>101</v>
      </c>
      <c r="B112" s="174">
        <v>1457544</v>
      </c>
      <c r="C112" s="49">
        <v>1037322</v>
      </c>
      <c r="D112" s="50" t="s">
        <v>387</v>
      </c>
      <c r="E112" s="51">
        <v>43534</v>
      </c>
      <c r="F112" s="51">
        <v>43535</v>
      </c>
      <c r="G112" s="173" t="s">
        <v>23</v>
      </c>
      <c r="H112" s="49">
        <f t="shared" si="6"/>
        <v>1</v>
      </c>
      <c r="I112" s="65">
        <v>1</v>
      </c>
      <c r="J112" s="210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78">
        <f t="shared" si="10"/>
        <v>22176</v>
      </c>
      <c r="P112" s="179">
        <f t="shared" si="11"/>
        <v>0.96</v>
      </c>
      <c r="T112" s="166"/>
      <c r="U112" s="166"/>
    </row>
    <row r="113" s="165" customFormat="1" ht="15" spans="1:21">
      <c r="A113" s="48">
        <v>102</v>
      </c>
      <c r="B113" s="174">
        <v>1458071</v>
      </c>
      <c r="C113" s="49">
        <v>1037356</v>
      </c>
      <c r="D113" s="50" t="s">
        <v>388</v>
      </c>
      <c r="E113" s="51">
        <v>43534</v>
      </c>
      <c r="F113" s="51">
        <v>43535</v>
      </c>
      <c r="G113" s="173" t="s">
        <v>23</v>
      </c>
      <c r="H113" s="49">
        <f t="shared" si="6"/>
        <v>1</v>
      </c>
      <c r="I113" s="65">
        <v>1</v>
      </c>
      <c r="J113" s="210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78">
        <f t="shared" si="10"/>
        <v>22176</v>
      </c>
      <c r="P113" s="179">
        <f t="shared" si="11"/>
        <v>0.96</v>
      </c>
      <c r="T113" s="166"/>
      <c r="U113" s="166"/>
    </row>
    <row r="114" s="165" customFormat="1" ht="15" spans="1:21">
      <c r="A114" s="48">
        <v>103</v>
      </c>
      <c r="B114" s="174">
        <v>1444971</v>
      </c>
      <c r="C114" s="49">
        <v>1036498</v>
      </c>
      <c r="D114" s="50" t="s">
        <v>389</v>
      </c>
      <c r="E114" s="51">
        <v>43530</v>
      </c>
      <c r="F114" s="51">
        <v>43535</v>
      </c>
      <c r="G114" s="173" t="s">
        <v>23</v>
      </c>
      <c r="H114" s="49">
        <f t="shared" si="6"/>
        <v>5</v>
      </c>
      <c r="I114" s="65">
        <v>2</v>
      </c>
      <c r="J114" s="210">
        <f t="shared" si="7"/>
        <v>1108800</v>
      </c>
      <c r="K114" s="67">
        <v>48</v>
      </c>
      <c r="L114" s="66">
        <f t="shared" si="8"/>
        <v>11088000</v>
      </c>
      <c r="M114" s="68">
        <f t="shared" si="9"/>
        <v>480</v>
      </c>
      <c r="N114" s="69"/>
      <c r="O114" s="178">
        <f t="shared" si="10"/>
        <v>221760</v>
      </c>
      <c r="P114" s="179">
        <f t="shared" si="11"/>
        <v>9.6</v>
      </c>
      <c r="T114" s="166"/>
      <c r="U114" s="166"/>
    </row>
    <row r="115" s="165" customFormat="1" ht="15" spans="1:21">
      <c r="A115" s="48">
        <v>104</v>
      </c>
      <c r="B115" s="174">
        <v>1457906</v>
      </c>
      <c r="C115" s="49">
        <v>1037335</v>
      </c>
      <c r="D115" s="50" t="s">
        <v>390</v>
      </c>
      <c r="E115" s="51">
        <v>43533</v>
      </c>
      <c r="F115" s="51">
        <v>43535</v>
      </c>
      <c r="G115" s="173" t="s">
        <v>40</v>
      </c>
      <c r="H115" s="49">
        <f t="shared" si="6"/>
        <v>2</v>
      </c>
      <c r="I115" s="65">
        <v>1</v>
      </c>
      <c r="J115" s="210">
        <f t="shared" si="7"/>
        <v>1362900</v>
      </c>
      <c r="K115" s="67">
        <v>59</v>
      </c>
      <c r="L115" s="66">
        <f t="shared" si="8"/>
        <v>2725800</v>
      </c>
      <c r="M115" s="68">
        <f t="shared" si="9"/>
        <v>118</v>
      </c>
      <c r="N115" s="69">
        <v>1538</v>
      </c>
      <c r="O115" s="178">
        <f t="shared" si="10"/>
        <v>54516</v>
      </c>
      <c r="P115" s="179">
        <f t="shared" si="11"/>
        <v>2.36</v>
      </c>
      <c r="T115" s="166"/>
      <c r="U115" s="166"/>
    </row>
    <row r="116" s="165" customFormat="1" ht="15" spans="1:21">
      <c r="A116" s="48">
        <v>105</v>
      </c>
      <c r="B116" s="174">
        <v>1456279</v>
      </c>
      <c r="C116" s="49">
        <v>1037268</v>
      </c>
      <c r="D116" s="50" t="s">
        <v>391</v>
      </c>
      <c r="E116" s="51">
        <v>43535</v>
      </c>
      <c r="F116" s="51">
        <v>43536</v>
      </c>
      <c r="G116" s="173" t="s">
        <v>23</v>
      </c>
      <c r="H116" s="49">
        <f t="shared" si="6"/>
        <v>1</v>
      </c>
      <c r="I116" s="65">
        <v>1</v>
      </c>
      <c r="J116" s="210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/>
      <c r="O116" s="178">
        <f t="shared" si="10"/>
        <v>22176</v>
      </c>
      <c r="P116" s="179">
        <f t="shared" si="11"/>
        <v>0.96</v>
      </c>
      <c r="T116" s="166"/>
      <c r="U116" s="166"/>
    </row>
    <row r="117" s="165" customFormat="1" ht="15" spans="1:21">
      <c r="A117" s="48">
        <v>106</v>
      </c>
      <c r="B117" s="174">
        <v>1449590</v>
      </c>
      <c r="C117" s="49">
        <v>1036813</v>
      </c>
      <c r="D117" s="50" t="s">
        <v>392</v>
      </c>
      <c r="E117" s="51">
        <v>43534</v>
      </c>
      <c r="F117" s="51">
        <v>43536</v>
      </c>
      <c r="G117" s="173" t="s">
        <v>23</v>
      </c>
      <c r="H117" s="49">
        <f t="shared" si="6"/>
        <v>2</v>
      </c>
      <c r="I117" s="65">
        <v>1</v>
      </c>
      <c r="J117" s="210">
        <f t="shared" si="7"/>
        <v>1455300</v>
      </c>
      <c r="K117" s="67">
        <v>63</v>
      </c>
      <c r="L117" s="66">
        <f t="shared" si="8"/>
        <v>2910600</v>
      </c>
      <c r="M117" s="68">
        <f t="shared" si="9"/>
        <v>126</v>
      </c>
      <c r="N117" s="69"/>
      <c r="O117" s="178">
        <f t="shared" si="10"/>
        <v>58212</v>
      </c>
      <c r="P117" s="179">
        <f t="shared" si="11"/>
        <v>2.52</v>
      </c>
      <c r="T117" s="166"/>
      <c r="U117" s="166"/>
    </row>
    <row r="118" s="165" customFormat="1" ht="15" spans="1:21">
      <c r="A118" s="48">
        <v>107</v>
      </c>
      <c r="B118" s="174">
        <v>1456866</v>
      </c>
      <c r="C118" s="49">
        <v>1037297</v>
      </c>
      <c r="D118" s="50" t="s">
        <v>393</v>
      </c>
      <c r="E118" s="51">
        <v>43534</v>
      </c>
      <c r="F118" s="51">
        <v>43536</v>
      </c>
      <c r="G118" s="173" t="s">
        <v>23</v>
      </c>
      <c r="H118" s="49">
        <f t="shared" si="6"/>
        <v>2</v>
      </c>
      <c r="I118" s="65">
        <v>1</v>
      </c>
      <c r="J118" s="210">
        <f t="shared" si="7"/>
        <v>1108800</v>
      </c>
      <c r="K118" s="67">
        <v>48</v>
      </c>
      <c r="L118" s="66">
        <f t="shared" si="8"/>
        <v>2217600</v>
      </c>
      <c r="M118" s="68">
        <f t="shared" si="9"/>
        <v>96</v>
      </c>
      <c r="N118" s="69"/>
      <c r="O118" s="178">
        <f t="shared" si="10"/>
        <v>44352</v>
      </c>
      <c r="P118" s="179">
        <f t="shared" si="11"/>
        <v>1.92</v>
      </c>
      <c r="T118" s="166"/>
      <c r="U118" s="166"/>
    </row>
    <row r="119" s="165" customFormat="1" ht="15" spans="1:21">
      <c r="A119" s="48">
        <v>108</v>
      </c>
      <c r="B119" s="174">
        <v>1455023</v>
      </c>
      <c r="C119" s="49">
        <v>1037181</v>
      </c>
      <c r="D119" s="50" t="s">
        <v>394</v>
      </c>
      <c r="E119" s="51">
        <v>43535</v>
      </c>
      <c r="F119" s="51">
        <v>43536</v>
      </c>
      <c r="G119" s="173" t="s">
        <v>23</v>
      </c>
      <c r="H119" s="49">
        <f t="shared" si="6"/>
        <v>1</v>
      </c>
      <c r="I119" s="65">
        <v>1</v>
      </c>
      <c r="J119" s="210">
        <f t="shared" si="7"/>
        <v>1108800</v>
      </c>
      <c r="K119" s="67">
        <v>48</v>
      </c>
      <c r="L119" s="66">
        <f t="shared" si="8"/>
        <v>1108800</v>
      </c>
      <c r="M119" s="68">
        <f t="shared" si="9"/>
        <v>48</v>
      </c>
      <c r="N119" s="69"/>
      <c r="O119" s="178">
        <f t="shared" si="10"/>
        <v>22176</v>
      </c>
      <c r="P119" s="179">
        <f t="shared" si="11"/>
        <v>0.96</v>
      </c>
      <c r="T119" s="166"/>
      <c r="U119" s="166"/>
    </row>
    <row r="120" s="165" customFormat="1" ht="15" spans="1:21">
      <c r="A120" s="48">
        <v>109</v>
      </c>
      <c r="B120" s="174">
        <v>1450623</v>
      </c>
      <c r="C120" s="49">
        <v>1036929</v>
      </c>
      <c r="D120" s="50" t="s">
        <v>395</v>
      </c>
      <c r="E120" s="51">
        <v>43535</v>
      </c>
      <c r="F120" s="51">
        <v>43536</v>
      </c>
      <c r="G120" s="173" t="s">
        <v>23</v>
      </c>
      <c r="H120" s="49">
        <f t="shared" si="6"/>
        <v>1</v>
      </c>
      <c r="I120" s="65">
        <v>1</v>
      </c>
      <c r="J120" s="210">
        <f t="shared" si="7"/>
        <v>1455300</v>
      </c>
      <c r="K120" s="67">
        <v>63</v>
      </c>
      <c r="L120" s="66">
        <f t="shared" si="8"/>
        <v>1455300</v>
      </c>
      <c r="M120" s="68">
        <f t="shared" si="9"/>
        <v>63</v>
      </c>
      <c r="N120" s="69"/>
      <c r="O120" s="178">
        <f t="shared" si="10"/>
        <v>29106</v>
      </c>
      <c r="P120" s="179">
        <f t="shared" si="11"/>
        <v>1.26</v>
      </c>
      <c r="T120" s="166"/>
      <c r="U120" s="166"/>
    </row>
    <row r="121" s="165" customFormat="1" ht="15" spans="1:21">
      <c r="A121" s="48">
        <v>110</v>
      </c>
      <c r="B121" s="174">
        <v>1458169</v>
      </c>
      <c r="C121" s="49">
        <v>1037357</v>
      </c>
      <c r="D121" s="50" t="s">
        <v>384</v>
      </c>
      <c r="E121" s="51">
        <v>43535</v>
      </c>
      <c r="F121" s="51">
        <v>43536</v>
      </c>
      <c r="G121" s="173" t="s">
        <v>23</v>
      </c>
      <c r="H121" s="49">
        <f t="shared" si="6"/>
        <v>1</v>
      </c>
      <c r="I121" s="65">
        <v>1</v>
      </c>
      <c r="J121" s="210">
        <f t="shared" si="7"/>
        <v>1108800</v>
      </c>
      <c r="K121" s="67">
        <v>48</v>
      </c>
      <c r="L121" s="66">
        <f t="shared" si="8"/>
        <v>1108800</v>
      </c>
      <c r="M121" s="68">
        <f t="shared" si="9"/>
        <v>48</v>
      </c>
      <c r="N121" s="69">
        <v>1557</v>
      </c>
      <c r="O121" s="178">
        <f t="shared" si="10"/>
        <v>22176</v>
      </c>
      <c r="P121" s="179">
        <f t="shared" si="11"/>
        <v>0.96</v>
      </c>
      <c r="T121" s="166"/>
      <c r="U121" s="166"/>
    </row>
    <row r="122" s="165" customFormat="1" ht="15" spans="1:21">
      <c r="A122" s="48">
        <v>111</v>
      </c>
      <c r="B122" s="174">
        <v>1459160</v>
      </c>
      <c r="C122" s="49">
        <v>1037395</v>
      </c>
      <c r="D122" s="50" t="s">
        <v>396</v>
      </c>
      <c r="E122" s="51">
        <v>43535</v>
      </c>
      <c r="F122" s="51">
        <v>43536</v>
      </c>
      <c r="G122" s="173" t="s">
        <v>40</v>
      </c>
      <c r="H122" s="49">
        <f t="shared" si="6"/>
        <v>1</v>
      </c>
      <c r="I122" s="65">
        <v>1</v>
      </c>
      <c r="J122" s="210">
        <f t="shared" si="7"/>
        <v>1362900</v>
      </c>
      <c r="K122" s="67">
        <v>59</v>
      </c>
      <c r="L122" s="66">
        <f t="shared" si="8"/>
        <v>1362900</v>
      </c>
      <c r="M122" s="68">
        <f t="shared" si="9"/>
        <v>59</v>
      </c>
      <c r="N122" s="69">
        <v>1559</v>
      </c>
      <c r="O122" s="178">
        <f t="shared" si="10"/>
        <v>27258</v>
      </c>
      <c r="P122" s="179">
        <f t="shared" si="11"/>
        <v>1.18</v>
      </c>
      <c r="T122" s="166"/>
      <c r="U122" s="166"/>
    </row>
    <row r="123" s="165" customFormat="1" ht="15" spans="1:21">
      <c r="A123" s="48">
        <v>112</v>
      </c>
      <c r="B123" s="174">
        <v>1449918</v>
      </c>
      <c r="C123" s="49">
        <v>1036833</v>
      </c>
      <c r="D123" s="50" t="s">
        <v>397</v>
      </c>
      <c r="E123" s="51">
        <v>43536</v>
      </c>
      <c r="F123" s="51">
        <v>43537</v>
      </c>
      <c r="G123" s="173" t="s">
        <v>40</v>
      </c>
      <c r="H123" s="49">
        <f t="shared" si="6"/>
        <v>1</v>
      </c>
      <c r="I123" s="65">
        <v>1</v>
      </c>
      <c r="J123" s="210">
        <f t="shared" si="7"/>
        <v>1362900</v>
      </c>
      <c r="K123" s="67">
        <v>59</v>
      </c>
      <c r="L123" s="66">
        <f t="shared" si="8"/>
        <v>1362900</v>
      </c>
      <c r="M123" s="68">
        <f t="shared" si="9"/>
        <v>59</v>
      </c>
      <c r="N123" s="69"/>
      <c r="O123" s="178">
        <f t="shared" si="10"/>
        <v>27258</v>
      </c>
      <c r="P123" s="179">
        <f t="shared" si="11"/>
        <v>1.18</v>
      </c>
      <c r="T123" s="166"/>
      <c r="U123" s="166"/>
    </row>
    <row r="124" s="165" customFormat="1" ht="15" spans="1:21">
      <c r="A124" s="48">
        <v>113</v>
      </c>
      <c r="B124" s="174">
        <v>1454060</v>
      </c>
      <c r="C124" s="49">
        <v>1037121</v>
      </c>
      <c r="D124" s="50" t="s">
        <v>398</v>
      </c>
      <c r="E124" s="51">
        <v>43535</v>
      </c>
      <c r="F124" s="51">
        <v>43537</v>
      </c>
      <c r="G124" s="173" t="s">
        <v>23</v>
      </c>
      <c r="H124" s="49">
        <f t="shared" si="6"/>
        <v>2</v>
      </c>
      <c r="I124" s="65">
        <v>1</v>
      </c>
      <c r="J124" s="210">
        <f t="shared" si="7"/>
        <v>1108800</v>
      </c>
      <c r="K124" s="67">
        <v>48</v>
      </c>
      <c r="L124" s="66">
        <f t="shared" si="8"/>
        <v>2217600</v>
      </c>
      <c r="M124" s="68">
        <f t="shared" si="9"/>
        <v>96</v>
      </c>
      <c r="N124" s="69"/>
      <c r="O124" s="178">
        <f t="shared" si="10"/>
        <v>44352</v>
      </c>
      <c r="P124" s="179">
        <f t="shared" si="11"/>
        <v>1.92</v>
      </c>
      <c r="T124" s="166"/>
      <c r="U124" s="166"/>
    </row>
    <row r="125" s="165" customFormat="1" ht="15" spans="1:21">
      <c r="A125" s="48">
        <v>114</v>
      </c>
      <c r="B125" s="174">
        <v>1456793</v>
      </c>
      <c r="C125" s="49">
        <v>1037281</v>
      </c>
      <c r="D125" s="50" t="s">
        <v>399</v>
      </c>
      <c r="E125" s="51">
        <v>43536</v>
      </c>
      <c r="F125" s="51">
        <v>43537</v>
      </c>
      <c r="G125" s="173" t="s">
        <v>23</v>
      </c>
      <c r="H125" s="49">
        <f t="shared" si="6"/>
        <v>1</v>
      </c>
      <c r="I125" s="65">
        <v>1</v>
      </c>
      <c r="J125" s="210">
        <f t="shared" si="7"/>
        <v>1108800</v>
      </c>
      <c r="K125" s="67">
        <v>48</v>
      </c>
      <c r="L125" s="66">
        <f t="shared" si="8"/>
        <v>1108800</v>
      </c>
      <c r="M125" s="68">
        <f t="shared" si="9"/>
        <v>48</v>
      </c>
      <c r="N125" s="69"/>
      <c r="O125" s="178">
        <f t="shared" si="10"/>
        <v>22176</v>
      </c>
      <c r="P125" s="179">
        <f t="shared" si="11"/>
        <v>0.96</v>
      </c>
      <c r="T125" s="166"/>
      <c r="U125" s="166"/>
    </row>
    <row r="126" s="165" customFormat="1" ht="15" spans="1:21">
      <c r="A126" s="48">
        <v>115</v>
      </c>
      <c r="B126" s="174">
        <v>1449131</v>
      </c>
      <c r="C126" s="49">
        <v>1036782</v>
      </c>
      <c r="D126" s="50" t="s">
        <v>400</v>
      </c>
      <c r="E126" s="51">
        <v>43535</v>
      </c>
      <c r="F126" s="51">
        <v>43537</v>
      </c>
      <c r="G126" s="173" t="s">
        <v>23</v>
      </c>
      <c r="H126" s="49">
        <f t="shared" si="6"/>
        <v>2</v>
      </c>
      <c r="I126" s="65">
        <v>1</v>
      </c>
      <c r="J126" s="210">
        <f t="shared" si="7"/>
        <v>1108800</v>
      </c>
      <c r="K126" s="67">
        <v>48</v>
      </c>
      <c r="L126" s="66">
        <f t="shared" si="8"/>
        <v>2217600</v>
      </c>
      <c r="M126" s="68">
        <f t="shared" si="9"/>
        <v>96</v>
      </c>
      <c r="N126" s="69"/>
      <c r="O126" s="178">
        <f t="shared" si="10"/>
        <v>44352</v>
      </c>
      <c r="P126" s="179">
        <f t="shared" si="11"/>
        <v>1.92</v>
      </c>
      <c r="T126" s="166"/>
      <c r="U126" s="166"/>
    </row>
    <row r="127" s="165" customFormat="1" ht="15" spans="1:21">
      <c r="A127" s="48">
        <v>116</v>
      </c>
      <c r="B127" s="174">
        <v>1457325</v>
      </c>
      <c r="C127" s="49">
        <v>1037307</v>
      </c>
      <c r="D127" s="50" t="s">
        <v>401</v>
      </c>
      <c r="E127" s="51">
        <v>43533</v>
      </c>
      <c r="F127" s="51">
        <v>43537</v>
      </c>
      <c r="G127" s="173" t="s">
        <v>23</v>
      </c>
      <c r="H127" s="49">
        <f t="shared" si="6"/>
        <v>4</v>
      </c>
      <c r="I127" s="65">
        <v>2</v>
      </c>
      <c r="J127" s="210">
        <f t="shared" si="7"/>
        <v>1108800</v>
      </c>
      <c r="K127" s="67">
        <v>48</v>
      </c>
      <c r="L127" s="66">
        <f t="shared" si="8"/>
        <v>8870400</v>
      </c>
      <c r="M127" s="68">
        <f t="shared" si="9"/>
        <v>384</v>
      </c>
      <c r="N127" s="69"/>
      <c r="O127" s="178">
        <f t="shared" si="10"/>
        <v>177408</v>
      </c>
      <c r="P127" s="179">
        <f t="shared" si="11"/>
        <v>7.68</v>
      </c>
      <c r="T127" s="166"/>
      <c r="U127" s="166"/>
    </row>
    <row r="128" s="165" customFormat="1" ht="15" spans="1:21">
      <c r="A128" s="48">
        <v>117</v>
      </c>
      <c r="B128" s="174">
        <v>1450082</v>
      </c>
      <c r="C128" s="49">
        <v>1036847</v>
      </c>
      <c r="D128" s="50" t="s">
        <v>402</v>
      </c>
      <c r="E128" s="51">
        <v>43534</v>
      </c>
      <c r="F128" s="51">
        <v>43537</v>
      </c>
      <c r="G128" s="173" t="s">
        <v>23</v>
      </c>
      <c r="H128" s="49">
        <f t="shared" si="6"/>
        <v>3</v>
      </c>
      <c r="I128" s="65">
        <v>1</v>
      </c>
      <c r="J128" s="210">
        <f t="shared" si="7"/>
        <v>1455300</v>
      </c>
      <c r="K128" s="67">
        <v>63</v>
      </c>
      <c r="L128" s="66">
        <f t="shared" si="8"/>
        <v>4365900</v>
      </c>
      <c r="M128" s="68">
        <f t="shared" si="9"/>
        <v>189</v>
      </c>
      <c r="N128" s="69"/>
      <c r="O128" s="178">
        <f t="shared" si="10"/>
        <v>87318</v>
      </c>
      <c r="P128" s="179">
        <f t="shared" si="11"/>
        <v>3.78</v>
      </c>
      <c r="T128" s="166"/>
      <c r="U128" s="166"/>
    </row>
    <row r="129" s="165" customFormat="1" ht="15" spans="1:21">
      <c r="A129" s="48">
        <v>118</v>
      </c>
      <c r="B129" s="174">
        <v>1446342</v>
      </c>
      <c r="C129" s="49">
        <v>1036598</v>
      </c>
      <c r="D129" s="50" t="s">
        <v>403</v>
      </c>
      <c r="E129" s="51">
        <v>43535</v>
      </c>
      <c r="F129" s="51">
        <v>43537</v>
      </c>
      <c r="G129" s="173" t="s">
        <v>40</v>
      </c>
      <c r="H129" s="49">
        <f t="shared" si="6"/>
        <v>2</v>
      </c>
      <c r="I129" s="65">
        <v>1</v>
      </c>
      <c r="J129" s="210">
        <f t="shared" si="7"/>
        <v>1362900</v>
      </c>
      <c r="K129" s="67">
        <v>59</v>
      </c>
      <c r="L129" s="66">
        <f t="shared" si="8"/>
        <v>2725800</v>
      </c>
      <c r="M129" s="68">
        <f t="shared" si="9"/>
        <v>118</v>
      </c>
      <c r="N129" s="69"/>
      <c r="O129" s="178">
        <f t="shared" si="10"/>
        <v>54516</v>
      </c>
      <c r="P129" s="179">
        <f t="shared" si="11"/>
        <v>2.36</v>
      </c>
      <c r="T129" s="166"/>
      <c r="U129" s="166"/>
    </row>
    <row r="130" s="165" customFormat="1" ht="15" spans="1:21">
      <c r="A130" s="48">
        <v>119</v>
      </c>
      <c r="B130" s="174">
        <v>1453681</v>
      </c>
      <c r="C130" s="49">
        <v>1037101</v>
      </c>
      <c r="D130" s="50" t="s">
        <v>404</v>
      </c>
      <c r="E130" s="51">
        <v>43535</v>
      </c>
      <c r="F130" s="51">
        <v>43537</v>
      </c>
      <c r="G130" s="173" t="s">
        <v>23</v>
      </c>
      <c r="H130" s="49">
        <f t="shared" si="6"/>
        <v>2</v>
      </c>
      <c r="I130" s="65">
        <v>1</v>
      </c>
      <c r="J130" s="210">
        <f t="shared" si="7"/>
        <v>1108800</v>
      </c>
      <c r="K130" s="67">
        <v>48</v>
      </c>
      <c r="L130" s="66">
        <f t="shared" si="8"/>
        <v>2217600</v>
      </c>
      <c r="M130" s="68">
        <f t="shared" si="9"/>
        <v>96</v>
      </c>
      <c r="N130" s="69"/>
      <c r="O130" s="178">
        <f t="shared" si="10"/>
        <v>44352</v>
      </c>
      <c r="P130" s="179">
        <f t="shared" si="11"/>
        <v>1.92</v>
      </c>
      <c r="T130" s="166"/>
      <c r="U130" s="166"/>
    </row>
    <row r="131" s="165" customFormat="1" ht="15" spans="1:21">
      <c r="A131" s="48">
        <v>120</v>
      </c>
      <c r="B131" s="174">
        <v>1451586</v>
      </c>
      <c r="C131" s="49">
        <v>1036970</v>
      </c>
      <c r="D131" s="50" t="s">
        <v>405</v>
      </c>
      <c r="E131" s="51">
        <v>43536</v>
      </c>
      <c r="F131" s="51">
        <v>43537</v>
      </c>
      <c r="G131" s="173" t="s">
        <v>23</v>
      </c>
      <c r="H131" s="49">
        <f t="shared" si="6"/>
        <v>1</v>
      </c>
      <c r="I131" s="65">
        <v>1</v>
      </c>
      <c r="J131" s="210">
        <f t="shared" si="7"/>
        <v>1108800</v>
      </c>
      <c r="K131" s="67">
        <v>48</v>
      </c>
      <c r="L131" s="66">
        <f t="shared" si="8"/>
        <v>1108800</v>
      </c>
      <c r="M131" s="68">
        <f t="shared" si="9"/>
        <v>48</v>
      </c>
      <c r="N131" s="69"/>
      <c r="O131" s="178">
        <f t="shared" si="10"/>
        <v>22176</v>
      </c>
      <c r="P131" s="179">
        <f t="shared" si="11"/>
        <v>0.96</v>
      </c>
      <c r="T131" s="166"/>
      <c r="U131" s="166"/>
    </row>
    <row r="132" s="165" customFormat="1" ht="15" spans="1:21">
      <c r="A132" s="48">
        <v>121</v>
      </c>
      <c r="B132" s="174">
        <v>1456722</v>
      </c>
      <c r="C132" s="49">
        <v>1037278</v>
      </c>
      <c r="D132" s="50" t="s">
        <v>406</v>
      </c>
      <c r="E132" s="51">
        <v>43535</v>
      </c>
      <c r="F132" s="51">
        <v>43537</v>
      </c>
      <c r="G132" s="173" t="s">
        <v>23</v>
      </c>
      <c r="H132" s="49">
        <f t="shared" si="6"/>
        <v>2</v>
      </c>
      <c r="I132" s="65">
        <v>1</v>
      </c>
      <c r="J132" s="210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78">
        <f t="shared" si="10"/>
        <v>44352</v>
      </c>
      <c r="P132" s="179">
        <f t="shared" si="11"/>
        <v>1.92</v>
      </c>
      <c r="T132" s="166"/>
      <c r="U132" s="166"/>
    </row>
    <row r="133" s="165" customFormat="1" ht="15" spans="1:21">
      <c r="A133" s="48">
        <v>122</v>
      </c>
      <c r="B133" s="174">
        <v>1456200</v>
      </c>
      <c r="C133" s="49">
        <v>1037262</v>
      </c>
      <c r="D133" s="50" t="s">
        <v>407</v>
      </c>
      <c r="E133" s="51">
        <v>43535</v>
      </c>
      <c r="F133" s="51">
        <v>43537</v>
      </c>
      <c r="G133" s="173" t="s">
        <v>40</v>
      </c>
      <c r="H133" s="49">
        <f t="shared" si="6"/>
        <v>2</v>
      </c>
      <c r="I133" s="65">
        <v>1</v>
      </c>
      <c r="J133" s="210">
        <f t="shared" si="7"/>
        <v>1362900</v>
      </c>
      <c r="K133" s="67">
        <v>59</v>
      </c>
      <c r="L133" s="66">
        <f t="shared" si="8"/>
        <v>2725800</v>
      </c>
      <c r="M133" s="68">
        <f t="shared" si="9"/>
        <v>118</v>
      </c>
      <c r="N133" s="69"/>
      <c r="O133" s="178">
        <f t="shared" si="10"/>
        <v>54516</v>
      </c>
      <c r="P133" s="179">
        <f t="shared" si="11"/>
        <v>2.36</v>
      </c>
      <c r="T133" s="166"/>
      <c r="U133" s="166"/>
    </row>
    <row r="134" s="165" customFormat="1" ht="15" spans="1:21">
      <c r="A134" s="48">
        <v>123</v>
      </c>
      <c r="B134" s="174">
        <v>1451396</v>
      </c>
      <c r="C134" s="49">
        <v>1036950</v>
      </c>
      <c r="D134" s="50" t="s">
        <v>408</v>
      </c>
      <c r="E134" s="51">
        <v>43535</v>
      </c>
      <c r="F134" s="51">
        <v>43538</v>
      </c>
      <c r="G134" s="173" t="s">
        <v>23</v>
      </c>
      <c r="H134" s="49">
        <f t="shared" si="6"/>
        <v>3</v>
      </c>
      <c r="I134" s="65">
        <v>1</v>
      </c>
      <c r="J134" s="210">
        <f t="shared" si="7"/>
        <v>1455300</v>
      </c>
      <c r="K134" s="67">
        <v>63</v>
      </c>
      <c r="L134" s="66">
        <f t="shared" si="8"/>
        <v>4365900</v>
      </c>
      <c r="M134" s="68">
        <f t="shared" si="9"/>
        <v>189</v>
      </c>
      <c r="N134" s="69"/>
      <c r="O134" s="178">
        <f t="shared" si="10"/>
        <v>87318</v>
      </c>
      <c r="P134" s="179">
        <f t="shared" si="11"/>
        <v>3.78</v>
      </c>
      <c r="T134" s="166"/>
      <c r="U134" s="166"/>
    </row>
    <row r="135" s="165" customFormat="1" ht="15" spans="1:21">
      <c r="A135" s="48">
        <v>124</v>
      </c>
      <c r="B135" s="174">
        <v>1456661</v>
      </c>
      <c r="C135" s="49">
        <v>1037272</v>
      </c>
      <c r="D135" s="50" t="s">
        <v>409</v>
      </c>
      <c r="E135" s="51">
        <v>43535</v>
      </c>
      <c r="F135" s="51">
        <v>43538</v>
      </c>
      <c r="G135" s="173" t="s">
        <v>23</v>
      </c>
      <c r="H135" s="49">
        <f t="shared" si="6"/>
        <v>3</v>
      </c>
      <c r="I135" s="65">
        <v>1</v>
      </c>
      <c r="J135" s="210">
        <f t="shared" si="7"/>
        <v>1108800</v>
      </c>
      <c r="K135" s="67">
        <v>48</v>
      </c>
      <c r="L135" s="66">
        <f t="shared" si="8"/>
        <v>3326400</v>
      </c>
      <c r="M135" s="68">
        <f t="shared" si="9"/>
        <v>144</v>
      </c>
      <c r="N135" s="69"/>
      <c r="O135" s="178">
        <f t="shared" si="10"/>
        <v>66528</v>
      </c>
      <c r="P135" s="179">
        <f t="shared" si="11"/>
        <v>2.88</v>
      </c>
      <c r="T135" s="166"/>
      <c r="U135" s="166"/>
    </row>
    <row r="136" s="165" customFormat="1" ht="15" spans="1:21">
      <c r="A136" s="48">
        <v>125</v>
      </c>
      <c r="B136" s="174">
        <v>1456389</v>
      </c>
      <c r="C136" s="49">
        <v>1037261</v>
      </c>
      <c r="D136" s="50" t="s">
        <v>410</v>
      </c>
      <c r="E136" s="51">
        <v>43536</v>
      </c>
      <c r="F136" s="51">
        <v>43538</v>
      </c>
      <c r="G136" s="173" t="s">
        <v>23</v>
      </c>
      <c r="H136" s="49">
        <f t="shared" si="6"/>
        <v>2</v>
      </c>
      <c r="I136" s="65">
        <v>1</v>
      </c>
      <c r="J136" s="210">
        <f t="shared" si="7"/>
        <v>1455300</v>
      </c>
      <c r="K136" s="67">
        <v>63</v>
      </c>
      <c r="L136" s="66">
        <f t="shared" si="8"/>
        <v>2910600</v>
      </c>
      <c r="M136" s="68">
        <f t="shared" si="9"/>
        <v>126</v>
      </c>
      <c r="N136" s="69"/>
      <c r="O136" s="178">
        <f t="shared" si="10"/>
        <v>58212</v>
      </c>
      <c r="P136" s="179">
        <f t="shared" si="11"/>
        <v>2.52</v>
      </c>
      <c r="T136" s="166"/>
      <c r="U136" s="166"/>
    </row>
    <row r="137" s="165" customFormat="1" ht="15" spans="1:21">
      <c r="A137" s="48">
        <v>126</v>
      </c>
      <c r="B137" s="174">
        <v>1449176</v>
      </c>
      <c r="C137" s="49">
        <v>1036800</v>
      </c>
      <c r="D137" s="50" t="s">
        <v>411</v>
      </c>
      <c r="E137" s="51">
        <v>43536</v>
      </c>
      <c r="F137" s="51">
        <v>43538</v>
      </c>
      <c r="G137" s="173" t="s">
        <v>23</v>
      </c>
      <c r="H137" s="49">
        <f t="shared" si="6"/>
        <v>2</v>
      </c>
      <c r="I137" s="65">
        <v>2</v>
      </c>
      <c r="J137" s="210">
        <f t="shared" si="7"/>
        <v>1108800</v>
      </c>
      <c r="K137" s="67">
        <v>48</v>
      </c>
      <c r="L137" s="66">
        <f t="shared" si="8"/>
        <v>4435200</v>
      </c>
      <c r="M137" s="68">
        <f t="shared" si="9"/>
        <v>192</v>
      </c>
      <c r="N137" s="69"/>
      <c r="O137" s="178">
        <f t="shared" si="10"/>
        <v>88704</v>
      </c>
      <c r="P137" s="179">
        <f t="shared" si="11"/>
        <v>3.84</v>
      </c>
      <c r="T137" s="166"/>
      <c r="U137" s="166"/>
    </row>
    <row r="138" s="165" customFormat="1" ht="15.75" spans="1:21">
      <c r="A138" s="48">
        <v>127</v>
      </c>
      <c r="B138" s="174">
        <v>1459799</v>
      </c>
      <c r="C138" s="49">
        <v>1037438</v>
      </c>
      <c r="D138" s="50" t="s">
        <v>412</v>
      </c>
      <c r="E138" s="51">
        <v>43536</v>
      </c>
      <c r="F138" s="51">
        <v>43537</v>
      </c>
      <c r="G138" s="173" t="s">
        <v>23</v>
      </c>
      <c r="H138" s="49">
        <f t="shared" si="6"/>
        <v>1</v>
      </c>
      <c r="I138" s="65">
        <v>1</v>
      </c>
      <c r="J138" s="210">
        <f t="shared" si="7"/>
        <v>1108800</v>
      </c>
      <c r="K138" s="67">
        <v>48</v>
      </c>
      <c r="L138" s="66">
        <f t="shared" si="8"/>
        <v>1108800</v>
      </c>
      <c r="M138" s="68">
        <f t="shared" si="9"/>
        <v>48</v>
      </c>
      <c r="N138" s="69">
        <v>1576</v>
      </c>
      <c r="O138" s="178">
        <f t="shared" si="10"/>
        <v>22176</v>
      </c>
      <c r="P138" s="179">
        <f t="shared" si="11"/>
        <v>0.96</v>
      </c>
      <c r="T138" s="166"/>
      <c r="U138" s="166"/>
    </row>
    <row r="139" s="165" customFormat="1" ht="15" spans="1:21">
      <c r="A139" s="182" t="s">
        <v>26</v>
      </c>
      <c r="B139" s="183"/>
      <c r="C139" s="183"/>
      <c r="D139" s="183"/>
      <c r="E139" s="183"/>
      <c r="F139" s="183"/>
      <c r="G139" s="183"/>
      <c r="H139" s="183"/>
      <c r="I139" s="183"/>
      <c r="J139" s="197"/>
      <c r="K139" s="198"/>
      <c r="L139" s="199">
        <f t="shared" ref="L139:P139" si="12">SUM(L12:L138)</f>
        <v>394894500</v>
      </c>
      <c r="M139" s="225">
        <f t="shared" si="12"/>
        <v>17095</v>
      </c>
      <c r="N139" s="201"/>
      <c r="O139" s="202">
        <f t="shared" si="12"/>
        <v>7897890</v>
      </c>
      <c r="P139" s="203">
        <f t="shared" si="12"/>
        <v>341.9</v>
      </c>
      <c r="T139" s="166"/>
      <c r="U139" s="166"/>
    </row>
    <row r="140" s="165" customFormat="1" ht="15" spans="1:21">
      <c r="A140" s="3"/>
      <c r="B140" s="2"/>
      <c r="C140" s="3"/>
      <c r="I140" s="2"/>
      <c r="J140" s="2"/>
      <c r="K140" s="2"/>
      <c r="L140" s="204"/>
      <c r="M140" s="165" t="s">
        <v>413</v>
      </c>
      <c r="N140" s="4"/>
      <c r="O140" s="206"/>
      <c r="P140" s="207"/>
      <c r="T140" s="166"/>
      <c r="U140" s="166"/>
    </row>
    <row r="141" s="165" customFormat="1" ht="14.25" spans="1:21">
      <c r="A141" s="184" t="s">
        <v>28</v>
      </c>
      <c r="B141" s="185"/>
      <c r="C141" s="186" t="s">
        <v>29</v>
      </c>
      <c r="D141" s="186"/>
      <c r="E141" s="186"/>
      <c r="F141" s="186"/>
      <c r="L141" s="79"/>
      <c r="M141" s="80"/>
      <c r="T141" s="166"/>
      <c r="U141" s="166"/>
    </row>
    <row r="142" s="165" customFormat="1" ht="14.25" spans="1:21">
      <c r="A142" s="187" t="s">
        <v>168</v>
      </c>
      <c r="B142" s="188"/>
      <c r="C142" s="189">
        <v>60210370001077</v>
      </c>
      <c r="D142" s="189"/>
      <c r="E142" s="189"/>
      <c r="F142" s="189"/>
      <c r="I142" s="2"/>
      <c r="J142" s="2"/>
      <c r="K142" s="2"/>
      <c r="L142" s="3"/>
      <c r="M142" s="3"/>
      <c r="N142" s="4"/>
      <c r="T142" s="166"/>
      <c r="U142" s="166"/>
    </row>
    <row r="143" s="165" customFormat="1" ht="14.25" spans="1:21">
      <c r="A143" s="184" t="s">
        <v>31</v>
      </c>
      <c r="B143" s="185"/>
      <c r="C143" s="190" t="s">
        <v>32</v>
      </c>
      <c r="D143" s="190"/>
      <c r="E143" s="190"/>
      <c r="F143" s="190"/>
      <c r="I143" s="2"/>
      <c r="J143" s="2"/>
      <c r="K143" s="2"/>
      <c r="L143" s="3"/>
      <c r="M143" s="3"/>
      <c r="N143" s="4"/>
      <c r="T143" s="166"/>
      <c r="U143" s="166"/>
    </row>
    <row r="144" s="165" customFormat="1" ht="14.25" spans="1:21">
      <c r="A144" s="184" t="s">
        <v>33</v>
      </c>
      <c r="B144" s="185"/>
      <c r="C144" s="191" t="s">
        <v>34</v>
      </c>
      <c r="D144" s="192"/>
      <c r="E144" s="192"/>
      <c r="F144" s="193"/>
      <c r="I144" s="2"/>
      <c r="J144" s="2"/>
      <c r="K144" s="2"/>
      <c r="L144" s="3"/>
      <c r="M144" s="3"/>
      <c r="N144" s="4"/>
      <c r="T144" s="166"/>
      <c r="U144" s="166"/>
    </row>
    <row r="145" s="165" customFormat="1" ht="15" customHeight="1" spans="1:21">
      <c r="A145" s="184" t="s">
        <v>35</v>
      </c>
      <c r="B145" s="185"/>
      <c r="C145" s="194" t="s">
        <v>36</v>
      </c>
      <c r="D145" s="195"/>
      <c r="E145" s="195"/>
      <c r="F145" s="196"/>
      <c r="I145" s="2"/>
      <c r="J145" s="2"/>
      <c r="K145" s="2"/>
      <c r="L145" s="3"/>
      <c r="M145" s="3"/>
      <c r="N145" s="4"/>
      <c r="T145" s="166"/>
      <c r="U145" s="166"/>
    </row>
    <row r="146" s="165" customFormat="1" ht="15" hidden="1" customHeight="1" spans="1:21">
      <c r="A146" s="3"/>
      <c r="B146" s="2"/>
      <c r="C146" s="3"/>
      <c r="I146" s="2"/>
      <c r="J146" s="2"/>
      <c r="K146" s="2"/>
      <c r="L146" s="3"/>
      <c r="M146" s="3"/>
      <c r="N146" s="4"/>
      <c r="T146" s="166"/>
      <c r="U146" s="166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42" workbookViewId="0">
      <selection activeCell="M23" sqref="M23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65" customWidth="1"/>
    <col min="5" max="6" width="10.1416666666667" style="165" customWidth="1"/>
    <col min="7" max="7" width="14.2833333333333" style="165" customWidth="1"/>
    <col min="8" max="8" width="10.1416666666667" style="165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2833333333333" style="165" customWidth="1"/>
    <col min="16" max="16" width="10.1416666666667" style="165" customWidth="1"/>
  </cols>
  <sheetData>
    <row r="1" ht="15" spans="1:9">
      <c r="A1" s="167"/>
      <c r="B1" s="6"/>
      <c r="C1" s="167"/>
      <c r="D1" s="7"/>
      <c r="E1" s="7"/>
      <c r="F1" s="7"/>
      <c r="G1" s="7"/>
      <c r="H1" s="7"/>
      <c r="I1" s="175"/>
    </row>
    <row r="2" ht="14.25" spans="1:9">
      <c r="A2" s="11"/>
      <c r="B2" s="11"/>
      <c r="C2" s="168"/>
      <c r="D2" s="13" t="s">
        <v>0</v>
      </c>
      <c r="E2" s="14"/>
      <c r="F2" s="14"/>
      <c r="G2" s="15"/>
      <c r="H2" s="12"/>
      <c r="I2" s="175"/>
    </row>
    <row r="3" ht="15" spans="1:9">
      <c r="A3" s="11"/>
      <c r="B3" s="11"/>
      <c r="C3" s="168"/>
      <c r="D3" s="17"/>
      <c r="E3" s="18"/>
      <c r="F3" s="18"/>
      <c r="G3" s="19"/>
      <c r="H3" s="12"/>
      <c r="I3" s="175"/>
    </row>
    <row r="4" ht="15" spans="1:9">
      <c r="A4" s="169"/>
      <c r="B4" s="169"/>
      <c r="C4" s="169"/>
      <c r="D4" s="169"/>
      <c r="E4" s="169"/>
      <c r="F4" s="170"/>
      <c r="G4" s="170"/>
      <c r="H4" s="170"/>
      <c r="I4" s="176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177"/>
    </row>
    <row r="6" ht="34.5" spans="1:9">
      <c r="A6" s="25"/>
      <c r="B6" s="29"/>
      <c r="C6" s="30"/>
      <c r="D6" s="30"/>
      <c r="E6" s="30"/>
      <c r="F6" s="30"/>
      <c r="G6" s="31" t="s">
        <v>414</v>
      </c>
      <c r="H6" s="32"/>
      <c r="I6" s="59"/>
    </row>
    <row r="7" ht="15.75" spans="1:9">
      <c r="A7" s="104" t="s">
        <v>3</v>
      </c>
      <c r="B7" s="105" t="s">
        <v>4</v>
      </c>
      <c r="C7" s="105"/>
      <c r="D7" s="105"/>
      <c r="E7" s="106"/>
      <c r="F7" s="36"/>
      <c r="G7" s="37" t="s">
        <v>415</v>
      </c>
      <c r="H7" s="36"/>
      <c r="I7" s="58"/>
    </row>
    <row r="8" ht="16.5" spans="1:9">
      <c r="A8" s="107"/>
      <c r="B8" s="39"/>
      <c r="C8" s="108"/>
      <c r="D8" s="40"/>
      <c r="E8" s="41"/>
      <c r="F8" s="36"/>
      <c r="G8" s="42" t="s">
        <v>6</v>
      </c>
      <c r="H8" s="43"/>
      <c r="I8" s="60"/>
    </row>
    <row r="9" ht="15.75" spans="1:9">
      <c r="A9" s="109"/>
      <c r="B9" s="110"/>
      <c r="C9" s="109"/>
      <c r="D9" s="36"/>
      <c r="E9" s="36"/>
      <c r="F9" s="36"/>
      <c r="G9" s="36"/>
      <c r="H9" s="36"/>
      <c r="I9" s="175"/>
    </row>
    <row r="10" spans="12:12">
      <c r="L10" s="61">
        <f>SUBTOTAL(9,L12:L161)</f>
        <v>496557600</v>
      </c>
    </row>
    <row r="11" ht="42.75" spans="1:16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</row>
    <row r="12" ht="15" spans="1:16">
      <c r="A12" s="48">
        <v>1</v>
      </c>
      <c r="B12" s="49">
        <v>1450725</v>
      </c>
      <c r="C12" s="49">
        <v>1036925</v>
      </c>
      <c r="D12" s="50" t="s">
        <v>416</v>
      </c>
      <c r="E12" s="51">
        <v>43535</v>
      </c>
      <c r="F12" s="51">
        <v>43539</v>
      </c>
      <c r="G12" s="173" t="s">
        <v>23</v>
      </c>
      <c r="H12" s="49">
        <f t="shared" ref="H12:H75" si="0">F12-E12</f>
        <v>4</v>
      </c>
      <c r="I12" s="65">
        <v>1</v>
      </c>
      <c r="J12" s="210">
        <f t="shared" ref="J12:J75" si="1">K12*23100</f>
        <v>1108800</v>
      </c>
      <c r="K12" s="67">
        <v>48</v>
      </c>
      <c r="L12" s="66">
        <f t="shared" ref="L12:L75" si="2">J12*I12*H12</f>
        <v>4435200</v>
      </c>
      <c r="M12" s="68">
        <f t="shared" ref="M12:M75" si="3">K12*I12*H12</f>
        <v>192</v>
      </c>
      <c r="N12" s="69"/>
      <c r="O12" s="178">
        <f t="shared" ref="O12:O75" si="4">L12*2%</f>
        <v>88704</v>
      </c>
      <c r="P12" s="179">
        <f t="shared" ref="P12:P75" si="5">M12*2%</f>
        <v>3.84</v>
      </c>
    </row>
    <row r="13" ht="15" spans="1:16">
      <c r="A13" s="48">
        <v>2</v>
      </c>
      <c r="B13" s="49">
        <v>1450838</v>
      </c>
      <c r="C13" s="49">
        <v>1036922</v>
      </c>
      <c r="D13" s="50" t="s">
        <v>417</v>
      </c>
      <c r="E13" s="51">
        <v>43538</v>
      </c>
      <c r="F13" s="51">
        <v>43539</v>
      </c>
      <c r="G13" s="173" t="s">
        <v>23</v>
      </c>
      <c r="H13" s="49">
        <f t="shared" si="0"/>
        <v>1</v>
      </c>
      <c r="I13" s="65">
        <v>2</v>
      </c>
      <c r="J13" s="210">
        <f t="shared" si="1"/>
        <v>1108800</v>
      </c>
      <c r="K13" s="67">
        <v>48</v>
      </c>
      <c r="L13" s="66">
        <f t="shared" si="2"/>
        <v>2217600</v>
      </c>
      <c r="M13" s="68">
        <f t="shared" si="3"/>
        <v>96</v>
      </c>
      <c r="N13" s="69"/>
      <c r="O13" s="178">
        <f t="shared" si="4"/>
        <v>44352</v>
      </c>
      <c r="P13" s="179">
        <f t="shared" si="5"/>
        <v>1.92</v>
      </c>
    </row>
    <row r="14" ht="15" spans="1:16">
      <c r="A14" s="48">
        <v>3</v>
      </c>
      <c r="B14" s="49">
        <v>1432788</v>
      </c>
      <c r="C14" s="49">
        <v>1035886</v>
      </c>
      <c r="D14" s="50" t="s">
        <v>418</v>
      </c>
      <c r="E14" s="51">
        <v>43537</v>
      </c>
      <c r="F14" s="51">
        <v>43539</v>
      </c>
      <c r="G14" s="173" t="s">
        <v>23</v>
      </c>
      <c r="H14" s="49">
        <f t="shared" si="0"/>
        <v>2</v>
      </c>
      <c r="I14" s="65">
        <v>2</v>
      </c>
      <c r="J14" s="210">
        <f t="shared" si="1"/>
        <v>1108800</v>
      </c>
      <c r="K14" s="67">
        <v>48</v>
      </c>
      <c r="L14" s="66">
        <f t="shared" si="2"/>
        <v>4435200</v>
      </c>
      <c r="M14" s="68">
        <f t="shared" si="3"/>
        <v>192</v>
      </c>
      <c r="N14" s="69"/>
      <c r="O14" s="178">
        <f t="shared" si="4"/>
        <v>88704</v>
      </c>
      <c r="P14" s="179">
        <f t="shared" si="5"/>
        <v>3.84</v>
      </c>
    </row>
    <row r="15" ht="15" spans="1:16">
      <c r="A15" s="48">
        <v>4</v>
      </c>
      <c r="B15" s="49">
        <v>1451780</v>
      </c>
      <c r="C15" s="49">
        <v>1036975</v>
      </c>
      <c r="D15" s="50" t="s">
        <v>419</v>
      </c>
      <c r="E15" s="51">
        <v>43538</v>
      </c>
      <c r="F15" s="51">
        <v>43539</v>
      </c>
      <c r="G15" s="173" t="s">
        <v>23</v>
      </c>
      <c r="H15" s="49">
        <f t="shared" si="0"/>
        <v>1</v>
      </c>
      <c r="I15" s="65">
        <v>7</v>
      </c>
      <c r="J15" s="210">
        <f t="shared" si="1"/>
        <v>1108800</v>
      </c>
      <c r="K15" s="67">
        <v>48</v>
      </c>
      <c r="L15" s="66">
        <f t="shared" si="2"/>
        <v>7761600</v>
      </c>
      <c r="M15" s="68">
        <f t="shared" si="3"/>
        <v>336</v>
      </c>
      <c r="N15" s="69"/>
      <c r="O15" s="178">
        <f t="shared" si="4"/>
        <v>155232</v>
      </c>
      <c r="P15" s="179">
        <f t="shared" si="5"/>
        <v>6.72</v>
      </c>
    </row>
    <row r="16" ht="15" spans="1:16">
      <c r="A16" s="48">
        <v>5</v>
      </c>
      <c r="B16" s="49">
        <v>1446050</v>
      </c>
      <c r="C16" s="49">
        <v>1036586</v>
      </c>
      <c r="D16" s="50" t="s">
        <v>420</v>
      </c>
      <c r="E16" s="51">
        <v>43535</v>
      </c>
      <c r="F16" s="51">
        <v>43539</v>
      </c>
      <c r="G16" s="173" t="s">
        <v>23</v>
      </c>
      <c r="H16" s="49">
        <f t="shared" si="0"/>
        <v>4</v>
      </c>
      <c r="I16" s="65">
        <v>1</v>
      </c>
      <c r="J16" s="210">
        <f t="shared" si="1"/>
        <v>1108800</v>
      </c>
      <c r="K16" s="67">
        <v>48</v>
      </c>
      <c r="L16" s="66">
        <f t="shared" si="2"/>
        <v>4435200</v>
      </c>
      <c r="M16" s="68">
        <f t="shared" si="3"/>
        <v>192</v>
      </c>
      <c r="N16" s="69"/>
      <c r="O16" s="178">
        <f t="shared" si="4"/>
        <v>88704</v>
      </c>
      <c r="P16" s="179">
        <f t="shared" si="5"/>
        <v>3.84</v>
      </c>
    </row>
    <row r="17" ht="15" spans="1:16">
      <c r="A17" s="48">
        <v>6</v>
      </c>
      <c r="B17" s="49">
        <v>1453063</v>
      </c>
      <c r="C17" s="49">
        <v>1037057</v>
      </c>
      <c r="D17" s="50" t="s">
        <v>421</v>
      </c>
      <c r="E17" s="51">
        <v>43538</v>
      </c>
      <c r="F17" s="51">
        <v>43539</v>
      </c>
      <c r="G17" s="173" t="s">
        <v>47</v>
      </c>
      <c r="H17" s="49">
        <f t="shared" si="0"/>
        <v>1</v>
      </c>
      <c r="I17" s="65">
        <v>1</v>
      </c>
      <c r="J17" s="210">
        <f t="shared" si="1"/>
        <v>2356200</v>
      </c>
      <c r="K17" s="67">
        <v>102</v>
      </c>
      <c r="L17" s="66">
        <f t="shared" si="2"/>
        <v>2356200</v>
      </c>
      <c r="M17" s="68">
        <f t="shared" si="3"/>
        <v>102</v>
      </c>
      <c r="N17" s="69"/>
      <c r="O17" s="178">
        <f t="shared" si="4"/>
        <v>47124</v>
      </c>
      <c r="P17" s="179">
        <f t="shared" si="5"/>
        <v>2.04</v>
      </c>
    </row>
    <row r="18" ht="15" spans="1:16">
      <c r="A18" s="48">
        <v>7</v>
      </c>
      <c r="B18" s="49">
        <v>1453456</v>
      </c>
      <c r="C18" s="49">
        <v>1037083</v>
      </c>
      <c r="D18" s="50" t="s">
        <v>422</v>
      </c>
      <c r="E18" s="51">
        <v>43537</v>
      </c>
      <c r="F18" s="51">
        <v>43539</v>
      </c>
      <c r="G18" s="173" t="s">
        <v>23</v>
      </c>
      <c r="H18" s="49">
        <f t="shared" si="0"/>
        <v>2</v>
      </c>
      <c r="I18" s="65">
        <v>2</v>
      </c>
      <c r="J18" s="210">
        <f t="shared" si="1"/>
        <v>1455300</v>
      </c>
      <c r="K18" s="67">
        <v>63</v>
      </c>
      <c r="L18" s="66">
        <f t="shared" si="2"/>
        <v>5821200</v>
      </c>
      <c r="M18" s="68">
        <f t="shared" si="3"/>
        <v>252</v>
      </c>
      <c r="N18" s="69"/>
      <c r="O18" s="178">
        <f t="shared" si="4"/>
        <v>116424</v>
      </c>
      <c r="P18" s="179">
        <f t="shared" si="5"/>
        <v>5.04</v>
      </c>
    </row>
    <row r="19" ht="15" spans="1:16">
      <c r="A19" s="48">
        <v>8</v>
      </c>
      <c r="B19" s="49">
        <v>1453991</v>
      </c>
      <c r="C19" s="49">
        <v>1037122</v>
      </c>
      <c r="D19" s="50" t="s">
        <v>423</v>
      </c>
      <c r="E19" s="51">
        <v>43537</v>
      </c>
      <c r="F19" s="51">
        <v>43539</v>
      </c>
      <c r="G19" s="173" t="s">
        <v>23</v>
      </c>
      <c r="H19" s="49">
        <f t="shared" si="0"/>
        <v>2</v>
      </c>
      <c r="I19" s="65">
        <v>1</v>
      </c>
      <c r="J19" s="210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/>
      <c r="O19" s="178">
        <f t="shared" si="4"/>
        <v>44352</v>
      </c>
      <c r="P19" s="179">
        <f t="shared" si="5"/>
        <v>1.92</v>
      </c>
    </row>
    <row r="20" ht="15" spans="1:16">
      <c r="A20" s="48">
        <v>9</v>
      </c>
      <c r="B20" s="208">
        <v>1454073</v>
      </c>
      <c r="C20" s="208">
        <v>1037123</v>
      </c>
      <c r="D20" s="209" t="s">
        <v>424</v>
      </c>
      <c r="E20" s="51">
        <v>43537</v>
      </c>
      <c r="F20" s="51">
        <v>43539</v>
      </c>
      <c r="G20" s="173" t="s">
        <v>23</v>
      </c>
      <c r="H20" s="49">
        <f t="shared" si="0"/>
        <v>2</v>
      </c>
      <c r="I20" s="65">
        <v>1</v>
      </c>
      <c r="J20" s="210">
        <f t="shared" si="1"/>
        <v>1455300</v>
      </c>
      <c r="K20" s="67">
        <v>63</v>
      </c>
      <c r="L20" s="66">
        <f t="shared" si="2"/>
        <v>2910600</v>
      </c>
      <c r="M20" s="68">
        <f t="shared" si="3"/>
        <v>126</v>
      </c>
      <c r="N20" s="69"/>
      <c r="O20" s="178">
        <f t="shared" si="4"/>
        <v>58212</v>
      </c>
      <c r="P20" s="179">
        <f t="shared" si="5"/>
        <v>2.52</v>
      </c>
    </row>
    <row r="21" ht="15" spans="1:16">
      <c r="A21" s="48">
        <v>10</v>
      </c>
      <c r="B21" s="208">
        <v>1454689</v>
      </c>
      <c r="C21" s="208">
        <v>1037189</v>
      </c>
      <c r="D21" s="209" t="s">
        <v>425</v>
      </c>
      <c r="E21" s="51">
        <v>43537</v>
      </c>
      <c r="F21" s="51">
        <v>43539</v>
      </c>
      <c r="G21" s="173" t="s">
        <v>23</v>
      </c>
      <c r="H21" s="49">
        <f t="shared" si="0"/>
        <v>2</v>
      </c>
      <c r="I21" s="65">
        <v>1</v>
      </c>
      <c r="J21" s="210">
        <f t="shared" si="1"/>
        <v>1108800</v>
      </c>
      <c r="K21" s="67">
        <v>48</v>
      </c>
      <c r="L21" s="66">
        <f t="shared" si="2"/>
        <v>2217600</v>
      </c>
      <c r="M21" s="68">
        <f t="shared" si="3"/>
        <v>96</v>
      </c>
      <c r="N21" s="69"/>
      <c r="O21" s="178">
        <f t="shared" si="4"/>
        <v>44352</v>
      </c>
      <c r="P21" s="179">
        <f t="shared" si="5"/>
        <v>1.92</v>
      </c>
    </row>
    <row r="22" ht="15" spans="1:16">
      <c r="A22" s="48">
        <v>11</v>
      </c>
      <c r="B22" s="208">
        <v>1455259</v>
      </c>
      <c r="C22" s="208">
        <v>1037197</v>
      </c>
      <c r="D22" s="209" t="s">
        <v>426</v>
      </c>
      <c r="E22" s="51">
        <v>43535</v>
      </c>
      <c r="F22" s="51">
        <v>43539</v>
      </c>
      <c r="G22" s="173" t="s">
        <v>23</v>
      </c>
      <c r="H22" s="49">
        <f t="shared" si="0"/>
        <v>4</v>
      </c>
      <c r="I22" s="65">
        <v>1</v>
      </c>
      <c r="J22" s="210">
        <f t="shared" si="1"/>
        <v>1108800</v>
      </c>
      <c r="K22" s="67">
        <v>48</v>
      </c>
      <c r="L22" s="66">
        <f t="shared" si="2"/>
        <v>4435200</v>
      </c>
      <c r="M22" s="68">
        <f t="shared" si="3"/>
        <v>192</v>
      </c>
      <c r="N22" s="69"/>
      <c r="O22" s="178">
        <f t="shared" si="4"/>
        <v>88704</v>
      </c>
      <c r="P22" s="179">
        <f t="shared" si="5"/>
        <v>3.84</v>
      </c>
    </row>
    <row r="23" ht="15" spans="1:16">
      <c r="A23" s="48">
        <v>12</v>
      </c>
      <c r="B23" s="208">
        <v>1452999</v>
      </c>
      <c r="C23" s="208">
        <v>1037055</v>
      </c>
      <c r="D23" s="209" t="s">
        <v>427</v>
      </c>
      <c r="E23" s="51">
        <v>43537</v>
      </c>
      <c r="F23" s="51">
        <v>43539</v>
      </c>
      <c r="G23" s="173" t="s">
        <v>23</v>
      </c>
      <c r="H23" s="49">
        <f t="shared" si="0"/>
        <v>2</v>
      </c>
      <c r="I23" s="65">
        <v>1</v>
      </c>
      <c r="J23" s="210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/>
      <c r="O23" s="178">
        <f t="shared" si="4"/>
        <v>44352</v>
      </c>
      <c r="P23" s="179">
        <f t="shared" si="5"/>
        <v>1.92</v>
      </c>
    </row>
    <row r="24" ht="15" spans="1:16">
      <c r="A24" s="48">
        <v>13</v>
      </c>
      <c r="B24" s="208">
        <v>1454599</v>
      </c>
      <c r="C24" s="208">
        <v>1037190</v>
      </c>
      <c r="D24" s="209" t="s">
        <v>428</v>
      </c>
      <c r="E24" s="51">
        <v>43537</v>
      </c>
      <c r="F24" s="51">
        <v>43540</v>
      </c>
      <c r="G24" s="173" t="s">
        <v>23</v>
      </c>
      <c r="H24" s="49">
        <f t="shared" si="0"/>
        <v>3</v>
      </c>
      <c r="I24" s="65">
        <v>1</v>
      </c>
      <c r="J24" s="210">
        <f t="shared" si="1"/>
        <v>1108800</v>
      </c>
      <c r="K24" s="67">
        <v>48</v>
      </c>
      <c r="L24" s="66">
        <f t="shared" si="2"/>
        <v>3326400</v>
      </c>
      <c r="M24" s="68">
        <f t="shared" si="3"/>
        <v>144</v>
      </c>
      <c r="N24" s="69"/>
      <c r="O24" s="178">
        <f t="shared" si="4"/>
        <v>66528</v>
      </c>
      <c r="P24" s="179">
        <f t="shared" si="5"/>
        <v>2.88</v>
      </c>
    </row>
    <row r="25" ht="15" spans="1:16">
      <c r="A25" s="48">
        <v>14</v>
      </c>
      <c r="B25" s="208">
        <v>1458520</v>
      </c>
      <c r="C25" s="208">
        <v>1037405</v>
      </c>
      <c r="D25" s="209" t="s">
        <v>429</v>
      </c>
      <c r="E25" s="51">
        <v>43539</v>
      </c>
      <c r="F25" s="51">
        <v>43540</v>
      </c>
      <c r="G25" s="173" t="s">
        <v>23</v>
      </c>
      <c r="H25" s="49">
        <f t="shared" si="0"/>
        <v>1</v>
      </c>
      <c r="I25" s="65">
        <v>1</v>
      </c>
      <c r="J25" s="210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/>
      <c r="O25" s="178">
        <f t="shared" si="4"/>
        <v>22176</v>
      </c>
      <c r="P25" s="179">
        <f t="shared" si="5"/>
        <v>0.96</v>
      </c>
    </row>
    <row r="26" ht="15" spans="1:16">
      <c r="A26" s="48">
        <v>15</v>
      </c>
      <c r="B26" s="208">
        <v>1447441</v>
      </c>
      <c r="C26" s="208">
        <v>1036680</v>
      </c>
      <c r="D26" s="209" t="s">
        <v>430</v>
      </c>
      <c r="E26" s="51">
        <v>43538</v>
      </c>
      <c r="F26" s="51">
        <v>43540</v>
      </c>
      <c r="G26" s="173" t="s">
        <v>23</v>
      </c>
      <c r="H26" s="49">
        <f t="shared" si="0"/>
        <v>2</v>
      </c>
      <c r="I26" s="65">
        <v>1</v>
      </c>
      <c r="J26" s="210">
        <f t="shared" si="1"/>
        <v>1455300</v>
      </c>
      <c r="K26" s="67">
        <v>63</v>
      </c>
      <c r="L26" s="66">
        <f t="shared" si="2"/>
        <v>2910600</v>
      </c>
      <c r="M26" s="68">
        <f t="shared" si="3"/>
        <v>126</v>
      </c>
      <c r="N26" s="69"/>
      <c r="O26" s="178">
        <f t="shared" si="4"/>
        <v>58212</v>
      </c>
      <c r="P26" s="179">
        <f t="shared" si="5"/>
        <v>2.52</v>
      </c>
    </row>
    <row r="27" ht="15" spans="1:16">
      <c r="A27" s="48">
        <v>16</v>
      </c>
      <c r="B27" s="208">
        <v>1447067</v>
      </c>
      <c r="C27" s="208">
        <v>1036647</v>
      </c>
      <c r="D27" s="209" t="s">
        <v>431</v>
      </c>
      <c r="E27" s="51">
        <v>43535</v>
      </c>
      <c r="F27" s="51">
        <v>43540</v>
      </c>
      <c r="G27" s="173" t="s">
        <v>23</v>
      </c>
      <c r="H27" s="49">
        <f t="shared" si="0"/>
        <v>5</v>
      </c>
      <c r="I27" s="65">
        <v>2</v>
      </c>
      <c r="J27" s="210">
        <f t="shared" si="1"/>
        <v>1108800</v>
      </c>
      <c r="K27" s="67">
        <v>48</v>
      </c>
      <c r="L27" s="66">
        <f t="shared" si="2"/>
        <v>11088000</v>
      </c>
      <c r="M27" s="68">
        <f t="shared" si="3"/>
        <v>480</v>
      </c>
      <c r="N27" s="69"/>
      <c r="O27" s="178">
        <f t="shared" si="4"/>
        <v>221760</v>
      </c>
      <c r="P27" s="179">
        <f t="shared" si="5"/>
        <v>9.6</v>
      </c>
    </row>
    <row r="28" ht="15" spans="1:16">
      <c r="A28" s="48">
        <v>17</v>
      </c>
      <c r="B28" s="49">
        <v>1447442</v>
      </c>
      <c r="C28" s="49">
        <v>1036681</v>
      </c>
      <c r="D28" s="50" t="s">
        <v>432</v>
      </c>
      <c r="E28" s="51">
        <v>43538</v>
      </c>
      <c r="F28" s="51">
        <v>43540</v>
      </c>
      <c r="G28" s="173" t="s">
        <v>23</v>
      </c>
      <c r="H28" s="49">
        <f t="shared" si="0"/>
        <v>2</v>
      </c>
      <c r="I28" s="65">
        <v>1</v>
      </c>
      <c r="J28" s="210">
        <f t="shared" si="1"/>
        <v>1108800</v>
      </c>
      <c r="K28" s="67">
        <v>48</v>
      </c>
      <c r="L28" s="66">
        <f t="shared" si="2"/>
        <v>2217600</v>
      </c>
      <c r="M28" s="68">
        <f t="shared" si="3"/>
        <v>96</v>
      </c>
      <c r="N28" s="69"/>
      <c r="O28" s="178">
        <f t="shared" si="4"/>
        <v>44352</v>
      </c>
      <c r="P28" s="179">
        <f t="shared" si="5"/>
        <v>1.92</v>
      </c>
    </row>
    <row r="29" ht="15" spans="1:16">
      <c r="A29" s="48">
        <v>18</v>
      </c>
      <c r="B29" s="49">
        <v>1447444</v>
      </c>
      <c r="C29" s="49">
        <v>1036682</v>
      </c>
      <c r="D29" s="50" t="s">
        <v>433</v>
      </c>
      <c r="E29" s="51">
        <v>43538</v>
      </c>
      <c r="F29" s="51">
        <v>43540</v>
      </c>
      <c r="G29" s="173" t="s">
        <v>23</v>
      </c>
      <c r="H29" s="49">
        <f t="shared" si="0"/>
        <v>2</v>
      </c>
      <c r="I29" s="65">
        <v>1</v>
      </c>
      <c r="J29" s="210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78">
        <f t="shared" si="4"/>
        <v>44352</v>
      </c>
      <c r="P29" s="179">
        <f t="shared" si="5"/>
        <v>1.92</v>
      </c>
    </row>
    <row r="30" ht="15" spans="1:16">
      <c r="A30" s="48">
        <v>19</v>
      </c>
      <c r="B30" s="49">
        <v>1454600</v>
      </c>
      <c r="C30" s="49">
        <v>1037178</v>
      </c>
      <c r="D30" s="50" t="s">
        <v>434</v>
      </c>
      <c r="E30" s="51">
        <v>43538</v>
      </c>
      <c r="F30" s="51">
        <v>43540</v>
      </c>
      <c r="G30" s="173" t="s">
        <v>23</v>
      </c>
      <c r="H30" s="49">
        <f t="shared" si="0"/>
        <v>2</v>
      </c>
      <c r="I30" s="65">
        <v>1</v>
      </c>
      <c r="J30" s="210">
        <f t="shared" si="1"/>
        <v>1108800</v>
      </c>
      <c r="K30" s="67">
        <v>48</v>
      </c>
      <c r="L30" s="66">
        <f t="shared" si="2"/>
        <v>2217600</v>
      </c>
      <c r="M30" s="68">
        <f t="shared" si="3"/>
        <v>96</v>
      </c>
      <c r="N30" s="69"/>
      <c r="O30" s="178">
        <f t="shared" si="4"/>
        <v>44352</v>
      </c>
      <c r="P30" s="179">
        <f t="shared" si="5"/>
        <v>1.92</v>
      </c>
    </row>
    <row r="31" ht="15" spans="1:16">
      <c r="A31" s="48">
        <v>20</v>
      </c>
      <c r="B31" s="49">
        <v>1454976</v>
      </c>
      <c r="C31" s="49">
        <v>1037182</v>
      </c>
      <c r="D31" s="50" t="s">
        <v>435</v>
      </c>
      <c r="E31" s="51">
        <v>43538</v>
      </c>
      <c r="F31" s="51">
        <v>43540</v>
      </c>
      <c r="G31" s="173" t="s">
        <v>47</v>
      </c>
      <c r="H31" s="49">
        <f t="shared" si="0"/>
        <v>2</v>
      </c>
      <c r="I31" s="65">
        <v>1</v>
      </c>
      <c r="J31" s="210">
        <f t="shared" si="1"/>
        <v>2356200</v>
      </c>
      <c r="K31" s="67">
        <v>102</v>
      </c>
      <c r="L31" s="66">
        <f t="shared" si="2"/>
        <v>4712400</v>
      </c>
      <c r="M31" s="68">
        <f t="shared" si="3"/>
        <v>204</v>
      </c>
      <c r="N31" s="69"/>
      <c r="O31" s="178">
        <f t="shared" si="4"/>
        <v>94248</v>
      </c>
      <c r="P31" s="179">
        <f t="shared" si="5"/>
        <v>4.08</v>
      </c>
    </row>
    <row r="32" ht="15" spans="1:16">
      <c r="A32" s="48">
        <v>21</v>
      </c>
      <c r="B32" s="49">
        <v>1452188</v>
      </c>
      <c r="C32" s="49">
        <v>1037007</v>
      </c>
      <c r="D32" s="50" t="s">
        <v>436</v>
      </c>
      <c r="E32" s="51">
        <v>43539</v>
      </c>
      <c r="F32" s="51">
        <v>43540</v>
      </c>
      <c r="G32" s="173" t="s">
        <v>23</v>
      </c>
      <c r="H32" s="49">
        <f t="shared" si="0"/>
        <v>1</v>
      </c>
      <c r="I32" s="65">
        <v>1</v>
      </c>
      <c r="J32" s="210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78">
        <f t="shared" si="4"/>
        <v>22176</v>
      </c>
      <c r="P32" s="179">
        <f t="shared" si="5"/>
        <v>0.96</v>
      </c>
    </row>
    <row r="33" ht="15" spans="1:16">
      <c r="A33" s="48">
        <v>22</v>
      </c>
      <c r="B33" s="49">
        <v>1434794</v>
      </c>
      <c r="C33" s="49">
        <v>1035943</v>
      </c>
      <c r="D33" s="50" t="s">
        <v>437</v>
      </c>
      <c r="E33" s="51">
        <v>43537</v>
      </c>
      <c r="F33" s="51">
        <v>43540</v>
      </c>
      <c r="G33" s="173" t="s">
        <v>47</v>
      </c>
      <c r="H33" s="49">
        <f t="shared" si="0"/>
        <v>3</v>
      </c>
      <c r="I33" s="65">
        <v>1</v>
      </c>
      <c r="J33" s="210">
        <f t="shared" si="1"/>
        <v>2356200</v>
      </c>
      <c r="K33" s="67">
        <v>102</v>
      </c>
      <c r="L33" s="66">
        <f t="shared" si="2"/>
        <v>7068600</v>
      </c>
      <c r="M33" s="68">
        <f t="shared" si="3"/>
        <v>306</v>
      </c>
      <c r="N33" s="69"/>
      <c r="O33" s="178">
        <f t="shared" si="4"/>
        <v>141372</v>
      </c>
      <c r="P33" s="179">
        <f t="shared" si="5"/>
        <v>6.12</v>
      </c>
    </row>
    <row r="34" ht="15" spans="1:16">
      <c r="A34" s="48">
        <v>23</v>
      </c>
      <c r="B34" s="49">
        <v>1452317</v>
      </c>
      <c r="C34" s="49">
        <v>1037012</v>
      </c>
      <c r="D34" s="50" t="s">
        <v>438</v>
      </c>
      <c r="E34" s="51">
        <v>43538</v>
      </c>
      <c r="F34" s="51">
        <v>43540</v>
      </c>
      <c r="G34" s="173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/>
      <c r="O34" s="178">
        <f t="shared" si="4"/>
        <v>77616</v>
      </c>
      <c r="P34" s="179">
        <f t="shared" si="5"/>
        <v>3.36</v>
      </c>
    </row>
    <row r="35" ht="15" spans="1:16">
      <c r="A35" s="48">
        <v>24</v>
      </c>
      <c r="B35" s="174">
        <v>1454318</v>
      </c>
      <c r="C35" s="49">
        <v>1037137</v>
      </c>
      <c r="D35" s="50" t="s">
        <v>439</v>
      </c>
      <c r="E35" s="51">
        <v>43537</v>
      </c>
      <c r="F35" s="51">
        <v>43540</v>
      </c>
      <c r="G35" s="173" t="s">
        <v>40</v>
      </c>
      <c r="H35" s="49">
        <f t="shared" si="0"/>
        <v>3</v>
      </c>
      <c r="I35" s="65">
        <v>1</v>
      </c>
      <c r="J35" s="210">
        <f t="shared" si="1"/>
        <v>1362900</v>
      </c>
      <c r="K35" s="67">
        <v>59</v>
      </c>
      <c r="L35" s="66">
        <f t="shared" si="2"/>
        <v>4088700</v>
      </c>
      <c r="M35" s="68">
        <f t="shared" si="3"/>
        <v>177</v>
      </c>
      <c r="N35" s="69"/>
      <c r="O35" s="178">
        <f t="shared" si="4"/>
        <v>81774</v>
      </c>
      <c r="P35" s="179">
        <f t="shared" si="5"/>
        <v>3.54</v>
      </c>
    </row>
    <row r="36" ht="15" spans="1:16">
      <c r="A36" s="48">
        <v>25</v>
      </c>
      <c r="B36" s="174">
        <v>1453417</v>
      </c>
      <c r="C36" s="49">
        <v>1037081</v>
      </c>
      <c r="D36" s="50" t="s">
        <v>440</v>
      </c>
      <c r="E36" s="51">
        <v>43538</v>
      </c>
      <c r="F36" s="51">
        <v>43540</v>
      </c>
      <c r="G36" s="173" t="s">
        <v>23</v>
      </c>
      <c r="H36" s="49">
        <f t="shared" si="0"/>
        <v>2</v>
      </c>
      <c r="I36" s="65">
        <v>1</v>
      </c>
      <c r="J36" s="210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/>
      <c r="O36" s="178">
        <f t="shared" si="4"/>
        <v>44352</v>
      </c>
      <c r="P36" s="179">
        <f t="shared" si="5"/>
        <v>1.92</v>
      </c>
    </row>
    <row r="37" ht="15" spans="1:16">
      <c r="A37" s="48">
        <v>26</v>
      </c>
      <c r="B37" s="174">
        <v>1454968</v>
      </c>
      <c r="C37" s="49">
        <v>1037180</v>
      </c>
      <c r="D37" s="50" t="s">
        <v>441</v>
      </c>
      <c r="E37" s="51">
        <v>43538</v>
      </c>
      <c r="F37" s="51">
        <v>43540</v>
      </c>
      <c r="G37" s="173" t="s">
        <v>47</v>
      </c>
      <c r="H37" s="49">
        <f t="shared" si="0"/>
        <v>2</v>
      </c>
      <c r="I37" s="65">
        <v>1</v>
      </c>
      <c r="J37" s="210">
        <f t="shared" si="1"/>
        <v>2356200</v>
      </c>
      <c r="K37" s="67">
        <v>102</v>
      </c>
      <c r="L37" s="66">
        <f t="shared" si="2"/>
        <v>4712400</v>
      </c>
      <c r="M37" s="68">
        <f t="shared" si="3"/>
        <v>204</v>
      </c>
      <c r="N37" s="69"/>
      <c r="O37" s="178">
        <f t="shared" si="4"/>
        <v>94248</v>
      </c>
      <c r="P37" s="179">
        <f t="shared" si="5"/>
        <v>4.08</v>
      </c>
    </row>
    <row r="38" ht="15" spans="1:16">
      <c r="A38" s="48">
        <v>27</v>
      </c>
      <c r="B38" s="174">
        <v>1429356</v>
      </c>
      <c r="C38" s="49">
        <v>1035662</v>
      </c>
      <c r="D38" s="50" t="s">
        <v>442</v>
      </c>
      <c r="E38" s="51">
        <v>43539</v>
      </c>
      <c r="F38" s="51">
        <v>43541</v>
      </c>
      <c r="G38" s="173" t="s">
        <v>23</v>
      </c>
      <c r="H38" s="49">
        <f t="shared" si="0"/>
        <v>2</v>
      </c>
      <c r="I38" s="65">
        <v>1</v>
      </c>
      <c r="J38" s="210">
        <f t="shared" si="1"/>
        <v>1108800</v>
      </c>
      <c r="K38" s="67">
        <v>48</v>
      </c>
      <c r="L38" s="66">
        <f t="shared" si="2"/>
        <v>2217600</v>
      </c>
      <c r="M38" s="68">
        <f t="shared" si="3"/>
        <v>96</v>
      </c>
      <c r="N38" s="69"/>
      <c r="O38" s="178">
        <f t="shared" si="4"/>
        <v>44352</v>
      </c>
      <c r="P38" s="179">
        <f t="shared" si="5"/>
        <v>1.92</v>
      </c>
    </row>
    <row r="39" ht="15" spans="1:16">
      <c r="A39" s="48">
        <v>28</v>
      </c>
      <c r="B39" s="174">
        <v>1454249</v>
      </c>
      <c r="C39" s="49">
        <v>1037134</v>
      </c>
      <c r="D39" s="50" t="s">
        <v>443</v>
      </c>
      <c r="E39" s="51">
        <v>43538</v>
      </c>
      <c r="F39" s="51">
        <v>43541</v>
      </c>
      <c r="G39" s="173" t="s">
        <v>23</v>
      </c>
      <c r="H39" s="49">
        <f t="shared" si="0"/>
        <v>3</v>
      </c>
      <c r="I39" s="65">
        <v>1</v>
      </c>
      <c r="J39" s="210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/>
      <c r="O39" s="178">
        <f t="shared" si="4"/>
        <v>66528</v>
      </c>
      <c r="P39" s="179">
        <f t="shared" si="5"/>
        <v>2.88</v>
      </c>
    </row>
    <row r="40" ht="15" spans="1:16">
      <c r="A40" s="48">
        <v>29</v>
      </c>
      <c r="B40" s="174">
        <v>1446462</v>
      </c>
      <c r="C40" s="49">
        <v>1036614</v>
      </c>
      <c r="D40" s="50" t="s">
        <v>444</v>
      </c>
      <c r="E40" s="51">
        <v>43538</v>
      </c>
      <c r="F40" s="51">
        <v>43541</v>
      </c>
      <c r="G40" s="173" t="s">
        <v>23</v>
      </c>
      <c r="H40" s="49">
        <f t="shared" si="0"/>
        <v>3</v>
      </c>
      <c r="I40" s="65">
        <v>1</v>
      </c>
      <c r="J40" s="210">
        <f t="shared" si="1"/>
        <v>1108800</v>
      </c>
      <c r="K40" s="67">
        <v>48</v>
      </c>
      <c r="L40" s="66">
        <f t="shared" si="2"/>
        <v>3326400</v>
      </c>
      <c r="M40" s="68">
        <f t="shared" si="3"/>
        <v>144</v>
      </c>
      <c r="N40" s="69"/>
      <c r="O40" s="178">
        <f t="shared" si="4"/>
        <v>66528</v>
      </c>
      <c r="P40" s="179">
        <f t="shared" si="5"/>
        <v>2.88</v>
      </c>
    </row>
    <row r="41" ht="15" spans="1:16">
      <c r="A41" s="48">
        <v>30</v>
      </c>
      <c r="B41" s="174">
        <v>1446457</v>
      </c>
      <c r="C41" s="49">
        <v>1036613</v>
      </c>
      <c r="D41" s="50" t="s">
        <v>445</v>
      </c>
      <c r="E41" s="51">
        <v>43538</v>
      </c>
      <c r="F41" s="51">
        <v>43541</v>
      </c>
      <c r="G41" s="173" t="s">
        <v>23</v>
      </c>
      <c r="H41" s="49">
        <f t="shared" si="0"/>
        <v>3</v>
      </c>
      <c r="I41" s="65">
        <v>1</v>
      </c>
      <c r="J41" s="210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78">
        <f t="shared" si="4"/>
        <v>66528</v>
      </c>
      <c r="P41" s="179">
        <f t="shared" si="5"/>
        <v>2.88</v>
      </c>
    </row>
    <row r="42" ht="15" spans="1:16">
      <c r="A42" s="48">
        <v>31</v>
      </c>
      <c r="B42" s="174">
        <v>1456428</v>
      </c>
      <c r="C42" s="49">
        <v>1037265</v>
      </c>
      <c r="D42" s="50" t="s">
        <v>446</v>
      </c>
      <c r="E42" s="51">
        <v>43540</v>
      </c>
      <c r="F42" s="51">
        <v>43541</v>
      </c>
      <c r="G42" s="173" t="s">
        <v>23</v>
      </c>
      <c r="H42" s="49">
        <f t="shared" si="0"/>
        <v>1</v>
      </c>
      <c r="I42" s="65">
        <v>1</v>
      </c>
      <c r="J42" s="210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/>
      <c r="O42" s="178">
        <f t="shared" si="4"/>
        <v>22176</v>
      </c>
      <c r="P42" s="179">
        <f t="shared" si="5"/>
        <v>0.96</v>
      </c>
    </row>
    <row r="43" ht="15" spans="1:16">
      <c r="A43" s="48">
        <v>32</v>
      </c>
      <c r="B43" s="174">
        <v>1453350</v>
      </c>
      <c r="C43" s="49">
        <v>1037084</v>
      </c>
      <c r="D43" s="50" t="s">
        <v>447</v>
      </c>
      <c r="E43" s="51">
        <v>43540</v>
      </c>
      <c r="F43" s="51">
        <v>43541</v>
      </c>
      <c r="G43" s="173" t="s">
        <v>40</v>
      </c>
      <c r="H43" s="49">
        <f t="shared" si="0"/>
        <v>1</v>
      </c>
      <c r="I43" s="65">
        <v>1</v>
      </c>
      <c r="J43" s="210">
        <f t="shared" si="1"/>
        <v>1362900</v>
      </c>
      <c r="K43" s="67">
        <v>59</v>
      </c>
      <c r="L43" s="66">
        <f t="shared" si="2"/>
        <v>1362900</v>
      </c>
      <c r="M43" s="68">
        <f t="shared" si="3"/>
        <v>59</v>
      </c>
      <c r="N43" s="69"/>
      <c r="O43" s="178">
        <f t="shared" si="4"/>
        <v>27258</v>
      </c>
      <c r="P43" s="179">
        <f t="shared" si="5"/>
        <v>1.18</v>
      </c>
    </row>
    <row r="44" ht="15" spans="1:16">
      <c r="A44" s="48">
        <v>33</v>
      </c>
      <c r="B44" s="174">
        <v>1450701</v>
      </c>
      <c r="C44" s="49">
        <v>1036930</v>
      </c>
      <c r="D44" s="50" t="s">
        <v>448</v>
      </c>
      <c r="E44" s="51">
        <v>43538</v>
      </c>
      <c r="F44" s="51">
        <v>43541</v>
      </c>
      <c r="G44" s="173" t="s">
        <v>23</v>
      </c>
      <c r="H44" s="49">
        <f t="shared" si="0"/>
        <v>3</v>
      </c>
      <c r="I44" s="65">
        <v>1</v>
      </c>
      <c r="J44" s="210">
        <f t="shared" si="1"/>
        <v>1108800</v>
      </c>
      <c r="K44" s="67">
        <v>48</v>
      </c>
      <c r="L44" s="66">
        <f t="shared" si="2"/>
        <v>3326400</v>
      </c>
      <c r="M44" s="68">
        <f t="shared" si="3"/>
        <v>144</v>
      </c>
      <c r="N44" s="69"/>
      <c r="O44" s="178">
        <f t="shared" si="4"/>
        <v>66528</v>
      </c>
      <c r="P44" s="179">
        <f t="shared" si="5"/>
        <v>2.88</v>
      </c>
    </row>
    <row r="45" ht="15" spans="1:16">
      <c r="A45" s="48">
        <v>34</v>
      </c>
      <c r="B45" s="174">
        <v>1450781</v>
      </c>
      <c r="C45" s="49">
        <v>1036937</v>
      </c>
      <c r="D45" s="50" t="s">
        <v>449</v>
      </c>
      <c r="E45" s="51">
        <v>43540</v>
      </c>
      <c r="F45" s="51">
        <v>43541</v>
      </c>
      <c r="G45" s="173" t="s">
        <v>23</v>
      </c>
      <c r="H45" s="49">
        <f t="shared" si="0"/>
        <v>1</v>
      </c>
      <c r="I45" s="65">
        <v>1</v>
      </c>
      <c r="J45" s="210">
        <f t="shared" si="1"/>
        <v>1108800</v>
      </c>
      <c r="K45" s="67">
        <v>48</v>
      </c>
      <c r="L45" s="66">
        <f t="shared" si="2"/>
        <v>1108800</v>
      </c>
      <c r="M45" s="68">
        <f t="shared" si="3"/>
        <v>48</v>
      </c>
      <c r="N45" s="69"/>
      <c r="O45" s="178">
        <f t="shared" si="4"/>
        <v>22176</v>
      </c>
      <c r="P45" s="179">
        <f t="shared" si="5"/>
        <v>0.96</v>
      </c>
    </row>
    <row r="46" ht="15" spans="1:16">
      <c r="A46" s="48">
        <v>35</v>
      </c>
      <c r="B46" s="174">
        <v>1461310</v>
      </c>
      <c r="C46" s="49">
        <v>1037510</v>
      </c>
      <c r="D46" s="50" t="s">
        <v>450</v>
      </c>
      <c r="E46" s="51">
        <v>43539</v>
      </c>
      <c r="F46" s="51">
        <v>43540</v>
      </c>
      <c r="G46" s="173" t="s">
        <v>40</v>
      </c>
      <c r="H46" s="49">
        <f t="shared" si="0"/>
        <v>1</v>
      </c>
      <c r="I46" s="65">
        <v>1</v>
      </c>
      <c r="J46" s="210">
        <f t="shared" si="1"/>
        <v>1362900</v>
      </c>
      <c r="K46" s="67">
        <v>59</v>
      </c>
      <c r="L46" s="66">
        <f t="shared" si="2"/>
        <v>1362900</v>
      </c>
      <c r="M46" s="68">
        <f t="shared" si="3"/>
        <v>59</v>
      </c>
      <c r="N46" s="69">
        <v>1614</v>
      </c>
      <c r="O46" s="178">
        <f t="shared" si="4"/>
        <v>27258</v>
      </c>
      <c r="P46" s="179">
        <f t="shared" si="5"/>
        <v>1.18</v>
      </c>
    </row>
    <row r="47" ht="15" spans="1:16">
      <c r="A47" s="48">
        <v>36</v>
      </c>
      <c r="B47" s="174">
        <v>1461307</v>
      </c>
      <c r="C47" s="49">
        <v>1037509</v>
      </c>
      <c r="D47" s="50" t="s">
        <v>451</v>
      </c>
      <c r="E47" s="51">
        <v>43539</v>
      </c>
      <c r="F47" s="51">
        <v>43540</v>
      </c>
      <c r="G47" s="173" t="s">
        <v>23</v>
      </c>
      <c r="H47" s="49">
        <f t="shared" si="0"/>
        <v>1</v>
      </c>
      <c r="I47" s="65">
        <v>3</v>
      </c>
      <c r="J47" s="210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>
        <v>1616</v>
      </c>
      <c r="O47" s="178">
        <f t="shared" si="4"/>
        <v>66528</v>
      </c>
      <c r="P47" s="179">
        <f t="shared" si="5"/>
        <v>2.88</v>
      </c>
    </row>
    <row r="48" ht="15" spans="1:16">
      <c r="A48" s="48">
        <v>37</v>
      </c>
      <c r="B48" s="174">
        <v>1461629</v>
      </c>
      <c r="C48" s="49">
        <v>1037524</v>
      </c>
      <c r="D48" s="50" t="s">
        <v>452</v>
      </c>
      <c r="E48" s="51">
        <v>43539</v>
      </c>
      <c r="F48" s="51">
        <v>43540</v>
      </c>
      <c r="G48" s="173" t="s">
        <v>23</v>
      </c>
      <c r="H48" s="49">
        <f t="shared" si="0"/>
        <v>1</v>
      </c>
      <c r="I48" s="65">
        <v>1</v>
      </c>
      <c r="J48" s="210">
        <f t="shared" si="1"/>
        <v>1108800</v>
      </c>
      <c r="K48" s="67">
        <v>48</v>
      </c>
      <c r="L48" s="66">
        <f t="shared" si="2"/>
        <v>1108800</v>
      </c>
      <c r="M48" s="68">
        <f t="shared" si="3"/>
        <v>48</v>
      </c>
      <c r="N48" s="69">
        <v>1618</v>
      </c>
      <c r="O48" s="178">
        <f t="shared" si="4"/>
        <v>22176</v>
      </c>
      <c r="P48" s="179">
        <f t="shared" si="5"/>
        <v>0.96</v>
      </c>
    </row>
    <row r="49" ht="15" spans="1:16">
      <c r="A49" s="48">
        <v>38</v>
      </c>
      <c r="B49" s="174">
        <v>1461875</v>
      </c>
      <c r="C49" s="49">
        <v>1037535</v>
      </c>
      <c r="D49" s="50" t="s">
        <v>412</v>
      </c>
      <c r="E49" s="51">
        <v>43539</v>
      </c>
      <c r="F49" s="51">
        <v>43540</v>
      </c>
      <c r="G49" s="173" t="s">
        <v>23</v>
      </c>
      <c r="H49" s="49">
        <f t="shared" si="0"/>
        <v>1</v>
      </c>
      <c r="I49" s="65">
        <v>1</v>
      </c>
      <c r="J49" s="210">
        <f t="shared" si="1"/>
        <v>1108800</v>
      </c>
      <c r="K49" s="67">
        <v>48</v>
      </c>
      <c r="L49" s="66">
        <f t="shared" si="2"/>
        <v>1108800</v>
      </c>
      <c r="M49" s="68">
        <f t="shared" si="3"/>
        <v>48</v>
      </c>
      <c r="N49" s="69">
        <v>1621</v>
      </c>
      <c r="O49" s="178">
        <f t="shared" si="4"/>
        <v>22176</v>
      </c>
      <c r="P49" s="179">
        <f t="shared" si="5"/>
        <v>0.96</v>
      </c>
    </row>
    <row r="50" ht="15" spans="1:16">
      <c r="A50" s="48">
        <v>39</v>
      </c>
      <c r="B50" s="174">
        <v>1461694</v>
      </c>
      <c r="C50" s="49">
        <v>1037526</v>
      </c>
      <c r="D50" s="50" t="s">
        <v>453</v>
      </c>
      <c r="E50" s="51">
        <v>43539</v>
      </c>
      <c r="F50" s="51">
        <v>43540</v>
      </c>
      <c r="G50" s="173" t="s">
        <v>23</v>
      </c>
      <c r="H50" s="49">
        <f t="shared" si="0"/>
        <v>1</v>
      </c>
      <c r="I50" s="65">
        <v>1</v>
      </c>
      <c r="J50" s="210">
        <f t="shared" si="1"/>
        <v>1108800</v>
      </c>
      <c r="K50" s="67">
        <v>48</v>
      </c>
      <c r="L50" s="66">
        <f t="shared" si="2"/>
        <v>1108800</v>
      </c>
      <c r="M50" s="68">
        <f t="shared" si="3"/>
        <v>48</v>
      </c>
      <c r="N50" s="69">
        <v>1622</v>
      </c>
      <c r="O50" s="178">
        <f t="shared" si="4"/>
        <v>22176</v>
      </c>
      <c r="P50" s="179">
        <f t="shared" si="5"/>
        <v>0.96</v>
      </c>
    </row>
    <row r="51" ht="15" spans="1:16">
      <c r="A51" s="48">
        <v>40</v>
      </c>
      <c r="B51" s="174">
        <v>1461689</v>
      </c>
      <c r="C51" s="49">
        <v>1037527</v>
      </c>
      <c r="D51" s="50" t="s">
        <v>454</v>
      </c>
      <c r="E51" s="51">
        <v>43539</v>
      </c>
      <c r="F51" s="51">
        <v>43540</v>
      </c>
      <c r="G51" s="173" t="s">
        <v>23</v>
      </c>
      <c r="H51" s="49">
        <f t="shared" si="0"/>
        <v>1</v>
      </c>
      <c r="I51" s="65">
        <v>3</v>
      </c>
      <c r="J51" s="210">
        <f t="shared" si="1"/>
        <v>1108800</v>
      </c>
      <c r="K51" s="67">
        <v>48</v>
      </c>
      <c r="L51" s="66">
        <f t="shared" si="2"/>
        <v>3326400</v>
      </c>
      <c r="M51" s="68">
        <f t="shared" si="3"/>
        <v>144</v>
      </c>
      <c r="N51" s="69">
        <v>1623</v>
      </c>
      <c r="O51" s="178">
        <f t="shared" si="4"/>
        <v>66528</v>
      </c>
      <c r="P51" s="179">
        <f t="shared" si="5"/>
        <v>2.88</v>
      </c>
    </row>
    <row r="52" ht="15" spans="1:16">
      <c r="A52" s="48">
        <v>41</v>
      </c>
      <c r="B52" s="174">
        <v>1462347</v>
      </c>
      <c r="C52" s="49">
        <v>1037571</v>
      </c>
      <c r="D52" s="50" t="s">
        <v>455</v>
      </c>
      <c r="E52" s="51">
        <v>43540</v>
      </c>
      <c r="F52" s="51">
        <v>43541</v>
      </c>
      <c r="G52" s="173" t="s">
        <v>40</v>
      </c>
      <c r="H52" s="49">
        <f t="shared" si="0"/>
        <v>1</v>
      </c>
      <c r="I52" s="65">
        <v>1</v>
      </c>
      <c r="J52" s="210">
        <f t="shared" si="1"/>
        <v>1362900</v>
      </c>
      <c r="K52" s="67">
        <v>59</v>
      </c>
      <c r="L52" s="66">
        <f t="shared" si="2"/>
        <v>1362900</v>
      </c>
      <c r="M52" s="68">
        <f t="shared" si="3"/>
        <v>59</v>
      </c>
      <c r="N52" s="69">
        <v>1629</v>
      </c>
      <c r="O52" s="178">
        <f t="shared" si="4"/>
        <v>27258</v>
      </c>
      <c r="P52" s="179">
        <f t="shared" si="5"/>
        <v>1.18</v>
      </c>
    </row>
    <row r="53" ht="15" spans="1:16">
      <c r="A53" s="48">
        <v>42</v>
      </c>
      <c r="B53" s="174">
        <v>1440124</v>
      </c>
      <c r="C53" s="49">
        <v>1036234</v>
      </c>
      <c r="D53" s="50" t="s">
        <v>456</v>
      </c>
      <c r="E53" s="51">
        <v>43539</v>
      </c>
      <c r="F53" s="51">
        <v>43542</v>
      </c>
      <c r="G53" s="173" t="s">
        <v>23</v>
      </c>
      <c r="H53" s="49">
        <f t="shared" si="0"/>
        <v>3</v>
      </c>
      <c r="I53" s="65">
        <v>1</v>
      </c>
      <c r="J53" s="210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O53" s="178">
        <f t="shared" si="4"/>
        <v>66528</v>
      </c>
      <c r="P53" s="179">
        <f t="shared" si="5"/>
        <v>2.88</v>
      </c>
    </row>
    <row r="54" ht="15" spans="1:16">
      <c r="A54" s="48">
        <v>43</v>
      </c>
      <c r="B54" s="174">
        <v>1461833</v>
      </c>
      <c r="C54" s="49">
        <v>1037539</v>
      </c>
      <c r="D54" s="50" t="s">
        <v>457</v>
      </c>
      <c r="E54" s="51">
        <v>43540</v>
      </c>
      <c r="F54" s="51">
        <v>43542</v>
      </c>
      <c r="G54" s="173" t="s">
        <v>23</v>
      </c>
      <c r="H54" s="49">
        <f t="shared" si="0"/>
        <v>2</v>
      </c>
      <c r="I54" s="65">
        <v>1</v>
      </c>
      <c r="J54" s="210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O54" s="178">
        <f t="shared" si="4"/>
        <v>44352</v>
      </c>
      <c r="P54" s="179">
        <f t="shared" si="5"/>
        <v>1.92</v>
      </c>
    </row>
    <row r="55" ht="15" spans="1:16">
      <c r="A55" s="48">
        <v>44</v>
      </c>
      <c r="B55" s="174">
        <v>1440986</v>
      </c>
      <c r="C55" s="49">
        <v>1036283</v>
      </c>
      <c r="D55" s="50" t="s">
        <v>458</v>
      </c>
      <c r="E55" s="51">
        <v>43541</v>
      </c>
      <c r="F55" s="51">
        <v>43542</v>
      </c>
      <c r="G55" s="173" t="s">
        <v>23</v>
      </c>
      <c r="H55" s="49">
        <f t="shared" si="0"/>
        <v>1</v>
      </c>
      <c r="I55" s="65">
        <v>1</v>
      </c>
      <c r="J55" s="210">
        <f t="shared" si="1"/>
        <v>1108800</v>
      </c>
      <c r="K55" s="67">
        <v>48</v>
      </c>
      <c r="L55" s="66">
        <f t="shared" si="2"/>
        <v>1108800</v>
      </c>
      <c r="M55" s="68">
        <f t="shared" si="3"/>
        <v>48</v>
      </c>
      <c r="N55" s="69"/>
      <c r="O55" s="178">
        <f t="shared" si="4"/>
        <v>22176</v>
      </c>
      <c r="P55" s="179">
        <f t="shared" si="5"/>
        <v>0.96</v>
      </c>
    </row>
    <row r="56" ht="15" spans="1:16">
      <c r="A56" s="48">
        <v>45</v>
      </c>
      <c r="B56" s="174">
        <v>1458252</v>
      </c>
      <c r="C56" s="49">
        <v>1037361</v>
      </c>
      <c r="D56" s="50" t="s">
        <v>459</v>
      </c>
      <c r="E56" s="51">
        <v>43540</v>
      </c>
      <c r="F56" s="51">
        <v>43542</v>
      </c>
      <c r="G56" s="173" t="s">
        <v>40</v>
      </c>
      <c r="H56" s="49">
        <f t="shared" si="0"/>
        <v>2</v>
      </c>
      <c r="I56" s="65">
        <v>1</v>
      </c>
      <c r="J56" s="210">
        <f t="shared" si="1"/>
        <v>1362900</v>
      </c>
      <c r="K56" s="67">
        <v>59</v>
      </c>
      <c r="L56" s="66">
        <f t="shared" si="2"/>
        <v>2725800</v>
      </c>
      <c r="M56" s="68">
        <f t="shared" si="3"/>
        <v>118</v>
      </c>
      <c r="N56" s="69"/>
      <c r="O56" s="178">
        <f t="shared" si="4"/>
        <v>54516</v>
      </c>
      <c r="P56" s="179">
        <f t="shared" si="5"/>
        <v>2.36</v>
      </c>
    </row>
    <row r="57" ht="15" spans="1:16">
      <c r="A57" s="48">
        <v>46</v>
      </c>
      <c r="B57" s="174">
        <v>1457952</v>
      </c>
      <c r="C57" s="49">
        <v>1037347</v>
      </c>
      <c r="D57" s="50" t="s">
        <v>460</v>
      </c>
      <c r="E57" s="51">
        <v>43540</v>
      </c>
      <c r="F57" s="51">
        <v>43542</v>
      </c>
      <c r="G57" s="173" t="s">
        <v>40</v>
      </c>
      <c r="H57" s="49">
        <f t="shared" si="0"/>
        <v>2</v>
      </c>
      <c r="I57" s="65">
        <v>2</v>
      </c>
      <c r="J57" s="210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78">
        <f t="shared" si="4"/>
        <v>109032</v>
      </c>
      <c r="P57" s="179">
        <f t="shared" si="5"/>
        <v>4.72</v>
      </c>
    </row>
    <row r="58" ht="15" spans="1:16">
      <c r="A58" s="48">
        <v>47</v>
      </c>
      <c r="B58" s="174">
        <v>1456246</v>
      </c>
      <c r="C58" s="49">
        <v>1037264</v>
      </c>
      <c r="D58" s="50" t="s">
        <v>461</v>
      </c>
      <c r="E58" s="51">
        <v>43541</v>
      </c>
      <c r="F58" s="51">
        <v>43542</v>
      </c>
      <c r="G58" s="173" t="s">
        <v>23</v>
      </c>
      <c r="H58" s="49">
        <f t="shared" si="0"/>
        <v>1</v>
      </c>
      <c r="I58" s="65">
        <v>1</v>
      </c>
      <c r="J58" s="210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78">
        <f t="shared" si="4"/>
        <v>22176</v>
      </c>
      <c r="P58" s="179">
        <f t="shared" si="5"/>
        <v>0.96</v>
      </c>
    </row>
    <row r="59" ht="15" spans="1:16">
      <c r="A59" s="48">
        <v>48</v>
      </c>
      <c r="B59" s="174">
        <v>1447365</v>
      </c>
      <c r="C59" s="49">
        <v>1036706</v>
      </c>
      <c r="D59" s="50" t="s">
        <v>462</v>
      </c>
      <c r="E59" s="51">
        <v>43540</v>
      </c>
      <c r="F59" s="51">
        <v>43542</v>
      </c>
      <c r="G59" s="173" t="s">
        <v>40</v>
      </c>
      <c r="H59" s="49">
        <f t="shared" si="0"/>
        <v>2</v>
      </c>
      <c r="I59" s="65">
        <v>1</v>
      </c>
      <c r="J59" s="210">
        <f t="shared" si="1"/>
        <v>1362900</v>
      </c>
      <c r="K59" s="67">
        <v>59</v>
      </c>
      <c r="L59" s="66">
        <f t="shared" si="2"/>
        <v>2725800</v>
      </c>
      <c r="M59" s="68">
        <f t="shared" si="3"/>
        <v>118</v>
      </c>
      <c r="N59" s="69"/>
      <c r="O59" s="178">
        <f t="shared" si="4"/>
        <v>54516</v>
      </c>
      <c r="P59" s="179">
        <f t="shared" si="5"/>
        <v>2.36</v>
      </c>
    </row>
    <row r="60" ht="15" spans="1:16">
      <c r="A60" s="48">
        <v>49</v>
      </c>
      <c r="B60" s="174">
        <v>1447713</v>
      </c>
      <c r="C60" s="49">
        <v>1036699</v>
      </c>
      <c r="D60" s="50" t="s">
        <v>463</v>
      </c>
      <c r="E60" s="51">
        <v>43537</v>
      </c>
      <c r="F60" s="51">
        <v>43542</v>
      </c>
      <c r="G60" s="173" t="s">
        <v>23</v>
      </c>
      <c r="H60" s="49">
        <f t="shared" si="0"/>
        <v>5</v>
      </c>
      <c r="I60" s="65">
        <v>1</v>
      </c>
      <c r="J60" s="210">
        <f t="shared" si="1"/>
        <v>1108800</v>
      </c>
      <c r="K60" s="67">
        <v>48</v>
      </c>
      <c r="L60" s="66">
        <f t="shared" si="2"/>
        <v>5544000</v>
      </c>
      <c r="M60" s="68">
        <f t="shared" si="3"/>
        <v>240</v>
      </c>
      <c r="N60" s="69"/>
      <c r="O60" s="178">
        <f t="shared" si="4"/>
        <v>110880</v>
      </c>
      <c r="P60" s="179">
        <f t="shared" si="5"/>
        <v>4.8</v>
      </c>
    </row>
    <row r="61" ht="15" spans="1:16">
      <c r="A61" s="48">
        <v>50</v>
      </c>
      <c r="B61" s="174">
        <v>1462171</v>
      </c>
      <c r="C61" s="49">
        <v>1037560</v>
      </c>
      <c r="D61" s="50" t="s">
        <v>464</v>
      </c>
      <c r="E61" s="51">
        <v>43540</v>
      </c>
      <c r="F61" s="51">
        <v>43542</v>
      </c>
      <c r="G61" s="173" t="s">
        <v>23</v>
      </c>
      <c r="H61" s="49">
        <f t="shared" si="0"/>
        <v>2</v>
      </c>
      <c r="I61" s="65">
        <v>1</v>
      </c>
      <c r="J61" s="210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>
        <v>1657</v>
      </c>
      <c r="O61" s="178">
        <f t="shared" si="4"/>
        <v>44352</v>
      </c>
      <c r="P61" s="179">
        <f t="shared" si="5"/>
        <v>1.92</v>
      </c>
    </row>
    <row r="62" ht="15" spans="1:16">
      <c r="A62" s="48">
        <v>51</v>
      </c>
      <c r="B62" s="174">
        <v>1450842</v>
      </c>
      <c r="C62" s="49">
        <v>1036935</v>
      </c>
      <c r="D62" s="50" t="s">
        <v>417</v>
      </c>
      <c r="E62" s="51">
        <v>43540</v>
      </c>
      <c r="F62" s="51">
        <v>43543</v>
      </c>
      <c r="G62" s="173" t="s">
        <v>23</v>
      </c>
      <c r="H62" s="49">
        <f t="shared" si="0"/>
        <v>3</v>
      </c>
      <c r="I62" s="65">
        <v>2</v>
      </c>
      <c r="J62" s="210">
        <f t="shared" si="1"/>
        <v>1108800</v>
      </c>
      <c r="K62" s="67">
        <v>48</v>
      </c>
      <c r="L62" s="66">
        <f t="shared" si="2"/>
        <v>6652800</v>
      </c>
      <c r="M62" s="68">
        <f t="shared" si="3"/>
        <v>288</v>
      </c>
      <c r="N62" s="69"/>
      <c r="O62" s="178">
        <f t="shared" si="4"/>
        <v>133056</v>
      </c>
      <c r="P62" s="179">
        <f t="shared" si="5"/>
        <v>5.76</v>
      </c>
    </row>
    <row r="63" ht="15" spans="1:16">
      <c r="A63" s="48">
        <v>52</v>
      </c>
      <c r="B63" s="174">
        <v>1458644</v>
      </c>
      <c r="C63" s="49">
        <v>1037404</v>
      </c>
      <c r="D63" s="50" t="s">
        <v>465</v>
      </c>
      <c r="E63" s="51">
        <v>43541</v>
      </c>
      <c r="F63" s="51">
        <v>43543</v>
      </c>
      <c r="G63" s="173" t="s">
        <v>23</v>
      </c>
      <c r="H63" s="49">
        <f t="shared" si="0"/>
        <v>2</v>
      </c>
      <c r="I63" s="65">
        <v>1</v>
      </c>
      <c r="J63" s="210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/>
      <c r="O63" s="178">
        <f t="shared" si="4"/>
        <v>44352</v>
      </c>
      <c r="P63" s="179">
        <f t="shared" si="5"/>
        <v>1.92</v>
      </c>
    </row>
    <row r="64" ht="15" spans="1:16">
      <c r="A64" s="48">
        <v>53</v>
      </c>
      <c r="B64" s="174">
        <v>1441321</v>
      </c>
      <c r="C64" s="49">
        <v>1036292</v>
      </c>
      <c r="D64" s="50" t="s">
        <v>466</v>
      </c>
      <c r="E64" s="51">
        <v>43540</v>
      </c>
      <c r="F64" s="51">
        <v>43543</v>
      </c>
      <c r="G64" s="173" t="s">
        <v>23</v>
      </c>
      <c r="H64" s="49">
        <f t="shared" si="0"/>
        <v>3</v>
      </c>
      <c r="I64" s="65">
        <v>1</v>
      </c>
      <c r="J64" s="210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  <c r="N64" s="69"/>
      <c r="O64" s="178">
        <f t="shared" si="4"/>
        <v>66528</v>
      </c>
      <c r="P64" s="179">
        <f t="shared" si="5"/>
        <v>2.88</v>
      </c>
    </row>
    <row r="65" ht="15" spans="1:16">
      <c r="A65" s="48">
        <v>54</v>
      </c>
      <c r="B65" s="174">
        <v>1456753</v>
      </c>
      <c r="C65" s="49">
        <v>1037279</v>
      </c>
      <c r="D65" s="50" t="s">
        <v>467</v>
      </c>
      <c r="E65" s="51">
        <v>43542</v>
      </c>
      <c r="F65" s="51">
        <v>43543</v>
      </c>
      <c r="G65" s="173" t="s">
        <v>40</v>
      </c>
      <c r="H65" s="49">
        <f t="shared" si="0"/>
        <v>1</v>
      </c>
      <c r="I65" s="65">
        <v>1</v>
      </c>
      <c r="J65" s="210">
        <f t="shared" si="1"/>
        <v>1362900</v>
      </c>
      <c r="K65" s="67">
        <v>59</v>
      </c>
      <c r="L65" s="66">
        <f t="shared" si="2"/>
        <v>1362900</v>
      </c>
      <c r="M65" s="68">
        <f t="shared" si="3"/>
        <v>59</v>
      </c>
      <c r="N65" s="69"/>
      <c r="O65" s="178">
        <f t="shared" si="4"/>
        <v>27258</v>
      </c>
      <c r="P65" s="179">
        <f t="shared" si="5"/>
        <v>1.18</v>
      </c>
    </row>
    <row r="66" ht="15" spans="1:16">
      <c r="A66" s="48">
        <v>55</v>
      </c>
      <c r="B66" s="174">
        <v>1449233</v>
      </c>
      <c r="C66" s="49">
        <v>1036796</v>
      </c>
      <c r="D66" s="50" t="s">
        <v>468</v>
      </c>
      <c r="E66" s="51">
        <v>43542</v>
      </c>
      <c r="F66" s="51">
        <v>43543</v>
      </c>
      <c r="G66" s="173" t="s">
        <v>23</v>
      </c>
      <c r="H66" s="49">
        <f t="shared" si="0"/>
        <v>1</v>
      </c>
      <c r="I66" s="65">
        <v>2</v>
      </c>
      <c r="J66" s="210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78">
        <f t="shared" si="4"/>
        <v>44352</v>
      </c>
      <c r="P66" s="179">
        <f t="shared" si="5"/>
        <v>1.92</v>
      </c>
    </row>
    <row r="67" ht="15" spans="1:16">
      <c r="A67" s="48">
        <v>56</v>
      </c>
      <c r="B67" s="174">
        <v>1451100</v>
      </c>
      <c r="C67" s="49">
        <v>1036933</v>
      </c>
      <c r="D67" s="50" t="s">
        <v>469</v>
      </c>
      <c r="E67" s="51">
        <v>43538</v>
      </c>
      <c r="F67" s="51">
        <v>43543</v>
      </c>
      <c r="G67" s="173" t="s">
        <v>23</v>
      </c>
      <c r="H67" s="49">
        <f t="shared" si="0"/>
        <v>5</v>
      </c>
      <c r="I67" s="65">
        <v>1</v>
      </c>
      <c r="J67" s="210">
        <f t="shared" si="1"/>
        <v>1108800</v>
      </c>
      <c r="K67" s="67">
        <v>48</v>
      </c>
      <c r="L67" s="66">
        <f t="shared" si="2"/>
        <v>5544000</v>
      </c>
      <c r="M67" s="68">
        <f t="shared" si="3"/>
        <v>240</v>
      </c>
      <c r="N67" s="69"/>
      <c r="O67" s="178">
        <f t="shared" si="4"/>
        <v>110880</v>
      </c>
      <c r="P67" s="179">
        <f t="shared" si="5"/>
        <v>4.8</v>
      </c>
    </row>
    <row r="68" ht="15" spans="1:16">
      <c r="A68" s="48">
        <v>57</v>
      </c>
      <c r="B68" s="174">
        <v>1458646</v>
      </c>
      <c r="C68" s="49">
        <v>1037403</v>
      </c>
      <c r="D68" s="50" t="s">
        <v>470</v>
      </c>
      <c r="E68" s="51">
        <v>43541</v>
      </c>
      <c r="F68" s="51">
        <v>43543</v>
      </c>
      <c r="G68" s="173" t="s">
        <v>23</v>
      </c>
      <c r="H68" s="49">
        <f t="shared" si="0"/>
        <v>2</v>
      </c>
      <c r="I68" s="65">
        <v>1</v>
      </c>
      <c r="J68" s="210">
        <f t="shared" si="1"/>
        <v>1455300</v>
      </c>
      <c r="K68" s="67">
        <v>63</v>
      </c>
      <c r="L68" s="66">
        <f t="shared" si="2"/>
        <v>2910600</v>
      </c>
      <c r="M68" s="68">
        <f t="shared" si="3"/>
        <v>126</v>
      </c>
      <c r="N68" s="69"/>
      <c r="O68" s="178">
        <f t="shared" si="4"/>
        <v>58212</v>
      </c>
      <c r="P68" s="179">
        <f t="shared" si="5"/>
        <v>2.52</v>
      </c>
    </row>
    <row r="69" ht="15" spans="1:16">
      <c r="A69" s="48">
        <v>58</v>
      </c>
      <c r="B69" s="174">
        <v>1462920</v>
      </c>
      <c r="C69" s="49">
        <v>1037606</v>
      </c>
      <c r="D69" s="50" t="s">
        <v>471</v>
      </c>
      <c r="E69" s="51">
        <v>43542</v>
      </c>
      <c r="F69" s="51">
        <v>43543</v>
      </c>
      <c r="G69" s="173" t="s">
        <v>23</v>
      </c>
      <c r="H69" s="49">
        <f t="shared" si="0"/>
        <v>1</v>
      </c>
      <c r="I69" s="65">
        <v>1</v>
      </c>
      <c r="J69" s="210">
        <f t="shared" si="1"/>
        <v>1108800</v>
      </c>
      <c r="K69" s="67">
        <v>48</v>
      </c>
      <c r="L69" s="66">
        <f t="shared" si="2"/>
        <v>1108800</v>
      </c>
      <c r="M69" s="68">
        <f t="shared" si="3"/>
        <v>48</v>
      </c>
      <c r="N69" s="69"/>
      <c r="O69" s="178">
        <f t="shared" si="4"/>
        <v>22176</v>
      </c>
      <c r="P69" s="179">
        <f t="shared" si="5"/>
        <v>0.96</v>
      </c>
    </row>
    <row r="70" ht="15" spans="1:16">
      <c r="A70" s="48">
        <v>59</v>
      </c>
      <c r="B70" s="174">
        <v>1448625</v>
      </c>
      <c r="C70" s="49">
        <v>1036746</v>
      </c>
      <c r="D70" s="50" t="s">
        <v>472</v>
      </c>
      <c r="E70" s="51">
        <v>43539</v>
      </c>
      <c r="F70" s="51">
        <v>43544</v>
      </c>
      <c r="G70" s="173" t="s">
        <v>23</v>
      </c>
      <c r="H70" s="49">
        <f t="shared" si="0"/>
        <v>5</v>
      </c>
      <c r="I70" s="65">
        <v>1</v>
      </c>
      <c r="J70" s="210">
        <f t="shared" si="1"/>
        <v>1455300</v>
      </c>
      <c r="K70" s="67">
        <v>63</v>
      </c>
      <c r="L70" s="66">
        <f t="shared" si="2"/>
        <v>7276500</v>
      </c>
      <c r="M70" s="68">
        <f t="shared" si="3"/>
        <v>315</v>
      </c>
      <c r="N70" s="69"/>
      <c r="O70" s="178">
        <f t="shared" si="4"/>
        <v>145530</v>
      </c>
      <c r="P70" s="179">
        <f t="shared" si="5"/>
        <v>6.3</v>
      </c>
    </row>
    <row r="71" ht="15" spans="1:16">
      <c r="A71" s="48">
        <v>60</v>
      </c>
      <c r="B71" s="174">
        <v>1448626</v>
      </c>
      <c r="C71" s="49">
        <v>1036747</v>
      </c>
      <c r="D71" s="50" t="s">
        <v>472</v>
      </c>
      <c r="E71" s="51">
        <v>43539</v>
      </c>
      <c r="F71" s="51">
        <v>43544</v>
      </c>
      <c r="G71" s="173" t="s">
        <v>23</v>
      </c>
      <c r="H71" s="49">
        <f t="shared" si="0"/>
        <v>5</v>
      </c>
      <c r="I71" s="65">
        <v>1</v>
      </c>
      <c r="J71" s="210">
        <f t="shared" si="1"/>
        <v>1108800</v>
      </c>
      <c r="K71" s="67">
        <v>48</v>
      </c>
      <c r="L71" s="66">
        <f t="shared" si="2"/>
        <v>5544000</v>
      </c>
      <c r="M71" s="68">
        <f t="shared" si="3"/>
        <v>240</v>
      </c>
      <c r="N71" s="69"/>
      <c r="O71" s="178">
        <f t="shared" si="4"/>
        <v>110880</v>
      </c>
      <c r="P71" s="179">
        <f t="shared" si="5"/>
        <v>4.8</v>
      </c>
    </row>
    <row r="72" ht="15" spans="1:16">
      <c r="A72" s="48">
        <v>61</v>
      </c>
      <c r="B72" s="174">
        <v>1437864</v>
      </c>
      <c r="C72" s="49">
        <v>1036130</v>
      </c>
      <c r="D72" s="50" t="s">
        <v>473</v>
      </c>
      <c r="E72" s="51">
        <v>43543</v>
      </c>
      <c r="F72" s="51">
        <v>43544</v>
      </c>
      <c r="G72" s="173" t="s">
        <v>23</v>
      </c>
      <c r="H72" s="49">
        <f t="shared" si="0"/>
        <v>1</v>
      </c>
      <c r="I72" s="65">
        <v>1</v>
      </c>
      <c r="J72" s="210">
        <f t="shared" si="1"/>
        <v>1455300</v>
      </c>
      <c r="K72" s="67">
        <v>63</v>
      </c>
      <c r="L72" s="66">
        <f t="shared" si="2"/>
        <v>1455300</v>
      </c>
      <c r="M72" s="68">
        <f t="shared" si="3"/>
        <v>63</v>
      </c>
      <c r="N72" s="69"/>
      <c r="O72" s="178">
        <f t="shared" si="4"/>
        <v>29106</v>
      </c>
      <c r="P72" s="179">
        <f t="shared" si="5"/>
        <v>1.26</v>
      </c>
    </row>
    <row r="73" ht="15" spans="1:16">
      <c r="A73" s="48">
        <v>62</v>
      </c>
      <c r="B73" s="174">
        <v>1457950</v>
      </c>
      <c r="C73" s="49">
        <v>1037346</v>
      </c>
      <c r="D73" s="50" t="s">
        <v>474</v>
      </c>
      <c r="E73" s="51">
        <v>43543</v>
      </c>
      <c r="F73" s="51">
        <v>43544</v>
      </c>
      <c r="G73" s="173" t="s">
        <v>23</v>
      </c>
      <c r="H73" s="49">
        <f t="shared" si="0"/>
        <v>1</v>
      </c>
      <c r="I73" s="65">
        <v>1</v>
      </c>
      <c r="J73" s="210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O73" s="178">
        <f t="shared" si="4"/>
        <v>22176</v>
      </c>
      <c r="P73" s="179">
        <f t="shared" si="5"/>
        <v>0.96</v>
      </c>
    </row>
    <row r="74" ht="15" spans="1:16">
      <c r="A74" s="48">
        <v>63</v>
      </c>
      <c r="B74" s="174">
        <v>1459096</v>
      </c>
      <c r="C74" s="49">
        <v>1037399</v>
      </c>
      <c r="D74" s="50" t="s">
        <v>475</v>
      </c>
      <c r="E74" s="51">
        <v>43541</v>
      </c>
      <c r="F74" s="51">
        <v>43544</v>
      </c>
      <c r="G74" s="173" t="s">
        <v>23</v>
      </c>
      <c r="H74" s="49">
        <f t="shared" si="0"/>
        <v>3</v>
      </c>
      <c r="I74" s="65">
        <v>1</v>
      </c>
      <c r="J74" s="210">
        <f t="shared" si="1"/>
        <v>1455300</v>
      </c>
      <c r="K74" s="67">
        <v>63</v>
      </c>
      <c r="L74" s="66">
        <f t="shared" si="2"/>
        <v>4365900</v>
      </c>
      <c r="M74" s="68">
        <f t="shared" si="3"/>
        <v>189</v>
      </c>
      <c r="N74" s="69"/>
      <c r="O74" s="178">
        <f t="shared" si="4"/>
        <v>87318</v>
      </c>
      <c r="P74" s="179">
        <f t="shared" si="5"/>
        <v>3.78</v>
      </c>
    </row>
    <row r="75" ht="15" spans="1:16">
      <c r="A75" s="48">
        <v>64</v>
      </c>
      <c r="B75" s="174">
        <v>1446774</v>
      </c>
      <c r="C75" s="49">
        <v>1036623</v>
      </c>
      <c r="D75" s="50" t="s">
        <v>476</v>
      </c>
      <c r="E75" s="51">
        <v>43543</v>
      </c>
      <c r="F75" s="51">
        <v>43544</v>
      </c>
      <c r="G75" s="173" t="s">
        <v>23</v>
      </c>
      <c r="H75" s="49">
        <f t="shared" si="0"/>
        <v>1</v>
      </c>
      <c r="I75" s="65">
        <v>1</v>
      </c>
      <c r="J75" s="210">
        <f t="shared" si="1"/>
        <v>1455300</v>
      </c>
      <c r="K75" s="67">
        <v>63</v>
      </c>
      <c r="L75" s="66">
        <f t="shared" si="2"/>
        <v>1455300</v>
      </c>
      <c r="M75" s="68">
        <f t="shared" si="3"/>
        <v>63</v>
      </c>
      <c r="N75" s="69"/>
      <c r="O75" s="178">
        <f t="shared" si="4"/>
        <v>29106</v>
      </c>
      <c r="P75" s="179">
        <f t="shared" si="5"/>
        <v>1.26</v>
      </c>
    </row>
    <row r="76" ht="15" spans="1:16">
      <c r="A76" s="48">
        <v>65</v>
      </c>
      <c r="B76" s="174">
        <v>1430556</v>
      </c>
      <c r="C76" s="49">
        <v>1035753</v>
      </c>
      <c r="D76" s="50" t="s">
        <v>477</v>
      </c>
      <c r="E76" s="51">
        <v>43538</v>
      </c>
      <c r="F76" s="51">
        <v>43544</v>
      </c>
      <c r="G76" s="173" t="s">
        <v>23</v>
      </c>
      <c r="H76" s="49">
        <f t="shared" ref="H76:H139" si="6">F76-E76</f>
        <v>6</v>
      </c>
      <c r="I76" s="65">
        <v>2</v>
      </c>
      <c r="J76" s="210">
        <f t="shared" ref="J76:J139" si="7">K76*23100</f>
        <v>1108800</v>
      </c>
      <c r="K76" s="67">
        <v>48</v>
      </c>
      <c r="L76" s="66">
        <f t="shared" ref="L76:L139" si="8">J76*I76*H76</f>
        <v>13305600</v>
      </c>
      <c r="M76" s="68">
        <f t="shared" ref="M76:M139" si="9">K76*I76*H76</f>
        <v>576</v>
      </c>
      <c r="N76" s="69"/>
      <c r="O76" s="178">
        <f t="shared" ref="O76:O139" si="10">L76*2%</f>
        <v>266112</v>
      </c>
      <c r="P76" s="179">
        <f t="shared" ref="P76:P139" si="11">M76*2%</f>
        <v>11.52</v>
      </c>
    </row>
    <row r="77" ht="15" spans="1:16">
      <c r="A77" s="48">
        <v>66</v>
      </c>
      <c r="B77" s="174">
        <v>1450360</v>
      </c>
      <c r="C77" s="49">
        <v>1036876</v>
      </c>
      <c r="D77" s="50" t="s">
        <v>478</v>
      </c>
      <c r="E77" s="51">
        <v>43541</v>
      </c>
      <c r="F77" s="51">
        <v>43544</v>
      </c>
      <c r="G77" s="173" t="s">
        <v>23</v>
      </c>
      <c r="H77" s="49">
        <f t="shared" si="6"/>
        <v>3</v>
      </c>
      <c r="I77" s="65">
        <v>1</v>
      </c>
      <c r="J77" s="210">
        <f t="shared" si="7"/>
        <v>1108800</v>
      </c>
      <c r="K77" s="67">
        <v>48</v>
      </c>
      <c r="L77" s="66">
        <f t="shared" si="8"/>
        <v>3326400</v>
      </c>
      <c r="M77" s="68">
        <f t="shared" si="9"/>
        <v>144</v>
      </c>
      <c r="N77" s="69"/>
      <c r="O77" s="178">
        <f t="shared" si="10"/>
        <v>66528</v>
      </c>
      <c r="P77" s="179">
        <f t="shared" si="11"/>
        <v>2.88</v>
      </c>
    </row>
    <row r="78" ht="15" spans="1:16">
      <c r="A78" s="48">
        <v>67</v>
      </c>
      <c r="B78" s="174">
        <v>1449207</v>
      </c>
      <c r="C78" s="49">
        <v>1036797</v>
      </c>
      <c r="D78" s="50" t="s">
        <v>479</v>
      </c>
      <c r="E78" s="51">
        <v>43542</v>
      </c>
      <c r="F78" s="51">
        <v>43544</v>
      </c>
      <c r="G78" s="173" t="s">
        <v>23</v>
      </c>
      <c r="H78" s="49">
        <f t="shared" si="6"/>
        <v>2</v>
      </c>
      <c r="I78" s="65">
        <v>1</v>
      </c>
      <c r="J78" s="210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78">
        <f t="shared" si="10"/>
        <v>44352</v>
      </c>
      <c r="P78" s="179">
        <f t="shared" si="11"/>
        <v>1.92</v>
      </c>
    </row>
    <row r="79" ht="15" spans="1:16">
      <c r="A79" s="48">
        <v>68</v>
      </c>
      <c r="B79" s="174">
        <v>1458950</v>
      </c>
      <c r="C79" s="49">
        <v>1037401</v>
      </c>
      <c r="D79" s="50" t="s">
        <v>480</v>
      </c>
      <c r="E79" s="51">
        <v>43543</v>
      </c>
      <c r="F79" s="51">
        <v>43545</v>
      </c>
      <c r="G79" s="173" t="s">
        <v>23</v>
      </c>
      <c r="H79" s="49">
        <f t="shared" si="6"/>
        <v>2</v>
      </c>
      <c r="I79" s="65">
        <v>1</v>
      </c>
      <c r="J79" s="210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78">
        <f t="shared" si="10"/>
        <v>44352</v>
      </c>
      <c r="P79" s="179">
        <f t="shared" si="11"/>
        <v>1.92</v>
      </c>
    </row>
    <row r="80" ht="15" spans="1:16">
      <c r="A80" s="48">
        <v>69</v>
      </c>
      <c r="B80" s="174">
        <v>1446146</v>
      </c>
      <c r="C80" s="49">
        <v>1036584</v>
      </c>
      <c r="D80" s="50" t="s">
        <v>481</v>
      </c>
      <c r="E80" s="51">
        <v>43541</v>
      </c>
      <c r="F80" s="51">
        <v>43545</v>
      </c>
      <c r="G80" s="173" t="s">
        <v>23</v>
      </c>
      <c r="H80" s="49">
        <f t="shared" si="6"/>
        <v>4</v>
      </c>
      <c r="I80" s="65">
        <v>1</v>
      </c>
      <c r="J80" s="210">
        <f t="shared" si="7"/>
        <v>1108800</v>
      </c>
      <c r="K80" s="67">
        <v>48</v>
      </c>
      <c r="L80" s="66">
        <f t="shared" si="8"/>
        <v>4435200</v>
      </c>
      <c r="M80" s="68">
        <f t="shared" si="9"/>
        <v>192</v>
      </c>
      <c r="N80" s="69"/>
      <c r="O80" s="178">
        <f t="shared" si="10"/>
        <v>88704</v>
      </c>
      <c r="P80" s="179">
        <f t="shared" si="11"/>
        <v>3.84</v>
      </c>
    </row>
    <row r="81" ht="15" spans="1:16">
      <c r="A81" s="48">
        <v>70</v>
      </c>
      <c r="B81" s="174">
        <v>1462523</v>
      </c>
      <c r="C81" s="49">
        <v>1037590</v>
      </c>
      <c r="D81" s="50" t="s">
        <v>482</v>
      </c>
      <c r="E81" s="51">
        <v>43542</v>
      </c>
      <c r="F81" s="51">
        <v>43545</v>
      </c>
      <c r="G81" s="173" t="s">
        <v>40</v>
      </c>
      <c r="H81" s="49">
        <f t="shared" si="6"/>
        <v>3</v>
      </c>
      <c r="I81" s="65">
        <v>1</v>
      </c>
      <c r="J81" s="210">
        <f t="shared" si="7"/>
        <v>1362900</v>
      </c>
      <c r="K81" s="67">
        <v>59</v>
      </c>
      <c r="L81" s="66">
        <f t="shared" si="8"/>
        <v>4088700</v>
      </c>
      <c r="M81" s="68">
        <f t="shared" si="9"/>
        <v>177</v>
      </c>
      <c r="N81" s="69"/>
      <c r="O81" s="178">
        <f t="shared" si="10"/>
        <v>81774</v>
      </c>
      <c r="P81" s="179">
        <f t="shared" si="11"/>
        <v>3.54</v>
      </c>
    </row>
    <row r="82" ht="15" spans="1:16">
      <c r="A82" s="48">
        <v>71</v>
      </c>
      <c r="B82" s="174">
        <v>1458214</v>
      </c>
      <c r="C82" s="49">
        <v>1037358</v>
      </c>
      <c r="D82" s="50" t="s">
        <v>483</v>
      </c>
      <c r="E82" s="51">
        <v>43542</v>
      </c>
      <c r="F82" s="51">
        <v>43545</v>
      </c>
      <c r="G82" s="173" t="s">
        <v>23</v>
      </c>
      <c r="H82" s="49">
        <f t="shared" si="6"/>
        <v>3</v>
      </c>
      <c r="I82" s="65">
        <v>2</v>
      </c>
      <c r="J82" s="210">
        <f t="shared" si="7"/>
        <v>1108800</v>
      </c>
      <c r="K82" s="67">
        <v>48</v>
      </c>
      <c r="L82" s="66">
        <f t="shared" si="8"/>
        <v>6652800</v>
      </c>
      <c r="M82" s="68">
        <f t="shared" si="9"/>
        <v>288</v>
      </c>
      <c r="N82" s="69"/>
      <c r="O82" s="178">
        <f t="shared" si="10"/>
        <v>133056</v>
      </c>
      <c r="P82" s="179">
        <f t="shared" si="11"/>
        <v>5.76</v>
      </c>
    </row>
    <row r="83" ht="15" spans="1:16">
      <c r="A83" s="48">
        <v>72</v>
      </c>
      <c r="B83" s="174">
        <v>1461354</v>
      </c>
      <c r="C83" s="49">
        <v>1037514</v>
      </c>
      <c r="D83" s="50" t="s">
        <v>484</v>
      </c>
      <c r="E83" s="51">
        <v>43541</v>
      </c>
      <c r="F83" s="51">
        <v>43545</v>
      </c>
      <c r="G83" s="173" t="s">
        <v>23</v>
      </c>
      <c r="H83" s="49">
        <f t="shared" si="6"/>
        <v>4</v>
      </c>
      <c r="I83" s="65">
        <v>1</v>
      </c>
      <c r="J83" s="210">
        <f t="shared" si="7"/>
        <v>1108800</v>
      </c>
      <c r="K83" s="67">
        <v>48</v>
      </c>
      <c r="L83" s="66">
        <f t="shared" si="8"/>
        <v>4435200</v>
      </c>
      <c r="M83" s="68">
        <f t="shared" si="9"/>
        <v>192</v>
      </c>
      <c r="N83" s="69"/>
      <c r="O83" s="178">
        <f t="shared" si="10"/>
        <v>88704</v>
      </c>
      <c r="P83" s="179">
        <f t="shared" si="11"/>
        <v>3.84</v>
      </c>
    </row>
    <row r="84" ht="15" spans="1:16">
      <c r="A84" s="48">
        <v>73</v>
      </c>
      <c r="B84" s="174">
        <v>1451401</v>
      </c>
      <c r="C84" s="49">
        <v>1036951</v>
      </c>
      <c r="D84" s="50" t="s">
        <v>485</v>
      </c>
      <c r="E84" s="51">
        <v>43540</v>
      </c>
      <c r="F84" s="51">
        <v>43545</v>
      </c>
      <c r="G84" s="173" t="s">
        <v>23</v>
      </c>
      <c r="H84" s="49">
        <f t="shared" si="6"/>
        <v>5</v>
      </c>
      <c r="I84" s="65">
        <v>1</v>
      </c>
      <c r="J84" s="210">
        <f t="shared" si="7"/>
        <v>1108800</v>
      </c>
      <c r="K84" s="67">
        <v>48</v>
      </c>
      <c r="L84" s="66">
        <f t="shared" si="8"/>
        <v>5544000</v>
      </c>
      <c r="M84" s="68">
        <f t="shared" si="9"/>
        <v>240</v>
      </c>
      <c r="N84" s="69"/>
      <c r="O84" s="178">
        <f t="shared" si="10"/>
        <v>110880</v>
      </c>
      <c r="P84" s="179">
        <f t="shared" si="11"/>
        <v>4.8</v>
      </c>
    </row>
    <row r="85" ht="15" spans="1:16">
      <c r="A85" s="48">
        <v>74</v>
      </c>
      <c r="B85" s="174">
        <v>1463771</v>
      </c>
      <c r="C85" s="49">
        <v>1037633</v>
      </c>
      <c r="D85" s="50" t="s">
        <v>486</v>
      </c>
      <c r="E85" s="51">
        <v>43543</v>
      </c>
      <c r="F85" s="51">
        <v>43544</v>
      </c>
      <c r="G85" s="173" t="s">
        <v>23</v>
      </c>
      <c r="H85" s="49">
        <f t="shared" si="6"/>
        <v>1</v>
      </c>
      <c r="I85" s="65">
        <v>1</v>
      </c>
      <c r="J85" s="210">
        <f t="shared" si="7"/>
        <v>1108800</v>
      </c>
      <c r="K85" s="67">
        <v>48</v>
      </c>
      <c r="L85" s="66">
        <f t="shared" si="8"/>
        <v>1108800</v>
      </c>
      <c r="M85" s="68">
        <f t="shared" si="9"/>
        <v>48</v>
      </c>
      <c r="N85" s="69">
        <v>1685</v>
      </c>
      <c r="O85" s="178">
        <f t="shared" si="10"/>
        <v>22176</v>
      </c>
      <c r="P85" s="179">
        <f t="shared" si="11"/>
        <v>0.96</v>
      </c>
    </row>
    <row r="86" ht="15" spans="1:16">
      <c r="A86" s="48">
        <v>75</v>
      </c>
      <c r="B86" s="174">
        <v>1463769</v>
      </c>
      <c r="C86" s="49">
        <v>1037632</v>
      </c>
      <c r="D86" s="50" t="s">
        <v>487</v>
      </c>
      <c r="E86" s="51">
        <v>43543</v>
      </c>
      <c r="F86" s="51">
        <v>43544</v>
      </c>
      <c r="G86" s="173" t="s">
        <v>23</v>
      </c>
      <c r="H86" s="49">
        <f t="shared" si="6"/>
        <v>1</v>
      </c>
      <c r="I86" s="65">
        <v>1</v>
      </c>
      <c r="J86" s="210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>
        <v>1686</v>
      </c>
      <c r="O86" s="178">
        <f t="shared" si="10"/>
        <v>22176</v>
      </c>
      <c r="P86" s="179">
        <f t="shared" si="11"/>
        <v>0.96</v>
      </c>
    </row>
    <row r="87" ht="15" spans="1:16">
      <c r="A87" s="48">
        <v>76</v>
      </c>
      <c r="B87" s="174">
        <v>1461987</v>
      </c>
      <c r="C87" s="49">
        <v>1037541</v>
      </c>
      <c r="D87" s="50" t="s">
        <v>488</v>
      </c>
      <c r="E87" s="51">
        <v>43544</v>
      </c>
      <c r="F87" s="51">
        <v>43546</v>
      </c>
      <c r="G87" s="173" t="s">
        <v>23</v>
      </c>
      <c r="H87" s="49">
        <f t="shared" si="6"/>
        <v>2</v>
      </c>
      <c r="I87" s="65">
        <v>1</v>
      </c>
      <c r="J87" s="210">
        <f t="shared" si="7"/>
        <v>1108800</v>
      </c>
      <c r="K87" s="67">
        <v>48</v>
      </c>
      <c r="L87" s="66">
        <f t="shared" si="8"/>
        <v>2217600</v>
      </c>
      <c r="M87" s="68">
        <f t="shared" si="9"/>
        <v>96</v>
      </c>
      <c r="N87" s="69"/>
      <c r="O87" s="178">
        <f t="shared" si="10"/>
        <v>44352</v>
      </c>
      <c r="P87" s="179">
        <f t="shared" si="11"/>
        <v>1.92</v>
      </c>
    </row>
    <row r="88" ht="15" spans="1:16">
      <c r="A88" s="48">
        <v>77</v>
      </c>
      <c r="B88" s="174">
        <v>1428139</v>
      </c>
      <c r="C88" s="49">
        <v>1035602</v>
      </c>
      <c r="D88" s="50" t="s">
        <v>489</v>
      </c>
      <c r="E88" s="51">
        <v>43544</v>
      </c>
      <c r="F88" s="51">
        <v>43546</v>
      </c>
      <c r="G88" s="173" t="s">
        <v>23</v>
      </c>
      <c r="H88" s="49">
        <f t="shared" si="6"/>
        <v>2</v>
      </c>
      <c r="I88" s="65">
        <v>1</v>
      </c>
      <c r="J88" s="210">
        <f t="shared" si="7"/>
        <v>1108800</v>
      </c>
      <c r="K88" s="67">
        <v>48</v>
      </c>
      <c r="L88" s="66">
        <f t="shared" si="8"/>
        <v>2217600</v>
      </c>
      <c r="M88" s="68">
        <f t="shared" si="9"/>
        <v>96</v>
      </c>
      <c r="N88" s="69"/>
      <c r="O88" s="178">
        <f t="shared" si="10"/>
        <v>44352</v>
      </c>
      <c r="P88" s="179">
        <f t="shared" si="11"/>
        <v>1.92</v>
      </c>
    </row>
    <row r="89" ht="15" spans="1:16">
      <c r="A89" s="48">
        <v>78</v>
      </c>
      <c r="B89" s="174">
        <v>1447546</v>
      </c>
      <c r="C89" s="49">
        <v>1036702</v>
      </c>
      <c r="D89" s="50" t="s">
        <v>490</v>
      </c>
      <c r="E89" s="51">
        <v>43541</v>
      </c>
      <c r="F89" s="51">
        <v>43546</v>
      </c>
      <c r="G89" s="173" t="s">
        <v>23</v>
      </c>
      <c r="H89" s="49">
        <f t="shared" si="6"/>
        <v>5</v>
      </c>
      <c r="I89" s="65">
        <v>1</v>
      </c>
      <c r="J89" s="210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78">
        <f t="shared" si="10"/>
        <v>110880</v>
      </c>
      <c r="P89" s="179">
        <f t="shared" si="11"/>
        <v>4.8</v>
      </c>
    </row>
    <row r="90" ht="15" spans="1:16">
      <c r="A90" s="48">
        <v>79</v>
      </c>
      <c r="B90" s="174">
        <v>1452603</v>
      </c>
      <c r="C90" s="49">
        <v>1037040</v>
      </c>
      <c r="D90" s="50" t="s">
        <v>491</v>
      </c>
      <c r="E90" s="51">
        <v>43543</v>
      </c>
      <c r="F90" s="51">
        <v>43546</v>
      </c>
      <c r="G90" s="173" t="s">
        <v>23</v>
      </c>
      <c r="H90" s="49">
        <f t="shared" si="6"/>
        <v>3</v>
      </c>
      <c r="I90" s="65">
        <v>1</v>
      </c>
      <c r="J90" s="210">
        <f t="shared" si="7"/>
        <v>1108800</v>
      </c>
      <c r="K90" s="67">
        <v>48</v>
      </c>
      <c r="L90" s="66">
        <f t="shared" si="8"/>
        <v>3326400</v>
      </c>
      <c r="M90" s="68">
        <f t="shared" si="9"/>
        <v>144</v>
      </c>
      <c r="N90" s="69"/>
      <c r="O90" s="178">
        <f t="shared" si="10"/>
        <v>66528</v>
      </c>
      <c r="P90" s="179">
        <f t="shared" si="11"/>
        <v>2.88</v>
      </c>
    </row>
    <row r="91" ht="15" spans="1:16">
      <c r="A91" s="48">
        <v>80</v>
      </c>
      <c r="B91" s="174">
        <v>1454017</v>
      </c>
      <c r="C91" s="49">
        <v>1037124</v>
      </c>
      <c r="D91" s="50" t="s">
        <v>492</v>
      </c>
      <c r="E91" s="51">
        <v>43543</v>
      </c>
      <c r="F91" s="51">
        <v>43546</v>
      </c>
      <c r="G91" s="173" t="s">
        <v>23</v>
      </c>
      <c r="H91" s="49">
        <f t="shared" si="6"/>
        <v>3</v>
      </c>
      <c r="I91" s="65">
        <v>1</v>
      </c>
      <c r="J91" s="210">
        <f t="shared" si="7"/>
        <v>1108800</v>
      </c>
      <c r="K91" s="67">
        <v>48</v>
      </c>
      <c r="L91" s="66">
        <f t="shared" si="8"/>
        <v>3326400</v>
      </c>
      <c r="M91" s="68">
        <f t="shared" si="9"/>
        <v>144</v>
      </c>
      <c r="N91" s="69"/>
      <c r="O91" s="178">
        <f t="shared" si="10"/>
        <v>66528</v>
      </c>
      <c r="P91" s="179">
        <f t="shared" si="11"/>
        <v>2.88</v>
      </c>
    </row>
    <row r="92" ht="15" spans="1:16">
      <c r="A92" s="48">
        <v>81</v>
      </c>
      <c r="B92" s="174">
        <v>1453494</v>
      </c>
      <c r="C92" s="49">
        <v>1037082</v>
      </c>
      <c r="D92" s="50" t="s">
        <v>493</v>
      </c>
      <c r="E92" s="51">
        <v>43544</v>
      </c>
      <c r="F92" s="51">
        <v>43546</v>
      </c>
      <c r="G92" s="173" t="s">
        <v>23</v>
      </c>
      <c r="H92" s="49">
        <f t="shared" si="6"/>
        <v>2</v>
      </c>
      <c r="I92" s="65">
        <v>1</v>
      </c>
      <c r="J92" s="210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78">
        <f t="shared" si="10"/>
        <v>44352</v>
      </c>
      <c r="P92" s="179">
        <f t="shared" si="11"/>
        <v>1.92</v>
      </c>
    </row>
    <row r="93" ht="15" spans="1:16">
      <c r="A93" s="48">
        <v>82</v>
      </c>
      <c r="B93" s="174">
        <v>1446854</v>
      </c>
      <c r="C93" s="49">
        <v>1036628</v>
      </c>
      <c r="D93" s="50" t="s">
        <v>494</v>
      </c>
      <c r="E93" s="51">
        <v>43544</v>
      </c>
      <c r="F93" s="51">
        <v>43546</v>
      </c>
      <c r="G93" s="173" t="s">
        <v>40</v>
      </c>
      <c r="H93" s="49">
        <f t="shared" si="6"/>
        <v>2</v>
      </c>
      <c r="I93" s="65">
        <v>1</v>
      </c>
      <c r="J93" s="210">
        <f t="shared" si="7"/>
        <v>1362900</v>
      </c>
      <c r="K93" s="67">
        <v>59</v>
      </c>
      <c r="L93" s="66">
        <f t="shared" si="8"/>
        <v>2725800</v>
      </c>
      <c r="M93" s="68">
        <f t="shared" si="9"/>
        <v>118</v>
      </c>
      <c r="N93" s="69"/>
      <c r="O93" s="178">
        <f t="shared" si="10"/>
        <v>54516</v>
      </c>
      <c r="P93" s="179">
        <f t="shared" si="11"/>
        <v>2.36</v>
      </c>
    </row>
    <row r="94" ht="15" spans="1:16">
      <c r="A94" s="48">
        <v>83</v>
      </c>
      <c r="B94" s="174">
        <v>1455570</v>
      </c>
      <c r="C94" s="49">
        <v>1037223</v>
      </c>
      <c r="D94" s="50" t="s">
        <v>495</v>
      </c>
      <c r="E94" s="51">
        <v>43544</v>
      </c>
      <c r="F94" s="51">
        <v>43546</v>
      </c>
      <c r="G94" s="173" t="s">
        <v>23</v>
      </c>
      <c r="H94" s="49">
        <f t="shared" si="6"/>
        <v>2</v>
      </c>
      <c r="I94" s="65">
        <v>1</v>
      </c>
      <c r="J94" s="210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78">
        <f t="shared" si="10"/>
        <v>58212</v>
      </c>
      <c r="P94" s="179">
        <f t="shared" si="11"/>
        <v>2.52</v>
      </c>
    </row>
    <row r="95" ht="15" spans="1:16">
      <c r="A95" s="48">
        <v>84</v>
      </c>
      <c r="B95" s="174">
        <v>1447080</v>
      </c>
      <c r="C95" s="49">
        <v>1036646</v>
      </c>
      <c r="D95" s="50" t="s">
        <v>496</v>
      </c>
      <c r="E95" s="51">
        <v>43544</v>
      </c>
      <c r="F95" s="51">
        <v>43546</v>
      </c>
      <c r="G95" s="173" t="s">
        <v>40</v>
      </c>
      <c r="H95" s="49">
        <f t="shared" si="6"/>
        <v>2</v>
      </c>
      <c r="I95" s="65">
        <v>1</v>
      </c>
      <c r="J95" s="210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O95" s="178">
        <f t="shared" si="10"/>
        <v>54516</v>
      </c>
      <c r="P95" s="179">
        <f t="shared" si="11"/>
        <v>2.36</v>
      </c>
    </row>
    <row r="96" ht="15" spans="1:16">
      <c r="A96" s="48">
        <v>85</v>
      </c>
      <c r="B96" s="174">
        <v>1452263</v>
      </c>
      <c r="C96" s="49">
        <v>1037008</v>
      </c>
      <c r="D96" s="50" t="s">
        <v>497</v>
      </c>
      <c r="E96" s="51">
        <v>43544</v>
      </c>
      <c r="F96" s="51">
        <v>43546</v>
      </c>
      <c r="G96" s="173" t="s">
        <v>23</v>
      </c>
      <c r="H96" s="49">
        <f t="shared" si="6"/>
        <v>2</v>
      </c>
      <c r="I96" s="65">
        <v>1</v>
      </c>
      <c r="J96" s="210">
        <f t="shared" si="7"/>
        <v>1455300</v>
      </c>
      <c r="K96" s="67">
        <v>63</v>
      </c>
      <c r="L96" s="66">
        <f t="shared" si="8"/>
        <v>2910600</v>
      </c>
      <c r="M96" s="68">
        <f t="shared" si="9"/>
        <v>126</v>
      </c>
      <c r="N96" s="69"/>
      <c r="O96" s="178">
        <f t="shared" si="10"/>
        <v>58212</v>
      </c>
      <c r="P96" s="179">
        <f t="shared" si="11"/>
        <v>2.52</v>
      </c>
    </row>
    <row r="97" ht="15" spans="1:16">
      <c r="A97" s="48">
        <v>86</v>
      </c>
      <c r="B97" s="174">
        <v>1449764</v>
      </c>
      <c r="C97" s="49">
        <v>1036831</v>
      </c>
      <c r="D97" s="50" t="s">
        <v>498</v>
      </c>
      <c r="E97" s="51">
        <v>43544</v>
      </c>
      <c r="F97" s="51">
        <v>43547</v>
      </c>
      <c r="G97" s="173" t="s">
        <v>23</v>
      </c>
      <c r="H97" s="49">
        <f t="shared" si="6"/>
        <v>3</v>
      </c>
      <c r="I97" s="65">
        <v>1</v>
      </c>
      <c r="J97" s="210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78">
        <f t="shared" si="10"/>
        <v>66528</v>
      </c>
      <c r="P97" s="179">
        <f t="shared" si="11"/>
        <v>2.88</v>
      </c>
    </row>
    <row r="98" ht="15" spans="1:16">
      <c r="A98" s="48">
        <v>87</v>
      </c>
      <c r="B98" s="174">
        <v>1427060</v>
      </c>
      <c r="C98" s="49">
        <v>1035570</v>
      </c>
      <c r="D98" s="50" t="s">
        <v>499</v>
      </c>
      <c r="E98" s="51">
        <v>43545</v>
      </c>
      <c r="F98" s="51">
        <v>43547</v>
      </c>
      <c r="G98" s="173" t="s">
        <v>23</v>
      </c>
      <c r="H98" s="49">
        <f t="shared" si="6"/>
        <v>2</v>
      </c>
      <c r="I98" s="65">
        <v>2</v>
      </c>
      <c r="J98" s="210">
        <f t="shared" si="7"/>
        <v>1108800</v>
      </c>
      <c r="K98" s="67">
        <v>48</v>
      </c>
      <c r="L98" s="66">
        <f t="shared" si="8"/>
        <v>4435200</v>
      </c>
      <c r="M98" s="68">
        <f t="shared" si="9"/>
        <v>192</v>
      </c>
      <c r="N98" s="69"/>
      <c r="O98" s="178">
        <f t="shared" si="10"/>
        <v>88704</v>
      </c>
      <c r="P98" s="179">
        <f t="shared" si="11"/>
        <v>3.84</v>
      </c>
    </row>
    <row r="99" ht="15" spans="1:16">
      <c r="A99" s="48">
        <v>88</v>
      </c>
      <c r="B99" s="174">
        <v>1457153</v>
      </c>
      <c r="C99" s="49">
        <v>1037295</v>
      </c>
      <c r="D99" s="50" t="s">
        <v>500</v>
      </c>
      <c r="E99" s="51">
        <v>43544</v>
      </c>
      <c r="F99" s="51">
        <v>43547</v>
      </c>
      <c r="G99" s="173" t="s">
        <v>23</v>
      </c>
      <c r="H99" s="49">
        <f t="shared" si="6"/>
        <v>3</v>
      </c>
      <c r="I99" s="65">
        <v>1</v>
      </c>
      <c r="J99" s="210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78">
        <f t="shared" si="10"/>
        <v>66528</v>
      </c>
      <c r="P99" s="179">
        <f t="shared" si="11"/>
        <v>2.88</v>
      </c>
    </row>
    <row r="100" ht="15" spans="1:16">
      <c r="A100" s="48">
        <v>89</v>
      </c>
      <c r="B100" s="174">
        <v>1461222</v>
      </c>
      <c r="C100" s="49">
        <v>1037505</v>
      </c>
      <c r="D100" s="50" t="s">
        <v>501</v>
      </c>
      <c r="E100" s="51">
        <v>43546</v>
      </c>
      <c r="F100" s="51">
        <v>43547</v>
      </c>
      <c r="G100" s="173" t="s">
        <v>23</v>
      </c>
      <c r="H100" s="49">
        <f t="shared" si="6"/>
        <v>1</v>
      </c>
      <c r="I100" s="65">
        <v>1</v>
      </c>
      <c r="J100" s="210">
        <f t="shared" si="7"/>
        <v>1108800</v>
      </c>
      <c r="K100" s="67">
        <v>48</v>
      </c>
      <c r="L100" s="66">
        <f t="shared" si="8"/>
        <v>1108800</v>
      </c>
      <c r="M100" s="68">
        <f t="shared" si="9"/>
        <v>48</v>
      </c>
      <c r="N100" s="69"/>
      <c r="O100" s="178">
        <f t="shared" si="10"/>
        <v>22176</v>
      </c>
      <c r="P100" s="179">
        <f t="shared" si="11"/>
        <v>0.96</v>
      </c>
    </row>
    <row r="101" ht="15" spans="1:16">
      <c r="A101" s="48">
        <v>90</v>
      </c>
      <c r="B101" s="174">
        <v>1461223</v>
      </c>
      <c r="C101" s="49">
        <v>1037506</v>
      </c>
      <c r="D101" s="50" t="s">
        <v>502</v>
      </c>
      <c r="E101" s="51">
        <v>43546</v>
      </c>
      <c r="F101" s="51">
        <v>43547</v>
      </c>
      <c r="G101" s="173" t="s">
        <v>23</v>
      </c>
      <c r="H101" s="49">
        <f t="shared" si="6"/>
        <v>1</v>
      </c>
      <c r="I101" s="65">
        <v>1</v>
      </c>
      <c r="J101" s="210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78">
        <f t="shared" si="10"/>
        <v>22176</v>
      </c>
      <c r="P101" s="179">
        <f t="shared" si="11"/>
        <v>0.96</v>
      </c>
    </row>
    <row r="102" ht="15" spans="1:16">
      <c r="A102" s="48">
        <v>91</v>
      </c>
      <c r="B102" s="174">
        <v>1454324</v>
      </c>
      <c r="C102" s="49">
        <v>1037138</v>
      </c>
      <c r="D102" s="50" t="s">
        <v>503</v>
      </c>
      <c r="E102" s="51">
        <v>43546</v>
      </c>
      <c r="F102" s="51">
        <v>43547</v>
      </c>
      <c r="G102" s="173" t="s">
        <v>23</v>
      </c>
      <c r="H102" s="49">
        <f t="shared" si="6"/>
        <v>1</v>
      </c>
      <c r="I102" s="65">
        <v>1</v>
      </c>
      <c r="J102" s="210">
        <f t="shared" si="7"/>
        <v>1455300</v>
      </c>
      <c r="K102" s="67">
        <v>63</v>
      </c>
      <c r="L102" s="66">
        <f t="shared" si="8"/>
        <v>1455300</v>
      </c>
      <c r="M102" s="68">
        <f t="shared" si="9"/>
        <v>63</v>
      </c>
      <c r="N102" s="69"/>
      <c r="O102" s="178">
        <f t="shared" si="10"/>
        <v>29106</v>
      </c>
      <c r="P102" s="179">
        <f t="shared" si="11"/>
        <v>1.26</v>
      </c>
    </row>
    <row r="103" ht="15" spans="1:16">
      <c r="A103" s="48">
        <v>92</v>
      </c>
      <c r="B103" s="174">
        <v>1462708</v>
      </c>
      <c r="C103" s="49">
        <v>1037588</v>
      </c>
      <c r="D103" s="50" t="s">
        <v>504</v>
      </c>
      <c r="E103" s="51">
        <v>43545</v>
      </c>
      <c r="F103" s="51">
        <v>43547</v>
      </c>
      <c r="G103" s="173" t="s">
        <v>23</v>
      </c>
      <c r="H103" s="49">
        <f t="shared" si="6"/>
        <v>2</v>
      </c>
      <c r="I103" s="65">
        <v>1</v>
      </c>
      <c r="J103" s="210">
        <f t="shared" si="7"/>
        <v>1108800</v>
      </c>
      <c r="K103" s="67">
        <v>48</v>
      </c>
      <c r="L103" s="66">
        <f t="shared" si="8"/>
        <v>2217600</v>
      </c>
      <c r="M103" s="68">
        <f t="shared" si="9"/>
        <v>96</v>
      </c>
      <c r="N103" s="69"/>
      <c r="O103" s="178">
        <f t="shared" si="10"/>
        <v>44352</v>
      </c>
      <c r="P103" s="179">
        <f t="shared" si="11"/>
        <v>1.92</v>
      </c>
    </row>
    <row r="104" ht="15" spans="1:16">
      <c r="A104" s="48">
        <v>93</v>
      </c>
      <c r="B104" s="174">
        <v>1457953</v>
      </c>
      <c r="C104" s="49">
        <v>1037348</v>
      </c>
      <c r="D104" s="50" t="s">
        <v>505</v>
      </c>
      <c r="E104" s="51">
        <v>43546</v>
      </c>
      <c r="F104" s="51">
        <v>43547</v>
      </c>
      <c r="G104" s="173" t="s">
        <v>23</v>
      </c>
      <c r="H104" s="49">
        <f t="shared" si="6"/>
        <v>1</v>
      </c>
      <c r="I104" s="65">
        <v>1</v>
      </c>
      <c r="J104" s="210">
        <f t="shared" si="7"/>
        <v>1108800</v>
      </c>
      <c r="K104" s="67">
        <v>48</v>
      </c>
      <c r="L104" s="66">
        <f t="shared" si="8"/>
        <v>1108800</v>
      </c>
      <c r="M104" s="68">
        <f t="shared" si="9"/>
        <v>48</v>
      </c>
      <c r="N104" s="69"/>
      <c r="O104" s="178">
        <f t="shared" si="10"/>
        <v>22176</v>
      </c>
      <c r="P104" s="179">
        <f t="shared" si="11"/>
        <v>0.96</v>
      </c>
    </row>
    <row r="105" ht="15" spans="1:16">
      <c r="A105" s="48">
        <v>94</v>
      </c>
      <c r="B105" s="174">
        <v>1456270</v>
      </c>
      <c r="C105" s="49">
        <v>1037266</v>
      </c>
      <c r="D105" s="50" t="s">
        <v>506</v>
      </c>
      <c r="E105" s="51">
        <v>43546</v>
      </c>
      <c r="F105" s="51">
        <v>43547</v>
      </c>
      <c r="G105" s="173" t="s">
        <v>23</v>
      </c>
      <c r="H105" s="49">
        <f t="shared" si="6"/>
        <v>1</v>
      </c>
      <c r="I105" s="65">
        <v>1</v>
      </c>
      <c r="J105" s="210">
        <f t="shared" si="7"/>
        <v>1108800</v>
      </c>
      <c r="K105" s="67">
        <v>48</v>
      </c>
      <c r="L105" s="66">
        <f t="shared" si="8"/>
        <v>1108800</v>
      </c>
      <c r="M105" s="68">
        <f t="shared" si="9"/>
        <v>48</v>
      </c>
      <c r="N105" s="69"/>
      <c r="O105" s="178">
        <f t="shared" si="10"/>
        <v>22176</v>
      </c>
      <c r="P105" s="179">
        <f t="shared" si="11"/>
        <v>0.96</v>
      </c>
    </row>
    <row r="106" ht="15" spans="1:16">
      <c r="A106" s="48">
        <v>95</v>
      </c>
      <c r="B106" s="174">
        <v>1457876</v>
      </c>
      <c r="C106" s="49">
        <v>1037339</v>
      </c>
      <c r="D106" s="50" t="s">
        <v>507</v>
      </c>
      <c r="E106" s="51">
        <v>43545</v>
      </c>
      <c r="F106" s="51">
        <v>43547</v>
      </c>
      <c r="G106" s="173" t="s">
        <v>23</v>
      </c>
      <c r="H106" s="49">
        <f t="shared" si="6"/>
        <v>2</v>
      </c>
      <c r="I106" s="65">
        <v>1</v>
      </c>
      <c r="J106" s="210">
        <f t="shared" si="7"/>
        <v>1108800</v>
      </c>
      <c r="K106" s="67">
        <v>48</v>
      </c>
      <c r="L106" s="66">
        <f t="shared" si="8"/>
        <v>2217600</v>
      </c>
      <c r="M106" s="68">
        <f t="shared" si="9"/>
        <v>96</v>
      </c>
      <c r="N106" s="69"/>
      <c r="O106" s="178">
        <f t="shared" si="10"/>
        <v>44352</v>
      </c>
      <c r="P106" s="179">
        <f t="shared" si="11"/>
        <v>1.92</v>
      </c>
    </row>
    <row r="107" ht="15" spans="1:16">
      <c r="A107" s="48">
        <v>96</v>
      </c>
      <c r="B107" s="174">
        <v>1457788</v>
      </c>
      <c r="C107" s="49">
        <v>1037326</v>
      </c>
      <c r="D107" s="50" t="s">
        <v>508</v>
      </c>
      <c r="E107" s="51">
        <v>43546</v>
      </c>
      <c r="F107" s="51">
        <v>43547</v>
      </c>
      <c r="G107" s="173" t="s">
        <v>40</v>
      </c>
      <c r="H107" s="49">
        <f t="shared" si="6"/>
        <v>1</v>
      </c>
      <c r="I107" s="65">
        <v>1</v>
      </c>
      <c r="J107" s="210">
        <f t="shared" si="7"/>
        <v>1362900</v>
      </c>
      <c r="K107" s="67">
        <v>59</v>
      </c>
      <c r="L107" s="66">
        <f t="shared" si="8"/>
        <v>1362900</v>
      </c>
      <c r="M107" s="68">
        <f t="shared" si="9"/>
        <v>59</v>
      </c>
      <c r="N107" s="69"/>
      <c r="O107" s="178">
        <f t="shared" si="10"/>
        <v>27258</v>
      </c>
      <c r="P107" s="179">
        <f t="shared" si="11"/>
        <v>1.18</v>
      </c>
    </row>
    <row r="108" ht="15" spans="1:16">
      <c r="A108" s="48">
        <v>97</v>
      </c>
      <c r="B108" s="174">
        <v>1462395</v>
      </c>
      <c r="C108" s="49">
        <v>1037591</v>
      </c>
      <c r="D108" s="50" t="s">
        <v>509</v>
      </c>
      <c r="E108" s="51">
        <v>43546</v>
      </c>
      <c r="F108" s="51">
        <v>43547</v>
      </c>
      <c r="G108" s="173" t="s">
        <v>23</v>
      </c>
      <c r="H108" s="49">
        <f t="shared" si="6"/>
        <v>1</v>
      </c>
      <c r="I108" s="65">
        <v>1</v>
      </c>
      <c r="J108" s="210">
        <f t="shared" si="7"/>
        <v>1108800</v>
      </c>
      <c r="K108" s="67">
        <v>48</v>
      </c>
      <c r="L108" s="66">
        <f t="shared" si="8"/>
        <v>1108800</v>
      </c>
      <c r="M108" s="68">
        <f t="shared" si="9"/>
        <v>48</v>
      </c>
      <c r="N108" s="69"/>
      <c r="O108" s="178">
        <f t="shared" si="10"/>
        <v>22176</v>
      </c>
      <c r="P108" s="179">
        <f t="shared" si="11"/>
        <v>0.96</v>
      </c>
    </row>
    <row r="109" ht="15" spans="1:16">
      <c r="A109" s="48">
        <v>98</v>
      </c>
      <c r="B109" s="174">
        <v>1457809</v>
      </c>
      <c r="C109" s="49">
        <v>1037327</v>
      </c>
      <c r="D109" s="50" t="s">
        <v>510</v>
      </c>
      <c r="E109" s="51">
        <v>43545</v>
      </c>
      <c r="F109" s="51">
        <v>43547</v>
      </c>
      <c r="G109" s="173" t="s">
        <v>23</v>
      </c>
      <c r="H109" s="49">
        <f t="shared" si="6"/>
        <v>2</v>
      </c>
      <c r="I109" s="65">
        <v>1</v>
      </c>
      <c r="J109" s="210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78">
        <f t="shared" si="10"/>
        <v>44352</v>
      </c>
      <c r="P109" s="179">
        <f t="shared" si="11"/>
        <v>1.92</v>
      </c>
    </row>
    <row r="110" ht="15" spans="1:16">
      <c r="A110" s="48">
        <v>99</v>
      </c>
      <c r="B110" s="174">
        <v>1438200</v>
      </c>
      <c r="C110" s="49">
        <v>1036152</v>
      </c>
      <c r="D110" s="50" t="s">
        <v>473</v>
      </c>
      <c r="E110" s="51">
        <v>43546</v>
      </c>
      <c r="F110" s="51">
        <v>43548</v>
      </c>
      <c r="G110" s="173" t="s">
        <v>23</v>
      </c>
      <c r="H110" s="49">
        <f t="shared" si="6"/>
        <v>2</v>
      </c>
      <c r="I110" s="65">
        <v>1</v>
      </c>
      <c r="J110" s="210">
        <f t="shared" si="7"/>
        <v>1455300</v>
      </c>
      <c r="K110" s="67">
        <v>63</v>
      </c>
      <c r="L110" s="66">
        <f t="shared" si="8"/>
        <v>2910600</v>
      </c>
      <c r="M110" s="68">
        <f t="shared" si="9"/>
        <v>126</v>
      </c>
      <c r="N110" s="69"/>
      <c r="O110" s="178">
        <f t="shared" si="10"/>
        <v>58212</v>
      </c>
      <c r="P110" s="179">
        <f t="shared" si="11"/>
        <v>2.52</v>
      </c>
    </row>
    <row r="111" ht="15" spans="1:16">
      <c r="A111" s="48">
        <v>100</v>
      </c>
      <c r="B111" s="174">
        <v>1448759</v>
      </c>
      <c r="C111" s="49">
        <v>1036761</v>
      </c>
      <c r="D111" s="50" t="s">
        <v>511</v>
      </c>
      <c r="E111" s="51">
        <v>43545</v>
      </c>
      <c r="F111" s="51">
        <v>43548</v>
      </c>
      <c r="G111" s="173" t="s">
        <v>23</v>
      </c>
      <c r="H111" s="49">
        <f t="shared" si="6"/>
        <v>3</v>
      </c>
      <c r="I111" s="65">
        <v>1</v>
      </c>
      <c r="J111" s="210">
        <f t="shared" si="7"/>
        <v>1455300</v>
      </c>
      <c r="K111" s="67">
        <v>63</v>
      </c>
      <c r="L111" s="66">
        <f t="shared" si="8"/>
        <v>4365900</v>
      </c>
      <c r="M111" s="68">
        <f t="shared" si="9"/>
        <v>189</v>
      </c>
      <c r="N111" s="69"/>
      <c r="O111" s="178">
        <f t="shared" si="10"/>
        <v>87318</v>
      </c>
      <c r="P111" s="179">
        <f t="shared" si="11"/>
        <v>3.78</v>
      </c>
    </row>
    <row r="112" ht="15" spans="1:16">
      <c r="A112" s="48">
        <v>101</v>
      </c>
      <c r="B112" s="174">
        <v>1455310</v>
      </c>
      <c r="C112" s="49">
        <v>1037199</v>
      </c>
      <c r="D112" s="50" t="s">
        <v>512</v>
      </c>
      <c r="E112" s="51">
        <v>43547</v>
      </c>
      <c r="F112" s="51">
        <v>43548</v>
      </c>
      <c r="G112" s="173" t="s">
        <v>23</v>
      </c>
      <c r="H112" s="49">
        <f t="shared" si="6"/>
        <v>1</v>
      </c>
      <c r="I112" s="65">
        <v>1</v>
      </c>
      <c r="J112" s="210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78">
        <f t="shared" si="10"/>
        <v>22176</v>
      </c>
      <c r="P112" s="179">
        <f t="shared" si="11"/>
        <v>0.96</v>
      </c>
    </row>
    <row r="113" ht="15" spans="1:16">
      <c r="A113" s="48">
        <v>102</v>
      </c>
      <c r="B113" s="174">
        <v>1454512</v>
      </c>
      <c r="C113" s="49">
        <v>1037191</v>
      </c>
      <c r="D113" s="50" t="s">
        <v>513</v>
      </c>
      <c r="E113" s="51">
        <v>43547</v>
      </c>
      <c r="F113" s="51">
        <v>43548</v>
      </c>
      <c r="G113" s="173" t="s">
        <v>23</v>
      </c>
      <c r="H113" s="49">
        <f t="shared" si="6"/>
        <v>1</v>
      </c>
      <c r="I113" s="65">
        <v>1</v>
      </c>
      <c r="J113" s="210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78">
        <f t="shared" si="10"/>
        <v>22176</v>
      </c>
      <c r="P113" s="179">
        <f t="shared" si="11"/>
        <v>0.96</v>
      </c>
    </row>
    <row r="114" ht="15" spans="1:16">
      <c r="A114" s="48">
        <v>103</v>
      </c>
      <c r="B114" s="174">
        <v>1457920</v>
      </c>
      <c r="C114" s="49">
        <v>1037340</v>
      </c>
      <c r="D114" s="50" t="s">
        <v>514</v>
      </c>
      <c r="E114" s="51">
        <v>43545</v>
      </c>
      <c r="F114" s="51">
        <v>43548</v>
      </c>
      <c r="G114" s="173" t="s">
        <v>23</v>
      </c>
      <c r="H114" s="49">
        <f t="shared" si="6"/>
        <v>3</v>
      </c>
      <c r="I114" s="65">
        <v>1</v>
      </c>
      <c r="J114" s="210">
        <f t="shared" si="7"/>
        <v>1108800</v>
      </c>
      <c r="K114" s="67">
        <v>48</v>
      </c>
      <c r="L114" s="66">
        <f t="shared" si="8"/>
        <v>3326400</v>
      </c>
      <c r="M114" s="68">
        <f t="shared" si="9"/>
        <v>144</v>
      </c>
      <c r="N114" s="69"/>
      <c r="O114" s="178">
        <f t="shared" si="10"/>
        <v>66528</v>
      </c>
      <c r="P114" s="179">
        <f t="shared" si="11"/>
        <v>2.88</v>
      </c>
    </row>
    <row r="115" ht="15" spans="1:16">
      <c r="A115" s="48">
        <v>104</v>
      </c>
      <c r="B115" s="174">
        <v>1460892</v>
      </c>
      <c r="C115" s="49">
        <v>1037495</v>
      </c>
      <c r="D115" s="50" t="s">
        <v>515</v>
      </c>
      <c r="E115" s="51">
        <v>43545</v>
      </c>
      <c r="F115" s="51">
        <v>43547</v>
      </c>
      <c r="G115" s="173" t="s">
        <v>23</v>
      </c>
      <c r="H115" s="49">
        <f t="shared" si="6"/>
        <v>2</v>
      </c>
      <c r="I115" s="65">
        <v>1</v>
      </c>
      <c r="J115" s="210">
        <f t="shared" si="7"/>
        <v>1108800</v>
      </c>
      <c r="K115" s="67">
        <v>48</v>
      </c>
      <c r="L115" s="66">
        <f t="shared" si="8"/>
        <v>2217600</v>
      </c>
      <c r="M115" s="68">
        <f t="shared" si="9"/>
        <v>96</v>
      </c>
      <c r="N115" s="69">
        <v>1715</v>
      </c>
      <c r="O115" s="178">
        <f t="shared" si="10"/>
        <v>44352</v>
      </c>
      <c r="P115" s="179">
        <f t="shared" si="11"/>
        <v>1.92</v>
      </c>
    </row>
    <row r="116" ht="15" spans="1:16">
      <c r="A116" s="48">
        <v>105</v>
      </c>
      <c r="B116" s="174">
        <v>1466148</v>
      </c>
      <c r="C116" s="49">
        <v>1037747</v>
      </c>
      <c r="D116" s="50" t="s">
        <v>516</v>
      </c>
      <c r="E116" s="51">
        <v>43546</v>
      </c>
      <c r="F116" s="51">
        <v>43547</v>
      </c>
      <c r="G116" s="173" t="s">
        <v>23</v>
      </c>
      <c r="H116" s="49">
        <f t="shared" si="6"/>
        <v>1</v>
      </c>
      <c r="I116" s="65">
        <v>1</v>
      </c>
      <c r="J116" s="210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>
        <v>1717</v>
      </c>
      <c r="O116" s="178">
        <f t="shared" si="10"/>
        <v>22176</v>
      </c>
      <c r="P116" s="179">
        <f t="shared" si="11"/>
        <v>0.96</v>
      </c>
    </row>
    <row r="117" ht="15" spans="1:16">
      <c r="A117" s="48">
        <v>106</v>
      </c>
      <c r="B117" s="174">
        <v>1466133</v>
      </c>
      <c r="C117" s="49">
        <v>1037746</v>
      </c>
      <c r="D117" s="50" t="s">
        <v>517</v>
      </c>
      <c r="E117" s="51">
        <v>43546</v>
      </c>
      <c r="F117" s="51">
        <v>43547</v>
      </c>
      <c r="G117" s="173" t="s">
        <v>23</v>
      </c>
      <c r="H117" s="49">
        <f t="shared" si="6"/>
        <v>1</v>
      </c>
      <c r="I117" s="65">
        <v>1</v>
      </c>
      <c r="J117" s="210">
        <f t="shared" si="7"/>
        <v>1108800</v>
      </c>
      <c r="K117" s="67">
        <v>48</v>
      </c>
      <c r="L117" s="66">
        <f t="shared" si="8"/>
        <v>1108800</v>
      </c>
      <c r="M117" s="68">
        <f t="shared" si="9"/>
        <v>48</v>
      </c>
      <c r="N117" s="69">
        <v>1729</v>
      </c>
      <c r="O117" s="178">
        <f t="shared" si="10"/>
        <v>22176</v>
      </c>
      <c r="P117" s="179">
        <f t="shared" si="11"/>
        <v>0.96</v>
      </c>
    </row>
    <row r="118" ht="15" spans="1:16">
      <c r="A118" s="48">
        <v>107</v>
      </c>
      <c r="B118" s="174">
        <v>1466617</v>
      </c>
      <c r="C118" s="49">
        <v>1037761</v>
      </c>
      <c r="D118" s="50" t="s">
        <v>518</v>
      </c>
      <c r="E118" s="51">
        <v>43547</v>
      </c>
      <c r="F118" s="51">
        <v>43548</v>
      </c>
      <c r="G118" s="173" t="s">
        <v>40</v>
      </c>
      <c r="H118" s="49">
        <f t="shared" si="6"/>
        <v>1</v>
      </c>
      <c r="I118" s="65">
        <v>1</v>
      </c>
      <c r="J118" s="210">
        <f t="shared" si="7"/>
        <v>1362900</v>
      </c>
      <c r="K118" s="67">
        <v>59</v>
      </c>
      <c r="L118" s="66">
        <f t="shared" si="8"/>
        <v>1362900</v>
      </c>
      <c r="M118" s="68">
        <f t="shared" si="9"/>
        <v>59</v>
      </c>
      <c r="N118" s="69">
        <v>1740</v>
      </c>
      <c r="O118" s="178">
        <f t="shared" si="10"/>
        <v>27258</v>
      </c>
      <c r="P118" s="179">
        <f t="shared" si="11"/>
        <v>1.18</v>
      </c>
    </row>
    <row r="119" ht="15" spans="1:16">
      <c r="A119" s="48">
        <v>108</v>
      </c>
      <c r="B119" s="174">
        <v>1465440</v>
      </c>
      <c r="C119" s="49">
        <v>1037705</v>
      </c>
      <c r="D119" s="50" t="s">
        <v>519</v>
      </c>
      <c r="E119" s="51">
        <v>43545</v>
      </c>
      <c r="F119" s="51">
        <v>43548</v>
      </c>
      <c r="G119" s="173" t="s">
        <v>40</v>
      </c>
      <c r="H119" s="49">
        <f t="shared" si="6"/>
        <v>3</v>
      </c>
      <c r="I119" s="65">
        <v>1</v>
      </c>
      <c r="J119" s="210">
        <f t="shared" si="7"/>
        <v>1362900</v>
      </c>
      <c r="K119" s="67">
        <v>59</v>
      </c>
      <c r="L119" s="66">
        <f t="shared" si="8"/>
        <v>4088700</v>
      </c>
      <c r="M119" s="68">
        <f t="shared" si="9"/>
        <v>177</v>
      </c>
      <c r="N119" s="69">
        <v>1751</v>
      </c>
      <c r="O119" s="178">
        <f t="shared" si="10"/>
        <v>81774</v>
      </c>
      <c r="P119" s="179">
        <f t="shared" si="11"/>
        <v>3.54</v>
      </c>
    </row>
    <row r="120" ht="15" spans="1:16">
      <c r="A120" s="48">
        <v>109</v>
      </c>
      <c r="B120" s="174">
        <v>1466166</v>
      </c>
      <c r="C120" s="49">
        <v>1037748</v>
      </c>
      <c r="D120" s="50" t="s">
        <v>520</v>
      </c>
      <c r="E120" s="51">
        <v>43546</v>
      </c>
      <c r="F120" s="51">
        <v>43548</v>
      </c>
      <c r="G120" s="173" t="s">
        <v>23</v>
      </c>
      <c r="H120" s="49">
        <f t="shared" si="6"/>
        <v>2</v>
      </c>
      <c r="I120" s="65">
        <v>1</v>
      </c>
      <c r="J120" s="210">
        <f t="shared" si="7"/>
        <v>1108800</v>
      </c>
      <c r="K120" s="67">
        <v>48</v>
      </c>
      <c r="L120" s="66">
        <f t="shared" si="8"/>
        <v>2217600</v>
      </c>
      <c r="M120" s="68">
        <f t="shared" si="9"/>
        <v>96</v>
      </c>
      <c r="N120" s="69">
        <v>1752</v>
      </c>
      <c r="O120" s="178">
        <f t="shared" si="10"/>
        <v>44352</v>
      </c>
      <c r="P120" s="179">
        <f t="shared" si="11"/>
        <v>1.92</v>
      </c>
    </row>
    <row r="121" ht="15" spans="1:16">
      <c r="A121" s="48">
        <v>110</v>
      </c>
      <c r="B121" s="174">
        <v>1466142</v>
      </c>
      <c r="C121" s="49">
        <v>1037745</v>
      </c>
      <c r="D121" s="50" t="s">
        <v>521</v>
      </c>
      <c r="E121" s="51">
        <v>43546</v>
      </c>
      <c r="F121" s="51">
        <v>43548</v>
      </c>
      <c r="G121" s="173" t="s">
        <v>23</v>
      </c>
      <c r="H121" s="49">
        <f t="shared" si="6"/>
        <v>2</v>
      </c>
      <c r="I121" s="65">
        <v>1</v>
      </c>
      <c r="J121" s="210">
        <f t="shared" si="7"/>
        <v>1108800</v>
      </c>
      <c r="K121" s="67">
        <v>48</v>
      </c>
      <c r="L121" s="66">
        <f t="shared" si="8"/>
        <v>2217600</v>
      </c>
      <c r="M121" s="68">
        <f t="shared" si="9"/>
        <v>96</v>
      </c>
      <c r="N121" s="69">
        <v>1758</v>
      </c>
      <c r="O121" s="178">
        <f t="shared" si="10"/>
        <v>44352</v>
      </c>
      <c r="P121" s="179">
        <f t="shared" si="11"/>
        <v>1.92</v>
      </c>
    </row>
    <row r="122" ht="15" spans="1:16">
      <c r="A122" s="48">
        <v>111</v>
      </c>
      <c r="B122" s="174">
        <v>1455689</v>
      </c>
      <c r="C122" s="49">
        <v>1037220</v>
      </c>
      <c r="D122" s="50" t="s">
        <v>522</v>
      </c>
      <c r="E122" s="51">
        <v>43547</v>
      </c>
      <c r="F122" s="51">
        <v>43549</v>
      </c>
      <c r="G122" s="173" t="s">
        <v>23</v>
      </c>
      <c r="H122" s="49">
        <f t="shared" si="6"/>
        <v>2</v>
      </c>
      <c r="I122" s="65">
        <v>2</v>
      </c>
      <c r="J122" s="210">
        <f t="shared" si="7"/>
        <v>1108800</v>
      </c>
      <c r="K122" s="67">
        <v>48</v>
      </c>
      <c r="L122" s="66">
        <f t="shared" si="8"/>
        <v>4435200</v>
      </c>
      <c r="M122" s="68">
        <f t="shared" si="9"/>
        <v>192</v>
      </c>
      <c r="N122" s="69"/>
      <c r="O122" s="178">
        <f t="shared" si="10"/>
        <v>88704</v>
      </c>
      <c r="P122" s="179">
        <f t="shared" si="11"/>
        <v>3.84</v>
      </c>
    </row>
    <row r="123" ht="15" spans="1:16">
      <c r="A123" s="48">
        <v>112</v>
      </c>
      <c r="B123" s="174">
        <v>1449433</v>
      </c>
      <c r="C123" s="49">
        <v>1036806</v>
      </c>
      <c r="D123" s="50" t="s">
        <v>523</v>
      </c>
      <c r="E123" s="51">
        <v>43544</v>
      </c>
      <c r="F123" s="51">
        <v>43549</v>
      </c>
      <c r="G123" s="173" t="s">
        <v>23</v>
      </c>
      <c r="H123" s="49">
        <f t="shared" si="6"/>
        <v>5</v>
      </c>
      <c r="I123" s="65">
        <v>1</v>
      </c>
      <c r="J123" s="210">
        <f t="shared" si="7"/>
        <v>1108800</v>
      </c>
      <c r="K123" s="67">
        <v>48</v>
      </c>
      <c r="L123" s="66">
        <f t="shared" si="8"/>
        <v>5544000</v>
      </c>
      <c r="M123" s="68">
        <f t="shared" si="9"/>
        <v>240</v>
      </c>
      <c r="N123" s="69"/>
      <c r="O123" s="178">
        <f t="shared" si="10"/>
        <v>110880</v>
      </c>
      <c r="P123" s="179">
        <f t="shared" si="11"/>
        <v>4.8</v>
      </c>
    </row>
    <row r="124" ht="15" spans="1:16">
      <c r="A124" s="48">
        <v>113</v>
      </c>
      <c r="B124" s="174">
        <v>1466618</v>
      </c>
      <c r="C124" s="49">
        <v>1037760</v>
      </c>
      <c r="D124" s="50" t="s">
        <v>518</v>
      </c>
      <c r="E124" s="51">
        <v>43548</v>
      </c>
      <c r="F124" s="51">
        <v>43549</v>
      </c>
      <c r="G124" s="173" t="s">
        <v>40</v>
      </c>
      <c r="H124" s="49">
        <f t="shared" si="6"/>
        <v>1</v>
      </c>
      <c r="I124" s="65">
        <v>1</v>
      </c>
      <c r="J124" s="210">
        <f t="shared" si="7"/>
        <v>1362900</v>
      </c>
      <c r="K124" s="67">
        <v>59</v>
      </c>
      <c r="L124" s="66">
        <f t="shared" si="8"/>
        <v>1362900</v>
      </c>
      <c r="M124" s="68">
        <f t="shared" si="9"/>
        <v>59</v>
      </c>
      <c r="N124" s="69"/>
      <c r="O124" s="178">
        <f t="shared" si="10"/>
        <v>27258</v>
      </c>
      <c r="P124" s="179">
        <f t="shared" si="11"/>
        <v>1.18</v>
      </c>
    </row>
    <row r="125" ht="15" spans="1:16">
      <c r="A125" s="48">
        <v>114</v>
      </c>
      <c r="B125" s="174">
        <v>1465594</v>
      </c>
      <c r="C125" s="49">
        <v>1037719</v>
      </c>
      <c r="D125" s="50" t="s">
        <v>524</v>
      </c>
      <c r="E125" s="51">
        <v>43547</v>
      </c>
      <c r="F125" s="51">
        <v>43549</v>
      </c>
      <c r="G125" s="173" t="s">
        <v>23</v>
      </c>
      <c r="H125" s="49">
        <f t="shared" si="6"/>
        <v>2</v>
      </c>
      <c r="I125" s="65">
        <v>1</v>
      </c>
      <c r="J125" s="210">
        <f t="shared" si="7"/>
        <v>1108800</v>
      </c>
      <c r="K125" s="67">
        <v>48</v>
      </c>
      <c r="L125" s="66">
        <f t="shared" si="8"/>
        <v>2217600</v>
      </c>
      <c r="M125" s="68">
        <f t="shared" si="9"/>
        <v>96</v>
      </c>
      <c r="N125" s="69"/>
      <c r="O125" s="178">
        <f t="shared" si="10"/>
        <v>44352</v>
      </c>
      <c r="P125" s="179">
        <f t="shared" si="11"/>
        <v>1.92</v>
      </c>
    </row>
    <row r="126" ht="15" spans="1:16">
      <c r="A126" s="48">
        <v>115</v>
      </c>
      <c r="B126" s="174">
        <v>1462627</v>
      </c>
      <c r="C126" s="49">
        <v>1037589</v>
      </c>
      <c r="D126" s="50" t="s">
        <v>525</v>
      </c>
      <c r="E126" s="51">
        <v>43547</v>
      </c>
      <c r="F126" s="51">
        <v>43549</v>
      </c>
      <c r="G126" s="173" t="s">
        <v>40</v>
      </c>
      <c r="H126" s="49">
        <f t="shared" si="6"/>
        <v>2</v>
      </c>
      <c r="I126" s="65">
        <v>1</v>
      </c>
      <c r="J126" s="210">
        <f t="shared" si="7"/>
        <v>1362900</v>
      </c>
      <c r="K126" s="67">
        <v>59</v>
      </c>
      <c r="L126" s="66">
        <f t="shared" si="8"/>
        <v>2725800</v>
      </c>
      <c r="M126" s="68">
        <f t="shared" si="9"/>
        <v>118</v>
      </c>
      <c r="N126" s="69"/>
      <c r="O126" s="178">
        <f t="shared" si="10"/>
        <v>54516</v>
      </c>
      <c r="P126" s="179">
        <f t="shared" si="11"/>
        <v>2.36</v>
      </c>
    </row>
    <row r="127" ht="15" spans="1:16">
      <c r="A127" s="48">
        <v>116</v>
      </c>
      <c r="B127" s="174">
        <v>1463114</v>
      </c>
      <c r="C127" s="49">
        <v>1037654</v>
      </c>
      <c r="D127" s="50" t="s">
        <v>526</v>
      </c>
      <c r="E127" s="51">
        <v>43548</v>
      </c>
      <c r="F127" s="51">
        <v>43549</v>
      </c>
      <c r="G127" s="173" t="s">
        <v>40</v>
      </c>
      <c r="H127" s="49">
        <f t="shared" si="6"/>
        <v>1</v>
      </c>
      <c r="I127" s="65">
        <v>1</v>
      </c>
      <c r="J127" s="210">
        <f t="shared" si="7"/>
        <v>1362900</v>
      </c>
      <c r="K127" s="67">
        <v>59</v>
      </c>
      <c r="L127" s="66">
        <f t="shared" si="8"/>
        <v>1362900</v>
      </c>
      <c r="M127" s="68">
        <f t="shared" si="9"/>
        <v>59</v>
      </c>
      <c r="N127" s="69"/>
      <c r="O127" s="178">
        <f t="shared" si="10"/>
        <v>27258</v>
      </c>
      <c r="P127" s="179">
        <f t="shared" si="11"/>
        <v>1.18</v>
      </c>
    </row>
    <row r="128" ht="15" spans="1:16">
      <c r="A128" s="48">
        <v>117</v>
      </c>
      <c r="B128" s="174">
        <v>1449216</v>
      </c>
      <c r="C128" s="49">
        <v>1036801</v>
      </c>
      <c r="D128" s="50" t="s">
        <v>527</v>
      </c>
      <c r="E128" s="51">
        <v>43547</v>
      </c>
      <c r="F128" s="51">
        <v>43549</v>
      </c>
      <c r="G128" s="173" t="s">
        <v>47</v>
      </c>
      <c r="H128" s="49">
        <f t="shared" si="6"/>
        <v>2</v>
      </c>
      <c r="I128" s="65">
        <v>1</v>
      </c>
      <c r="J128" s="210">
        <f t="shared" si="7"/>
        <v>2356200</v>
      </c>
      <c r="K128" s="67">
        <v>102</v>
      </c>
      <c r="L128" s="66">
        <f t="shared" si="8"/>
        <v>4712400</v>
      </c>
      <c r="M128" s="68">
        <f t="shared" si="9"/>
        <v>204</v>
      </c>
      <c r="N128" s="69"/>
      <c r="O128" s="178">
        <f t="shared" si="10"/>
        <v>94248</v>
      </c>
      <c r="P128" s="179">
        <f t="shared" si="11"/>
        <v>4.08</v>
      </c>
    </row>
    <row r="129" ht="15" spans="1:16">
      <c r="A129" s="48">
        <v>118</v>
      </c>
      <c r="B129" s="174">
        <v>1455584</v>
      </c>
      <c r="C129" s="49">
        <v>1037221</v>
      </c>
      <c r="D129" s="50" t="s">
        <v>525</v>
      </c>
      <c r="E129" s="51">
        <v>43547</v>
      </c>
      <c r="F129" s="51">
        <v>43549</v>
      </c>
      <c r="G129" s="173" t="s">
        <v>47</v>
      </c>
      <c r="H129" s="49">
        <f t="shared" si="6"/>
        <v>2</v>
      </c>
      <c r="I129" s="65">
        <v>1</v>
      </c>
      <c r="J129" s="210">
        <f t="shared" si="7"/>
        <v>2356200</v>
      </c>
      <c r="K129" s="67">
        <v>102</v>
      </c>
      <c r="L129" s="66">
        <f t="shared" si="8"/>
        <v>4712400</v>
      </c>
      <c r="M129" s="68">
        <f t="shared" si="9"/>
        <v>204</v>
      </c>
      <c r="N129" s="69"/>
      <c r="O129" s="178">
        <f t="shared" si="10"/>
        <v>94248</v>
      </c>
      <c r="P129" s="179">
        <f t="shared" si="11"/>
        <v>4.08</v>
      </c>
    </row>
    <row r="130" ht="15" spans="1:16">
      <c r="A130" s="48">
        <v>119</v>
      </c>
      <c r="B130" s="174">
        <v>1458445</v>
      </c>
      <c r="C130" s="49">
        <v>1037511</v>
      </c>
      <c r="D130" s="50" t="s">
        <v>528</v>
      </c>
      <c r="E130" s="51">
        <v>43549</v>
      </c>
      <c r="F130" s="51">
        <v>43550</v>
      </c>
      <c r="G130" s="173" t="s">
        <v>23</v>
      </c>
      <c r="H130" s="49">
        <f t="shared" si="6"/>
        <v>1</v>
      </c>
      <c r="I130" s="65">
        <v>1</v>
      </c>
      <c r="J130" s="210">
        <f t="shared" si="7"/>
        <v>1108800</v>
      </c>
      <c r="K130" s="67">
        <v>48</v>
      </c>
      <c r="L130" s="66">
        <f t="shared" si="8"/>
        <v>1108800</v>
      </c>
      <c r="M130" s="68">
        <f t="shared" si="9"/>
        <v>48</v>
      </c>
      <c r="N130" s="69"/>
      <c r="O130" s="178">
        <f t="shared" si="10"/>
        <v>22176</v>
      </c>
      <c r="P130" s="179">
        <f t="shared" si="11"/>
        <v>0.96</v>
      </c>
    </row>
    <row r="131" ht="15" spans="1:16">
      <c r="A131" s="48">
        <v>120</v>
      </c>
      <c r="B131" s="174">
        <v>1465209</v>
      </c>
      <c r="C131" s="49">
        <v>1037693</v>
      </c>
      <c r="D131" s="50" t="s">
        <v>529</v>
      </c>
      <c r="E131" s="51">
        <v>43547</v>
      </c>
      <c r="F131" s="51">
        <v>43550</v>
      </c>
      <c r="G131" s="173" t="s">
        <v>23</v>
      </c>
      <c r="H131" s="49">
        <f t="shared" si="6"/>
        <v>3</v>
      </c>
      <c r="I131" s="65">
        <v>1</v>
      </c>
      <c r="J131" s="210">
        <f t="shared" si="7"/>
        <v>1108800</v>
      </c>
      <c r="K131" s="67">
        <v>48</v>
      </c>
      <c r="L131" s="66">
        <f t="shared" si="8"/>
        <v>3326400</v>
      </c>
      <c r="M131" s="68">
        <f t="shared" si="9"/>
        <v>144</v>
      </c>
      <c r="N131" s="69"/>
      <c r="O131" s="178">
        <f t="shared" si="10"/>
        <v>66528</v>
      </c>
      <c r="P131" s="179">
        <f t="shared" si="11"/>
        <v>2.88</v>
      </c>
    </row>
    <row r="132" ht="15" spans="1:16">
      <c r="A132" s="48">
        <v>121</v>
      </c>
      <c r="B132" s="174">
        <v>1461561</v>
      </c>
      <c r="C132" s="49">
        <v>1037522</v>
      </c>
      <c r="D132" s="50" t="s">
        <v>530</v>
      </c>
      <c r="E132" s="51">
        <v>43548</v>
      </c>
      <c r="F132" s="51">
        <v>43550</v>
      </c>
      <c r="G132" s="173" t="s">
        <v>23</v>
      </c>
      <c r="H132" s="49">
        <f t="shared" si="6"/>
        <v>2</v>
      </c>
      <c r="I132" s="65">
        <v>1</v>
      </c>
      <c r="J132" s="210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78">
        <f t="shared" si="10"/>
        <v>44352</v>
      </c>
      <c r="P132" s="179">
        <f t="shared" si="11"/>
        <v>1.92</v>
      </c>
    </row>
    <row r="133" ht="15" spans="1:16">
      <c r="A133" s="48">
        <v>122</v>
      </c>
      <c r="B133" s="174">
        <v>1453799</v>
      </c>
      <c r="C133" s="49">
        <v>1037108</v>
      </c>
      <c r="D133" s="50" t="s">
        <v>531</v>
      </c>
      <c r="E133" s="51">
        <v>43548</v>
      </c>
      <c r="F133" s="51">
        <v>43550</v>
      </c>
      <c r="G133" s="173" t="s">
        <v>23</v>
      </c>
      <c r="H133" s="49">
        <f t="shared" si="6"/>
        <v>2</v>
      </c>
      <c r="I133" s="65">
        <v>1</v>
      </c>
      <c r="J133" s="210">
        <f t="shared" si="7"/>
        <v>1108800</v>
      </c>
      <c r="K133" s="67">
        <v>48</v>
      </c>
      <c r="L133" s="66">
        <f t="shared" si="8"/>
        <v>2217600</v>
      </c>
      <c r="M133" s="68">
        <f t="shared" si="9"/>
        <v>96</v>
      </c>
      <c r="N133" s="69"/>
      <c r="O133" s="178">
        <f t="shared" si="10"/>
        <v>44352</v>
      </c>
      <c r="P133" s="179">
        <f t="shared" si="11"/>
        <v>1.92</v>
      </c>
    </row>
    <row r="134" ht="15" spans="1:16">
      <c r="A134" s="48">
        <v>123</v>
      </c>
      <c r="B134" s="174">
        <v>1451803</v>
      </c>
      <c r="C134" s="49">
        <v>1036977</v>
      </c>
      <c r="D134" s="50" t="s">
        <v>532</v>
      </c>
      <c r="E134" s="51">
        <v>43545</v>
      </c>
      <c r="F134" s="51">
        <v>43550</v>
      </c>
      <c r="G134" s="173" t="s">
        <v>23</v>
      </c>
      <c r="H134" s="49">
        <f t="shared" si="6"/>
        <v>5</v>
      </c>
      <c r="I134" s="65">
        <v>2</v>
      </c>
      <c r="J134" s="210">
        <f t="shared" si="7"/>
        <v>1108800</v>
      </c>
      <c r="K134" s="67">
        <v>48</v>
      </c>
      <c r="L134" s="66">
        <f t="shared" si="8"/>
        <v>11088000</v>
      </c>
      <c r="M134" s="68">
        <f t="shared" si="9"/>
        <v>480</v>
      </c>
      <c r="N134" s="69"/>
      <c r="O134" s="178">
        <f t="shared" si="10"/>
        <v>221760</v>
      </c>
      <c r="P134" s="179">
        <f t="shared" si="11"/>
        <v>9.6</v>
      </c>
    </row>
    <row r="135" ht="15" spans="1:16">
      <c r="A135" s="48">
        <v>124</v>
      </c>
      <c r="B135" s="174">
        <v>1449549</v>
      </c>
      <c r="C135" s="49">
        <v>1036810</v>
      </c>
      <c r="D135" s="50" t="s">
        <v>533</v>
      </c>
      <c r="E135" s="51">
        <v>43547</v>
      </c>
      <c r="F135" s="51">
        <v>43551</v>
      </c>
      <c r="G135" s="173" t="s">
        <v>23</v>
      </c>
      <c r="H135" s="49">
        <f t="shared" si="6"/>
        <v>4</v>
      </c>
      <c r="I135" s="65">
        <v>1</v>
      </c>
      <c r="J135" s="210">
        <f t="shared" si="7"/>
        <v>1108800</v>
      </c>
      <c r="K135" s="67">
        <v>48</v>
      </c>
      <c r="L135" s="66">
        <f t="shared" si="8"/>
        <v>4435200</v>
      </c>
      <c r="M135" s="68">
        <f t="shared" si="9"/>
        <v>192</v>
      </c>
      <c r="N135" s="69"/>
      <c r="O135" s="178">
        <f t="shared" si="10"/>
        <v>88704</v>
      </c>
      <c r="P135" s="179">
        <f t="shared" si="11"/>
        <v>3.84</v>
      </c>
    </row>
    <row r="136" ht="15" spans="1:16">
      <c r="A136" s="48">
        <v>125</v>
      </c>
      <c r="B136" s="174">
        <v>1452047</v>
      </c>
      <c r="C136" s="49">
        <v>1037005</v>
      </c>
      <c r="D136" s="50" t="s">
        <v>534</v>
      </c>
      <c r="E136" s="51">
        <v>43550</v>
      </c>
      <c r="F136" s="51">
        <v>43551</v>
      </c>
      <c r="G136" s="173" t="s">
        <v>23</v>
      </c>
      <c r="H136" s="49">
        <f t="shared" si="6"/>
        <v>1</v>
      </c>
      <c r="I136" s="65">
        <v>1</v>
      </c>
      <c r="J136" s="210">
        <f t="shared" si="7"/>
        <v>1455300</v>
      </c>
      <c r="K136" s="67">
        <v>63</v>
      </c>
      <c r="L136" s="66">
        <f t="shared" si="8"/>
        <v>1455300</v>
      </c>
      <c r="M136" s="68">
        <f t="shared" si="9"/>
        <v>63</v>
      </c>
      <c r="N136" s="69"/>
      <c r="O136" s="178">
        <f t="shared" si="10"/>
        <v>29106</v>
      </c>
      <c r="P136" s="179">
        <f t="shared" si="11"/>
        <v>1.26</v>
      </c>
    </row>
    <row r="137" ht="15" spans="1:16">
      <c r="A137" s="48">
        <v>126</v>
      </c>
      <c r="B137" s="174">
        <v>1464032</v>
      </c>
      <c r="C137" s="49">
        <v>1037646</v>
      </c>
      <c r="D137" s="50" t="s">
        <v>535</v>
      </c>
      <c r="E137" s="51">
        <v>43549</v>
      </c>
      <c r="F137" s="51">
        <v>43551</v>
      </c>
      <c r="G137" s="173" t="s">
        <v>23</v>
      </c>
      <c r="H137" s="49">
        <f t="shared" si="6"/>
        <v>2</v>
      </c>
      <c r="I137" s="65">
        <v>1</v>
      </c>
      <c r="J137" s="210">
        <f t="shared" si="7"/>
        <v>1108800</v>
      </c>
      <c r="K137" s="67">
        <v>48</v>
      </c>
      <c r="L137" s="66">
        <f t="shared" si="8"/>
        <v>2217600</v>
      </c>
      <c r="M137" s="68">
        <f t="shared" si="9"/>
        <v>96</v>
      </c>
      <c r="N137" s="69"/>
      <c r="O137" s="178">
        <f t="shared" si="10"/>
        <v>44352</v>
      </c>
      <c r="P137" s="179">
        <f t="shared" si="11"/>
        <v>1.92</v>
      </c>
    </row>
    <row r="138" ht="15" spans="1:16">
      <c r="A138" s="48">
        <v>127</v>
      </c>
      <c r="B138" s="174">
        <v>1460050</v>
      </c>
      <c r="C138" s="49">
        <v>1037447</v>
      </c>
      <c r="D138" s="50" t="s">
        <v>536</v>
      </c>
      <c r="E138" s="51">
        <v>43548</v>
      </c>
      <c r="F138" s="51">
        <v>43551</v>
      </c>
      <c r="G138" s="173" t="s">
        <v>40</v>
      </c>
      <c r="H138" s="49">
        <f t="shared" si="6"/>
        <v>3</v>
      </c>
      <c r="I138" s="65">
        <v>2</v>
      </c>
      <c r="J138" s="210">
        <f t="shared" si="7"/>
        <v>1362900</v>
      </c>
      <c r="K138" s="67">
        <v>59</v>
      </c>
      <c r="L138" s="66">
        <f t="shared" si="8"/>
        <v>8177400</v>
      </c>
      <c r="M138" s="68">
        <f t="shared" si="9"/>
        <v>354</v>
      </c>
      <c r="N138" s="69"/>
      <c r="O138" s="178">
        <f t="shared" si="10"/>
        <v>163548</v>
      </c>
      <c r="P138" s="179">
        <f t="shared" si="11"/>
        <v>7.08</v>
      </c>
    </row>
    <row r="139" ht="15" spans="1:16">
      <c r="A139" s="48">
        <v>128</v>
      </c>
      <c r="B139" s="174">
        <v>1468422</v>
      </c>
      <c r="C139" s="49">
        <v>1037838</v>
      </c>
      <c r="D139" s="50" t="s">
        <v>537</v>
      </c>
      <c r="E139" s="51">
        <v>43550</v>
      </c>
      <c r="F139" s="51">
        <v>43552</v>
      </c>
      <c r="G139" s="173" t="s">
        <v>23</v>
      </c>
      <c r="H139" s="49">
        <f t="shared" si="6"/>
        <v>2</v>
      </c>
      <c r="I139" s="65">
        <v>1</v>
      </c>
      <c r="J139" s="210">
        <f t="shared" si="7"/>
        <v>1108800</v>
      </c>
      <c r="K139" s="67">
        <v>48</v>
      </c>
      <c r="L139" s="66">
        <f t="shared" si="8"/>
        <v>2217600</v>
      </c>
      <c r="M139" s="68">
        <f t="shared" si="9"/>
        <v>96</v>
      </c>
      <c r="N139" s="69">
        <v>1813</v>
      </c>
      <c r="O139" s="178">
        <f t="shared" si="10"/>
        <v>44352</v>
      </c>
      <c r="P139" s="179">
        <f t="shared" si="11"/>
        <v>1.92</v>
      </c>
    </row>
    <row r="140" ht="15" spans="1:16">
      <c r="A140" s="48">
        <v>129</v>
      </c>
      <c r="B140" s="174">
        <v>1472391</v>
      </c>
      <c r="C140" s="49">
        <v>1037975</v>
      </c>
      <c r="D140" s="50" t="s">
        <v>538</v>
      </c>
      <c r="E140" s="51">
        <v>43554</v>
      </c>
      <c r="F140" s="51">
        <v>43555</v>
      </c>
      <c r="G140" s="173" t="s">
        <v>23</v>
      </c>
      <c r="H140" s="49">
        <f t="shared" ref="H140:H161" si="12">F140-E140</f>
        <v>1</v>
      </c>
      <c r="I140" s="65">
        <v>1</v>
      </c>
      <c r="J140" s="210">
        <f t="shared" ref="J140:J161" si="13">K140*23100</f>
        <v>1108800</v>
      </c>
      <c r="K140" s="67">
        <v>48</v>
      </c>
      <c r="L140" s="66">
        <f t="shared" ref="L140:L161" si="14">J140*I140*H140</f>
        <v>1108800</v>
      </c>
      <c r="M140" s="68">
        <f t="shared" ref="M140:M161" si="15">K140*I140*H140</f>
        <v>48</v>
      </c>
      <c r="N140" s="69">
        <v>1852</v>
      </c>
      <c r="O140" s="178">
        <f t="shared" ref="O140:O161" si="16">L140*2%</f>
        <v>22176</v>
      </c>
      <c r="P140" s="179">
        <f t="shared" ref="P140:P161" si="17">M140*2%</f>
        <v>0.96</v>
      </c>
    </row>
    <row r="141" ht="15" spans="1:16">
      <c r="A141" s="48">
        <v>130</v>
      </c>
      <c r="B141" s="174">
        <v>1472313</v>
      </c>
      <c r="C141" s="49">
        <v>1037976</v>
      </c>
      <c r="D141" s="50" t="s">
        <v>538</v>
      </c>
      <c r="E141" s="51">
        <v>43554</v>
      </c>
      <c r="F141" s="51">
        <v>43555</v>
      </c>
      <c r="G141" s="173" t="s">
        <v>23</v>
      </c>
      <c r="H141" s="49">
        <f t="shared" si="12"/>
        <v>1</v>
      </c>
      <c r="I141" s="65">
        <v>1</v>
      </c>
      <c r="J141" s="210">
        <f t="shared" si="13"/>
        <v>1108800</v>
      </c>
      <c r="K141" s="67">
        <v>48</v>
      </c>
      <c r="L141" s="66">
        <f t="shared" si="14"/>
        <v>1108800</v>
      </c>
      <c r="M141" s="68">
        <f t="shared" si="15"/>
        <v>48</v>
      </c>
      <c r="N141" s="69">
        <v>1856</v>
      </c>
      <c r="O141" s="178">
        <f t="shared" si="16"/>
        <v>22176</v>
      </c>
      <c r="P141" s="179">
        <f t="shared" si="17"/>
        <v>0.96</v>
      </c>
    </row>
    <row r="142" ht="15" spans="1:16">
      <c r="A142" s="48">
        <v>131</v>
      </c>
      <c r="B142" s="174">
        <v>1461752</v>
      </c>
      <c r="C142" s="49">
        <v>1037540</v>
      </c>
      <c r="D142" s="50" t="s">
        <v>539</v>
      </c>
      <c r="E142" s="51">
        <v>43554</v>
      </c>
      <c r="F142" s="51">
        <v>43555</v>
      </c>
      <c r="G142" s="173" t="s">
        <v>23</v>
      </c>
      <c r="H142" s="49">
        <f t="shared" si="12"/>
        <v>1</v>
      </c>
      <c r="I142" s="65">
        <v>1</v>
      </c>
      <c r="J142" s="210">
        <f t="shared" si="13"/>
        <v>1108800</v>
      </c>
      <c r="K142" s="67">
        <v>48</v>
      </c>
      <c r="L142" s="66">
        <f t="shared" si="14"/>
        <v>1108800</v>
      </c>
      <c r="M142" s="68">
        <v>48</v>
      </c>
      <c r="N142" s="69">
        <v>1858</v>
      </c>
      <c r="O142" s="178">
        <f t="shared" si="16"/>
        <v>22176</v>
      </c>
      <c r="P142" s="179">
        <f t="shared" si="17"/>
        <v>0.96</v>
      </c>
    </row>
    <row r="143" ht="15" spans="1:16">
      <c r="A143" s="211">
        <v>132</v>
      </c>
      <c r="B143" s="212">
        <v>1399840</v>
      </c>
      <c r="C143" s="213">
        <v>1034256</v>
      </c>
      <c r="D143" s="214" t="s">
        <v>540</v>
      </c>
      <c r="E143" s="215">
        <v>43552</v>
      </c>
      <c r="F143" s="215">
        <v>43556</v>
      </c>
      <c r="G143" s="216" t="s">
        <v>40</v>
      </c>
      <c r="H143" s="213">
        <f t="shared" si="12"/>
        <v>4</v>
      </c>
      <c r="I143" s="217">
        <v>1</v>
      </c>
      <c r="J143" s="218">
        <f t="shared" si="13"/>
        <v>1362900</v>
      </c>
      <c r="K143" s="219">
        <v>59</v>
      </c>
      <c r="L143" s="220">
        <f t="shared" si="14"/>
        <v>5451600</v>
      </c>
      <c r="M143" s="221">
        <f t="shared" si="15"/>
        <v>236</v>
      </c>
      <c r="N143" s="222">
        <v>1865</v>
      </c>
      <c r="O143" s="223">
        <f t="shared" si="16"/>
        <v>109032</v>
      </c>
      <c r="P143" s="224">
        <f t="shared" si="17"/>
        <v>4.72</v>
      </c>
    </row>
    <row r="144" ht="15" spans="1:16">
      <c r="A144" s="48">
        <v>133</v>
      </c>
      <c r="B144" s="174">
        <v>1461738</v>
      </c>
      <c r="C144" s="49">
        <v>1037538</v>
      </c>
      <c r="D144" s="50" t="s">
        <v>541</v>
      </c>
      <c r="E144" s="51">
        <v>43548</v>
      </c>
      <c r="F144" s="51">
        <v>43552</v>
      </c>
      <c r="G144" s="173" t="s">
        <v>23</v>
      </c>
      <c r="H144" s="49">
        <f t="shared" si="12"/>
        <v>4</v>
      </c>
      <c r="I144" s="65">
        <v>2</v>
      </c>
      <c r="J144" s="210">
        <f t="shared" si="13"/>
        <v>1108800</v>
      </c>
      <c r="K144" s="67">
        <v>48</v>
      </c>
      <c r="L144" s="66">
        <f t="shared" si="14"/>
        <v>8870400</v>
      </c>
      <c r="M144" s="68">
        <f t="shared" si="15"/>
        <v>384</v>
      </c>
      <c r="N144" s="69"/>
      <c r="O144" s="178">
        <f t="shared" si="16"/>
        <v>177408</v>
      </c>
      <c r="P144" s="179">
        <f t="shared" si="17"/>
        <v>7.68</v>
      </c>
    </row>
    <row r="145" ht="15" spans="1:16">
      <c r="A145" s="48">
        <v>134</v>
      </c>
      <c r="B145" s="174">
        <v>1457612</v>
      </c>
      <c r="C145" s="49">
        <v>1037323</v>
      </c>
      <c r="D145" s="50" t="s">
        <v>542</v>
      </c>
      <c r="E145" s="51">
        <v>43550</v>
      </c>
      <c r="F145" s="51">
        <v>43552</v>
      </c>
      <c r="G145" s="173" t="s">
        <v>23</v>
      </c>
      <c r="H145" s="49">
        <f t="shared" si="12"/>
        <v>2</v>
      </c>
      <c r="I145" s="65">
        <v>2</v>
      </c>
      <c r="J145" s="210">
        <f t="shared" si="13"/>
        <v>1108800</v>
      </c>
      <c r="K145" s="67">
        <v>48</v>
      </c>
      <c r="L145" s="66">
        <f t="shared" si="14"/>
        <v>4435200</v>
      </c>
      <c r="M145" s="68">
        <f t="shared" si="15"/>
        <v>192</v>
      </c>
      <c r="N145" s="69"/>
      <c r="O145" s="178">
        <f t="shared" si="16"/>
        <v>88704</v>
      </c>
      <c r="P145" s="179">
        <f t="shared" si="17"/>
        <v>3.84</v>
      </c>
    </row>
    <row r="146" ht="15" spans="1:16">
      <c r="A146" s="48">
        <v>135</v>
      </c>
      <c r="B146" s="174">
        <v>1465190</v>
      </c>
      <c r="C146" s="49">
        <v>1037695</v>
      </c>
      <c r="D146" s="50" t="s">
        <v>543</v>
      </c>
      <c r="E146" s="51">
        <v>43550</v>
      </c>
      <c r="F146" s="51">
        <v>43552</v>
      </c>
      <c r="G146" s="173" t="s">
        <v>40</v>
      </c>
      <c r="H146" s="49">
        <f t="shared" si="12"/>
        <v>2</v>
      </c>
      <c r="I146" s="65">
        <v>1</v>
      </c>
      <c r="J146" s="210">
        <f t="shared" si="13"/>
        <v>1362900</v>
      </c>
      <c r="K146" s="67">
        <v>59</v>
      </c>
      <c r="L146" s="66">
        <f t="shared" si="14"/>
        <v>2725800</v>
      </c>
      <c r="M146" s="68">
        <f t="shared" si="15"/>
        <v>118</v>
      </c>
      <c r="N146" s="69"/>
      <c r="O146" s="178">
        <f t="shared" si="16"/>
        <v>54516</v>
      </c>
      <c r="P146" s="179">
        <f t="shared" si="17"/>
        <v>2.36</v>
      </c>
    </row>
    <row r="147" ht="15" spans="1:16">
      <c r="A147" s="48">
        <v>136</v>
      </c>
      <c r="B147" s="174">
        <v>1450118</v>
      </c>
      <c r="C147" s="49">
        <v>1036846</v>
      </c>
      <c r="D147" s="50" t="s">
        <v>544</v>
      </c>
      <c r="E147" s="51">
        <v>43551</v>
      </c>
      <c r="F147" s="51">
        <v>43552</v>
      </c>
      <c r="G147" s="173" t="s">
        <v>23</v>
      </c>
      <c r="H147" s="49">
        <f t="shared" si="12"/>
        <v>1</v>
      </c>
      <c r="I147" s="65">
        <v>1</v>
      </c>
      <c r="J147" s="210">
        <f t="shared" si="13"/>
        <v>1108800</v>
      </c>
      <c r="K147" s="67">
        <v>48</v>
      </c>
      <c r="L147" s="66">
        <f t="shared" si="14"/>
        <v>1108800</v>
      </c>
      <c r="M147" s="68">
        <f t="shared" si="15"/>
        <v>48</v>
      </c>
      <c r="N147" s="69"/>
      <c r="O147" s="178">
        <f t="shared" si="16"/>
        <v>22176</v>
      </c>
      <c r="P147" s="179">
        <f t="shared" si="17"/>
        <v>0.96</v>
      </c>
    </row>
    <row r="148" ht="15" spans="1:16">
      <c r="A148" s="48">
        <v>137</v>
      </c>
      <c r="B148" s="174">
        <v>1449702</v>
      </c>
      <c r="C148" s="49">
        <v>1036828</v>
      </c>
      <c r="D148" s="50" t="s">
        <v>545</v>
      </c>
      <c r="E148" s="51">
        <v>43549</v>
      </c>
      <c r="F148" s="51">
        <v>43553</v>
      </c>
      <c r="G148" s="173" t="s">
        <v>40</v>
      </c>
      <c r="H148" s="49">
        <f t="shared" si="12"/>
        <v>4</v>
      </c>
      <c r="I148" s="65">
        <v>2</v>
      </c>
      <c r="J148" s="210">
        <f t="shared" si="13"/>
        <v>1362900</v>
      </c>
      <c r="K148" s="67">
        <v>59</v>
      </c>
      <c r="L148" s="66">
        <f t="shared" si="14"/>
        <v>10903200</v>
      </c>
      <c r="M148" s="68">
        <f t="shared" si="15"/>
        <v>472</v>
      </c>
      <c r="N148" s="69"/>
      <c r="O148" s="178">
        <f t="shared" si="16"/>
        <v>218064</v>
      </c>
      <c r="P148" s="179">
        <f t="shared" si="17"/>
        <v>9.44</v>
      </c>
    </row>
    <row r="149" ht="15" spans="1:16">
      <c r="A149" s="48">
        <v>138</v>
      </c>
      <c r="B149" s="174">
        <v>1460836</v>
      </c>
      <c r="C149" s="49">
        <v>1037493</v>
      </c>
      <c r="D149" s="50" t="s">
        <v>546</v>
      </c>
      <c r="E149" s="51">
        <v>43551</v>
      </c>
      <c r="F149" s="51">
        <v>43553</v>
      </c>
      <c r="G149" s="173" t="s">
        <v>121</v>
      </c>
      <c r="H149" s="49">
        <f t="shared" si="12"/>
        <v>2</v>
      </c>
      <c r="I149" s="65">
        <v>1</v>
      </c>
      <c r="J149" s="210">
        <f t="shared" si="13"/>
        <v>1940400</v>
      </c>
      <c r="K149" s="67">
        <v>84</v>
      </c>
      <c r="L149" s="66">
        <f t="shared" si="14"/>
        <v>3880800</v>
      </c>
      <c r="M149" s="68">
        <f t="shared" si="15"/>
        <v>168</v>
      </c>
      <c r="N149" s="69"/>
      <c r="O149" s="178">
        <f t="shared" si="16"/>
        <v>77616</v>
      </c>
      <c r="P149" s="179">
        <f t="shared" si="17"/>
        <v>3.36</v>
      </c>
    </row>
    <row r="150" ht="15" spans="1:16">
      <c r="A150" s="48">
        <v>139</v>
      </c>
      <c r="B150" s="174">
        <v>1460496</v>
      </c>
      <c r="C150" s="49">
        <v>1037479</v>
      </c>
      <c r="D150" s="50" t="s">
        <v>547</v>
      </c>
      <c r="E150" s="51">
        <v>43548</v>
      </c>
      <c r="F150" s="51">
        <v>43553</v>
      </c>
      <c r="G150" s="173" t="s">
        <v>40</v>
      </c>
      <c r="H150" s="49">
        <f t="shared" si="12"/>
        <v>5</v>
      </c>
      <c r="I150" s="65">
        <v>1</v>
      </c>
      <c r="J150" s="210">
        <f t="shared" si="13"/>
        <v>1362900</v>
      </c>
      <c r="K150" s="67">
        <v>59</v>
      </c>
      <c r="L150" s="66">
        <f t="shared" si="14"/>
        <v>6814500</v>
      </c>
      <c r="M150" s="68">
        <f t="shared" si="15"/>
        <v>295</v>
      </c>
      <c r="N150" s="69"/>
      <c r="O150" s="178">
        <f t="shared" si="16"/>
        <v>136290</v>
      </c>
      <c r="P150" s="179">
        <f t="shared" si="17"/>
        <v>5.9</v>
      </c>
    </row>
    <row r="151" ht="15" spans="1:16">
      <c r="A151" s="48">
        <v>140</v>
      </c>
      <c r="B151" s="174">
        <v>1464535</v>
      </c>
      <c r="C151" s="49">
        <v>1037673</v>
      </c>
      <c r="D151" s="50" t="s">
        <v>548</v>
      </c>
      <c r="E151" s="51">
        <v>43551</v>
      </c>
      <c r="F151" s="51">
        <v>43554</v>
      </c>
      <c r="G151" s="173" t="s">
        <v>23</v>
      </c>
      <c r="H151" s="49">
        <f t="shared" si="12"/>
        <v>3</v>
      </c>
      <c r="I151" s="65">
        <v>1</v>
      </c>
      <c r="J151" s="210">
        <f t="shared" si="13"/>
        <v>1108800</v>
      </c>
      <c r="K151" s="67">
        <v>48</v>
      </c>
      <c r="L151" s="66">
        <f t="shared" si="14"/>
        <v>3326400</v>
      </c>
      <c r="M151" s="68">
        <f t="shared" si="15"/>
        <v>144</v>
      </c>
      <c r="N151" s="69"/>
      <c r="O151" s="178">
        <f t="shared" si="16"/>
        <v>66528</v>
      </c>
      <c r="P151" s="179">
        <f t="shared" si="17"/>
        <v>2.88</v>
      </c>
    </row>
    <row r="152" ht="15" spans="1:16">
      <c r="A152" s="48">
        <v>141</v>
      </c>
      <c r="B152" s="174">
        <v>1465560</v>
      </c>
      <c r="C152" s="49">
        <v>1037716</v>
      </c>
      <c r="D152" s="50" t="s">
        <v>549</v>
      </c>
      <c r="E152" s="51">
        <v>43552</v>
      </c>
      <c r="F152" s="51">
        <v>43554</v>
      </c>
      <c r="G152" s="173" t="s">
        <v>23</v>
      </c>
      <c r="H152" s="49">
        <f t="shared" si="12"/>
        <v>2</v>
      </c>
      <c r="I152" s="65">
        <v>1</v>
      </c>
      <c r="J152" s="210">
        <f t="shared" si="13"/>
        <v>1108800</v>
      </c>
      <c r="K152" s="67">
        <v>48</v>
      </c>
      <c r="L152" s="66">
        <f t="shared" si="14"/>
        <v>2217600</v>
      </c>
      <c r="M152" s="68">
        <f t="shared" si="15"/>
        <v>96</v>
      </c>
      <c r="N152" s="69"/>
      <c r="O152" s="178">
        <f t="shared" si="16"/>
        <v>44352</v>
      </c>
      <c r="P152" s="179">
        <f t="shared" si="17"/>
        <v>1.92</v>
      </c>
    </row>
    <row r="153" ht="15" spans="1:16">
      <c r="A153" s="48">
        <v>142</v>
      </c>
      <c r="B153" s="174">
        <v>1466134</v>
      </c>
      <c r="C153" s="49">
        <v>1037744</v>
      </c>
      <c r="D153" s="50" t="s">
        <v>538</v>
      </c>
      <c r="E153" s="51">
        <v>43553</v>
      </c>
      <c r="F153" s="51">
        <v>43554</v>
      </c>
      <c r="G153" s="173" t="s">
        <v>23</v>
      </c>
      <c r="H153" s="49">
        <f t="shared" si="12"/>
        <v>1</v>
      </c>
      <c r="I153" s="65">
        <v>1</v>
      </c>
      <c r="J153" s="210">
        <f t="shared" si="13"/>
        <v>1108800</v>
      </c>
      <c r="K153" s="67">
        <v>48</v>
      </c>
      <c r="L153" s="66">
        <f t="shared" si="14"/>
        <v>1108800</v>
      </c>
      <c r="M153" s="68">
        <f t="shared" si="15"/>
        <v>48</v>
      </c>
      <c r="N153" s="69"/>
      <c r="O153" s="178">
        <f t="shared" si="16"/>
        <v>22176</v>
      </c>
      <c r="P153" s="179">
        <f t="shared" si="17"/>
        <v>0.96</v>
      </c>
    </row>
    <row r="154" ht="15" spans="1:16">
      <c r="A154" s="48">
        <v>143</v>
      </c>
      <c r="B154" s="174">
        <v>1434919</v>
      </c>
      <c r="C154" s="49">
        <v>1035962</v>
      </c>
      <c r="D154" s="50" t="s">
        <v>550</v>
      </c>
      <c r="E154" s="51">
        <v>43551</v>
      </c>
      <c r="F154" s="51">
        <v>43554</v>
      </c>
      <c r="G154" s="173" t="s">
        <v>23</v>
      </c>
      <c r="H154" s="49">
        <f t="shared" si="12"/>
        <v>3</v>
      </c>
      <c r="I154" s="65">
        <v>1</v>
      </c>
      <c r="J154" s="210">
        <f t="shared" si="13"/>
        <v>1455300</v>
      </c>
      <c r="K154" s="67">
        <v>63</v>
      </c>
      <c r="L154" s="66">
        <f t="shared" si="14"/>
        <v>4365900</v>
      </c>
      <c r="M154" s="68">
        <f t="shared" si="15"/>
        <v>189</v>
      </c>
      <c r="N154" s="69"/>
      <c r="O154" s="178">
        <f t="shared" si="16"/>
        <v>87318</v>
      </c>
      <c r="P154" s="179">
        <f t="shared" si="17"/>
        <v>3.78</v>
      </c>
    </row>
    <row r="155" ht="15" spans="1:16">
      <c r="A155" s="48">
        <v>144</v>
      </c>
      <c r="B155" s="174">
        <v>1453768</v>
      </c>
      <c r="C155" s="49">
        <v>1037106</v>
      </c>
      <c r="D155" s="50" t="s">
        <v>551</v>
      </c>
      <c r="E155" s="51">
        <v>43551</v>
      </c>
      <c r="F155" s="51">
        <v>43554</v>
      </c>
      <c r="G155" s="173" t="s">
        <v>23</v>
      </c>
      <c r="H155" s="49">
        <f t="shared" si="12"/>
        <v>3</v>
      </c>
      <c r="I155" s="65">
        <v>2</v>
      </c>
      <c r="J155" s="210">
        <f t="shared" si="13"/>
        <v>1455300</v>
      </c>
      <c r="K155" s="67">
        <v>63</v>
      </c>
      <c r="L155" s="66">
        <f t="shared" si="14"/>
        <v>8731800</v>
      </c>
      <c r="M155" s="68">
        <f t="shared" si="15"/>
        <v>378</v>
      </c>
      <c r="N155" s="69"/>
      <c r="O155" s="178">
        <f t="shared" si="16"/>
        <v>174636</v>
      </c>
      <c r="P155" s="179">
        <f t="shared" si="17"/>
        <v>7.56</v>
      </c>
    </row>
    <row r="156" ht="15" spans="1:16">
      <c r="A156" s="48">
        <v>145</v>
      </c>
      <c r="B156" s="174">
        <v>1452639</v>
      </c>
      <c r="C156" s="49">
        <v>1037037</v>
      </c>
      <c r="D156" s="50" t="s">
        <v>552</v>
      </c>
      <c r="E156" s="51">
        <v>43553</v>
      </c>
      <c r="F156" s="51">
        <v>43555</v>
      </c>
      <c r="G156" s="173" t="s">
        <v>23</v>
      </c>
      <c r="H156" s="49">
        <f t="shared" si="12"/>
        <v>2</v>
      </c>
      <c r="I156" s="65">
        <v>3</v>
      </c>
      <c r="J156" s="210">
        <f t="shared" si="13"/>
        <v>1108800</v>
      </c>
      <c r="K156" s="67">
        <v>48</v>
      </c>
      <c r="L156" s="66">
        <f t="shared" si="14"/>
        <v>6652800</v>
      </c>
      <c r="M156" s="68">
        <f t="shared" si="15"/>
        <v>288</v>
      </c>
      <c r="N156" s="69"/>
      <c r="O156" s="178">
        <f t="shared" si="16"/>
        <v>133056</v>
      </c>
      <c r="P156" s="179">
        <f t="shared" si="17"/>
        <v>5.76</v>
      </c>
    </row>
    <row r="157" ht="15" spans="1:16">
      <c r="A157" s="48">
        <v>146</v>
      </c>
      <c r="B157" s="174">
        <v>1449302</v>
      </c>
      <c r="C157" s="49">
        <v>1036795</v>
      </c>
      <c r="D157" s="50" t="s">
        <v>553</v>
      </c>
      <c r="E157" s="51">
        <v>43551</v>
      </c>
      <c r="F157" s="51">
        <v>43555</v>
      </c>
      <c r="G157" s="173" t="s">
        <v>23</v>
      </c>
      <c r="H157" s="49">
        <f t="shared" si="12"/>
        <v>4</v>
      </c>
      <c r="I157" s="65">
        <v>2</v>
      </c>
      <c r="J157" s="210">
        <f t="shared" si="13"/>
        <v>1108800</v>
      </c>
      <c r="K157" s="67">
        <v>48</v>
      </c>
      <c r="L157" s="66">
        <f t="shared" si="14"/>
        <v>8870400</v>
      </c>
      <c r="M157" s="68">
        <f t="shared" si="15"/>
        <v>384</v>
      </c>
      <c r="N157" s="69"/>
      <c r="O157" s="178">
        <f t="shared" si="16"/>
        <v>177408</v>
      </c>
      <c r="P157" s="179">
        <f t="shared" si="17"/>
        <v>7.68</v>
      </c>
    </row>
    <row r="158" ht="15" spans="1:16">
      <c r="A158" s="48">
        <v>147</v>
      </c>
      <c r="B158" s="174">
        <v>1450076</v>
      </c>
      <c r="C158" s="49">
        <v>1036840</v>
      </c>
      <c r="D158" s="50" t="s">
        <v>554</v>
      </c>
      <c r="E158" s="51">
        <v>43551</v>
      </c>
      <c r="F158" s="51">
        <v>43555</v>
      </c>
      <c r="G158" s="173" t="s">
        <v>23</v>
      </c>
      <c r="H158" s="49">
        <f t="shared" si="12"/>
        <v>4</v>
      </c>
      <c r="I158" s="65">
        <v>1</v>
      </c>
      <c r="J158" s="210">
        <f t="shared" si="13"/>
        <v>1108800</v>
      </c>
      <c r="K158" s="67">
        <v>48</v>
      </c>
      <c r="L158" s="66">
        <f t="shared" si="14"/>
        <v>4435200</v>
      </c>
      <c r="M158" s="68">
        <f t="shared" si="15"/>
        <v>192</v>
      </c>
      <c r="N158" s="69"/>
      <c r="O158" s="178">
        <f t="shared" si="16"/>
        <v>88704</v>
      </c>
      <c r="P158" s="179">
        <f t="shared" si="17"/>
        <v>3.84</v>
      </c>
    </row>
    <row r="159" ht="15" spans="1:16">
      <c r="A159" s="48">
        <v>148</v>
      </c>
      <c r="B159" s="174">
        <v>1461382</v>
      </c>
      <c r="C159" s="49">
        <v>1037515</v>
      </c>
      <c r="D159" s="50" t="s">
        <v>555</v>
      </c>
      <c r="E159" s="51">
        <v>43552</v>
      </c>
      <c r="F159" s="51">
        <v>43555</v>
      </c>
      <c r="G159" s="173" t="s">
        <v>23</v>
      </c>
      <c r="H159" s="49">
        <f t="shared" si="12"/>
        <v>3</v>
      </c>
      <c r="I159" s="65">
        <v>1</v>
      </c>
      <c r="J159" s="210">
        <f t="shared" si="13"/>
        <v>1108800</v>
      </c>
      <c r="K159" s="67">
        <v>48</v>
      </c>
      <c r="L159" s="66">
        <f t="shared" si="14"/>
        <v>3326400</v>
      </c>
      <c r="M159" s="68">
        <f t="shared" si="15"/>
        <v>144</v>
      </c>
      <c r="N159" s="69"/>
      <c r="O159" s="178">
        <f t="shared" si="16"/>
        <v>66528</v>
      </c>
      <c r="P159" s="179">
        <f t="shared" si="17"/>
        <v>2.88</v>
      </c>
    </row>
    <row r="160" ht="15" spans="1:16">
      <c r="A160" s="48">
        <v>149</v>
      </c>
      <c r="B160" s="174">
        <v>1467988</v>
      </c>
      <c r="C160" s="49">
        <v>1037846</v>
      </c>
      <c r="D160" s="50" t="s">
        <v>556</v>
      </c>
      <c r="E160" s="51">
        <v>43553</v>
      </c>
      <c r="F160" s="51">
        <v>43555</v>
      </c>
      <c r="G160" s="173" t="s">
        <v>23</v>
      </c>
      <c r="H160" s="49">
        <f t="shared" si="12"/>
        <v>2</v>
      </c>
      <c r="I160" s="65">
        <v>1</v>
      </c>
      <c r="J160" s="210">
        <f t="shared" si="13"/>
        <v>1108800</v>
      </c>
      <c r="K160" s="67">
        <v>48</v>
      </c>
      <c r="L160" s="66">
        <f t="shared" si="14"/>
        <v>2217600</v>
      </c>
      <c r="M160" s="68">
        <f t="shared" si="15"/>
        <v>96</v>
      </c>
      <c r="N160" s="69"/>
      <c r="O160" s="178">
        <f t="shared" si="16"/>
        <v>44352</v>
      </c>
      <c r="P160" s="179">
        <f t="shared" si="17"/>
        <v>1.92</v>
      </c>
    </row>
    <row r="161" ht="15.75" spans="1:16">
      <c r="A161" s="48">
        <v>150</v>
      </c>
      <c r="B161" s="174">
        <v>1458387</v>
      </c>
      <c r="C161" s="49">
        <v>1037370</v>
      </c>
      <c r="D161" s="50" t="s">
        <v>557</v>
      </c>
      <c r="E161" s="51">
        <v>43552</v>
      </c>
      <c r="F161" s="51">
        <v>43555</v>
      </c>
      <c r="G161" s="173" t="s">
        <v>23</v>
      </c>
      <c r="H161" s="49">
        <f t="shared" si="12"/>
        <v>3</v>
      </c>
      <c r="I161" s="65">
        <v>1</v>
      </c>
      <c r="J161" s="210">
        <f t="shared" si="13"/>
        <v>1108800</v>
      </c>
      <c r="K161" s="67">
        <v>48</v>
      </c>
      <c r="L161" s="66">
        <f t="shared" si="14"/>
        <v>3326400</v>
      </c>
      <c r="M161" s="68">
        <f t="shared" si="15"/>
        <v>144</v>
      </c>
      <c r="N161" s="69"/>
      <c r="O161" s="178">
        <f t="shared" si="16"/>
        <v>66528</v>
      </c>
      <c r="P161" s="179">
        <f t="shared" si="17"/>
        <v>2.88</v>
      </c>
    </row>
    <row r="162" ht="15" spans="1:16">
      <c r="A162" s="182" t="s">
        <v>26</v>
      </c>
      <c r="B162" s="183"/>
      <c r="C162" s="183"/>
      <c r="D162" s="183"/>
      <c r="E162" s="183"/>
      <c r="F162" s="183"/>
      <c r="G162" s="183"/>
      <c r="H162" s="183"/>
      <c r="I162" s="183"/>
      <c r="J162" s="197"/>
      <c r="K162" s="198"/>
      <c r="L162" s="199">
        <f t="shared" ref="L162:P162" si="18">SUM(L12:L161)</f>
        <v>496557600</v>
      </c>
      <c r="M162" s="225">
        <f t="shared" si="18"/>
        <v>21496</v>
      </c>
      <c r="N162" s="201"/>
      <c r="O162" s="202">
        <f t="shared" si="18"/>
        <v>9931152</v>
      </c>
      <c r="P162" s="203">
        <f t="shared" si="18"/>
        <v>429.92</v>
      </c>
    </row>
    <row r="163" ht="15" spans="12:16">
      <c r="L163" s="204"/>
      <c r="M163" s="226" t="s">
        <v>558</v>
      </c>
      <c r="O163" s="206"/>
      <c r="P163" s="207"/>
    </row>
    <row r="164" ht="14.25" spans="1:14">
      <c r="A164" s="184" t="s">
        <v>28</v>
      </c>
      <c r="B164" s="185"/>
      <c r="C164" s="186" t="s">
        <v>29</v>
      </c>
      <c r="D164" s="186"/>
      <c r="E164" s="186"/>
      <c r="F164" s="186"/>
      <c r="I164" s="165"/>
      <c r="J164" s="165"/>
      <c r="K164" s="165"/>
      <c r="L164" s="79"/>
      <c r="M164" s="80"/>
      <c r="N164" s="165"/>
    </row>
    <row r="165" ht="14.25" spans="1:6">
      <c r="A165" s="187" t="s">
        <v>168</v>
      </c>
      <c r="B165" s="188"/>
      <c r="C165" s="189">
        <v>60210370001077</v>
      </c>
      <c r="D165" s="189"/>
      <c r="E165" s="189"/>
      <c r="F165" s="189"/>
    </row>
    <row r="166" ht="14.25" spans="1:6">
      <c r="A166" s="184" t="s">
        <v>31</v>
      </c>
      <c r="B166" s="185"/>
      <c r="C166" s="190" t="s">
        <v>32</v>
      </c>
      <c r="D166" s="190"/>
      <c r="E166" s="190"/>
      <c r="F166" s="190"/>
    </row>
    <row r="167" ht="14.25" spans="1:6">
      <c r="A167" s="184" t="s">
        <v>33</v>
      </c>
      <c r="B167" s="185"/>
      <c r="C167" s="191" t="s">
        <v>34</v>
      </c>
      <c r="D167" s="192"/>
      <c r="E167" s="192"/>
      <c r="F167" s="193"/>
    </row>
    <row r="168" ht="15" spans="1:14">
      <c r="A168" s="184" t="s">
        <v>35</v>
      </c>
      <c r="B168" s="185"/>
      <c r="C168" s="194" t="s">
        <v>36</v>
      </c>
      <c r="D168" s="195"/>
      <c r="E168" s="195"/>
      <c r="F168" s="196"/>
      <c r="I168" s="165"/>
      <c r="J168" s="165"/>
      <c r="K168" s="165"/>
      <c r="L168" s="165"/>
      <c r="M168" s="165"/>
      <c r="N168" s="165"/>
    </row>
    <row r="169" spans="9:14">
      <c r="I169" s="165"/>
      <c r="J169" s="165"/>
      <c r="K169" s="165"/>
      <c r="L169" s="165"/>
      <c r="M169" s="165"/>
      <c r="N169" s="165"/>
    </row>
  </sheetData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conditionalFormatting sqref="B12:B161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1"/>
  <sheetViews>
    <sheetView topLeftCell="C82" workbookViewId="0">
      <selection activeCell="U86" sqref="U86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165" customWidth="1"/>
    <col min="5" max="6" width="10.1416666666667" style="165" customWidth="1"/>
    <col min="7" max="7" width="14.2833333333333" style="165" customWidth="1"/>
    <col min="8" max="8" width="10.1416666666667" style="165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2833333333333" style="165" customWidth="1"/>
    <col min="16" max="16" width="10.1416666666667" style="165" customWidth="1"/>
    <col min="17" max="19" width="9.14166666666667" style="165"/>
    <col min="20" max="21" width="8" style="166"/>
    <col min="22" max="16384" width="9.14166666666667" style="165"/>
  </cols>
  <sheetData>
    <row r="1" s="165" customFormat="1" ht="15" spans="1:21">
      <c r="A1" s="167"/>
      <c r="B1" s="6"/>
      <c r="C1" s="167"/>
      <c r="D1" s="7"/>
      <c r="E1" s="7"/>
      <c r="F1" s="7"/>
      <c r="G1" s="7"/>
      <c r="H1" s="7"/>
      <c r="I1" s="175"/>
      <c r="J1" s="2"/>
      <c r="K1" s="2"/>
      <c r="L1" s="3"/>
      <c r="M1" s="3"/>
      <c r="N1" s="4"/>
      <c r="T1" s="180"/>
      <c r="U1" s="180"/>
    </row>
    <row r="2" s="165" customFormat="1" ht="15.75" customHeight="1" spans="1:21">
      <c r="A2" s="11"/>
      <c r="B2" s="11"/>
      <c r="C2" s="168"/>
      <c r="D2" s="13" t="s">
        <v>0</v>
      </c>
      <c r="E2" s="14"/>
      <c r="F2" s="14"/>
      <c r="G2" s="15"/>
      <c r="H2" s="12"/>
      <c r="I2" s="175"/>
      <c r="J2" s="2"/>
      <c r="K2" s="2"/>
      <c r="L2" s="3"/>
      <c r="M2" s="3"/>
      <c r="N2" s="4"/>
      <c r="T2" s="181"/>
      <c r="U2" s="181"/>
    </row>
    <row r="3" s="165" customFormat="1" ht="15" spans="1:21">
      <c r="A3" s="11"/>
      <c r="B3" s="11"/>
      <c r="C3" s="168"/>
      <c r="D3" s="17"/>
      <c r="E3" s="18"/>
      <c r="F3" s="18"/>
      <c r="G3" s="19"/>
      <c r="H3" s="12"/>
      <c r="I3" s="175"/>
      <c r="J3" s="2"/>
      <c r="K3" s="2"/>
      <c r="L3" s="3"/>
      <c r="M3" s="3"/>
      <c r="N3" s="4"/>
      <c r="T3" s="181"/>
      <c r="U3" s="181"/>
    </row>
    <row r="4" s="165" customFormat="1" ht="15" spans="1:21">
      <c r="A4" s="169"/>
      <c r="B4" s="169"/>
      <c r="C4" s="169"/>
      <c r="D4" s="169"/>
      <c r="E4" s="169"/>
      <c r="F4" s="170"/>
      <c r="G4" s="170"/>
      <c r="H4" s="170"/>
      <c r="I4" s="176"/>
      <c r="J4" s="2"/>
      <c r="K4" s="2"/>
      <c r="L4" s="3"/>
      <c r="M4" s="3"/>
      <c r="N4" s="4"/>
      <c r="T4" s="181"/>
      <c r="U4" s="181"/>
    </row>
    <row r="5" s="165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177"/>
      <c r="J5" s="2"/>
      <c r="K5" s="2"/>
      <c r="L5" s="3"/>
      <c r="M5" s="3"/>
      <c r="N5" s="4"/>
      <c r="T5" s="181"/>
      <c r="U5" s="181"/>
    </row>
    <row r="6" s="165" customFormat="1" ht="34.5" spans="1:21">
      <c r="A6" s="25"/>
      <c r="B6" s="29"/>
      <c r="C6" s="30"/>
      <c r="D6" s="30"/>
      <c r="E6" s="30"/>
      <c r="F6" s="30"/>
      <c r="G6" s="31" t="s">
        <v>559</v>
      </c>
      <c r="H6" s="32"/>
      <c r="I6" s="59"/>
      <c r="J6" s="2"/>
      <c r="K6" s="2"/>
      <c r="L6" s="3"/>
      <c r="M6" s="3"/>
      <c r="N6" s="4"/>
      <c r="T6" s="181"/>
      <c r="U6" s="181"/>
    </row>
    <row r="7" s="165" customFormat="1" ht="15.75" spans="1:21">
      <c r="A7" s="104" t="s">
        <v>3</v>
      </c>
      <c r="B7" s="105" t="s">
        <v>4</v>
      </c>
      <c r="C7" s="105"/>
      <c r="D7" s="105"/>
      <c r="E7" s="106"/>
      <c r="F7" s="36"/>
      <c r="G7" s="37" t="s">
        <v>560</v>
      </c>
      <c r="H7" s="36"/>
      <c r="I7" s="58"/>
      <c r="J7" s="2"/>
      <c r="K7" s="2"/>
      <c r="L7" s="3"/>
      <c r="M7" s="3"/>
      <c r="N7" s="4"/>
      <c r="T7" s="181"/>
      <c r="U7" s="181"/>
    </row>
    <row r="8" s="165" customFormat="1" ht="16.5" spans="1:21">
      <c r="A8" s="107"/>
      <c r="B8" s="39"/>
      <c r="C8" s="108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81"/>
      <c r="U8" s="181"/>
    </row>
    <row r="9" s="165" customFormat="1" ht="15.75" spans="1:21">
      <c r="A9" s="109"/>
      <c r="B9" s="110"/>
      <c r="C9" s="109"/>
      <c r="D9" s="36"/>
      <c r="E9" s="36"/>
      <c r="F9" s="36"/>
      <c r="G9" s="36"/>
      <c r="H9" s="36"/>
      <c r="I9" s="175"/>
      <c r="J9" s="2"/>
      <c r="K9" s="2"/>
      <c r="L9" s="3"/>
      <c r="M9" s="3"/>
      <c r="N9" s="4"/>
      <c r="T9" s="181"/>
      <c r="U9" s="181"/>
    </row>
    <row r="10" s="165" customFormat="1" spans="1:21">
      <c r="A10" s="3"/>
      <c r="B10" s="2"/>
      <c r="C10" s="3"/>
      <c r="I10" s="2"/>
      <c r="J10" s="2"/>
      <c r="K10" s="2"/>
      <c r="L10" s="61">
        <f>SUBTOTAL(9,L12:L114)</f>
        <v>399029400</v>
      </c>
      <c r="M10" s="3"/>
      <c r="N10" s="4"/>
      <c r="T10" s="181"/>
      <c r="U10" s="181"/>
    </row>
    <row r="11" s="3" customFormat="1" ht="42.75" spans="1:21">
      <c r="A11" s="171" t="s">
        <v>7</v>
      </c>
      <c r="B11" s="172" t="s">
        <v>8</v>
      </c>
      <c r="C11" s="171" t="s">
        <v>9</v>
      </c>
      <c r="D11" s="171" t="s">
        <v>10</v>
      </c>
      <c r="E11" s="172" t="s">
        <v>11</v>
      </c>
      <c r="F11" s="172" t="s">
        <v>12</v>
      </c>
      <c r="G11" s="172" t="s">
        <v>13</v>
      </c>
      <c r="H11" s="172" t="s">
        <v>14</v>
      </c>
      <c r="I11" s="172" t="s">
        <v>15</v>
      </c>
      <c r="J11" s="172" t="s">
        <v>16</v>
      </c>
      <c r="K11" s="172" t="s">
        <v>17</v>
      </c>
      <c r="L11" s="172" t="s">
        <v>18</v>
      </c>
      <c r="M11" s="172" t="s">
        <v>19</v>
      </c>
      <c r="N11" s="171" t="s">
        <v>20</v>
      </c>
      <c r="O11" s="172" t="s">
        <v>86</v>
      </c>
      <c r="P11" s="172" t="s">
        <v>87</v>
      </c>
      <c r="T11" s="181"/>
      <c r="U11" s="181"/>
    </row>
    <row r="12" s="165" customFormat="1" ht="15" spans="1:21">
      <c r="A12" s="48">
        <v>1</v>
      </c>
      <c r="B12" s="49">
        <v>1473040</v>
      </c>
      <c r="C12" s="49">
        <v>1038007</v>
      </c>
      <c r="D12" s="50" t="s">
        <v>561</v>
      </c>
      <c r="E12" s="51">
        <v>43555</v>
      </c>
      <c r="F12" s="51">
        <v>43556</v>
      </c>
      <c r="G12" s="173" t="s">
        <v>23</v>
      </c>
      <c r="H12" s="49">
        <f t="shared" ref="H12:H75" si="0">F12-E12</f>
        <v>1</v>
      </c>
      <c r="I12" s="65">
        <v>2</v>
      </c>
      <c r="J12" s="66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  <c r="N12" s="69">
        <v>1883</v>
      </c>
      <c r="O12" s="178">
        <f t="shared" ref="O12:O75" si="4">L12*2%</f>
        <v>44352</v>
      </c>
      <c r="P12" s="179">
        <f t="shared" ref="P12:P75" si="5">M12*2%</f>
        <v>1.92</v>
      </c>
      <c r="T12" s="181"/>
      <c r="U12" s="181"/>
    </row>
    <row r="13" s="165" customFormat="1" ht="15" spans="1:21">
      <c r="A13" s="48">
        <v>2</v>
      </c>
      <c r="B13" s="49">
        <v>1429946</v>
      </c>
      <c r="C13" s="49">
        <v>1035716</v>
      </c>
      <c r="D13" s="50" t="s">
        <v>562</v>
      </c>
      <c r="E13" s="51">
        <v>43552</v>
      </c>
      <c r="F13" s="51">
        <v>43556</v>
      </c>
      <c r="G13" s="173" t="s">
        <v>23</v>
      </c>
      <c r="H13" s="49">
        <f t="shared" si="0"/>
        <v>4</v>
      </c>
      <c r="I13" s="65">
        <v>1</v>
      </c>
      <c r="J13" s="66">
        <f t="shared" si="1"/>
        <v>1108800</v>
      </c>
      <c r="K13" s="67">
        <v>48</v>
      </c>
      <c r="L13" s="66">
        <f t="shared" si="2"/>
        <v>4435200</v>
      </c>
      <c r="M13" s="68">
        <f t="shared" si="3"/>
        <v>192</v>
      </c>
      <c r="N13" s="69">
        <v>1887</v>
      </c>
      <c r="O13" s="178">
        <f t="shared" si="4"/>
        <v>88704</v>
      </c>
      <c r="P13" s="179">
        <f t="shared" si="5"/>
        <v>3.84</v>
      </c>
      <c r="T13" s="181"/>
      <c r="U13" s="181"/>
    </row>
    <row r="14" s="165" customFormat="1" ht="15" spans="1:21">
      <c r="A14" s="48">
        <v>3</v>
      </c>
      <c r="B14" s="49">
        <v>1465638</v>
      </c>
      <c r="C14" s="49">
        <v>1037732</v>
      </c>
      <c r="D14" s="50" t="s">
        <v>563</v>
      </c>
      <c r="E14" s="51">
        <v>43555</v>
      </c>
      <c r="F14" s="51">
        <v>43556</v>
      </c>
      <c r="G14" s="173" t="s">
        <v>40</v>
      </c>
      <c r="H14" s="49">
        <f t="shared" si="0"/>
        <v>1</v>
      </c>
      <c r="I14" s="65">
        <v>1</v>
      </c>
      <c r="J14" s="66">
        <f t="shared" si="1"/>
        <v>1362900</v>
      </c>
      <c r="K14" s="67">
        <v>59</v>
      </c>
      <c r="L14" s="66">
        <f t="shared" si="2"/>
        <v>1362900</v>
      </c>
      <c r="M14" s="68">
        <f t="shared" si="3"/>
        <v>59</v>
      </c>
      <c r="N14" s="69">
        <v>1890</v>
      </c>
      <c r="O14" s="178">
        <f t="shared" si="4"/>
        <v>27258</v>
      </c>
      <c r="P14" s="179">
        <f t="shared" si="5"/>
        <v>1.18</v>
      </c>
      <c r="T14" s="181"/>
      <c r="U14" s="181"/>
    </row>
    <row r="15" s="165" customFormat="1" ht="15" spans="1:21">
      <c r="A15" s="48">
        <v>4</v>
      </c>
      <c r="B15" s="49">
        <v>1455493</v>
      </c>
      <c r="C15" s="49">
        <v>1037224</v>
      </c>
      <c r="D15" s="50" t="s">
        <v>564</v>
      </c>
      <c r="E15" s="51">
        <v>43553</v>
      </c>
      <c r="F15" s="51">
        <v>43556</v>
      </c>
      <c r="G15" s="173" t="s">
        <v>23</v>
      </c>
      <c r="H15" s="49">
        <f t="shared" si="0"/>
        <v>3</v>
      </c>
      <c r="I15" s="65">
        <v>1</v>
      </c>
      <c r="J15" s="66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  <c r="N15" s="69">
        <v>1893</v>
      </c>
      <c r="O15" s="178">
        <f t="shared" si="4"/>
        <v>66528</v>
      </c>
      <c r="P15" s="179">
        <f t="shared" si="5"/>
        <v>2.88</v>
      </c>
      <c r="T15" s="181"/>
      <c r="U15" s="181"/>
    </row>
    <row r="16" s="165" customFormat="1" ht="15" spans="1:21">
      <c r="A16" s="48">
        <v>5</v>
      </c>
      <c r="B16" s="49">
        <v>1455496</v>
      </c>
      <c r="C16" s="49">
        <v>1037222</v>
      </c>
      <c r="D16" s="50" t="s">
        <v>565</v>
      </c>
      <c r="E16" s="51">
        <v>43553</v>
      </c>
      <c r="F16" s="51">
        <v>43556</v>
      </c>
      <c r="G16" s="173" t="s">
        <v>23</v>
      </c>
      <c r="H16" s="49">
        <f t="shared" si="0"/>
        <v>3</v>
      </c>
      <c r="I16" s="65">
        <v>1</v>
      </c>
      <c r="J16" s="66">
        <f t="shared" si="1"/>
        <v>1108800</v>
      </c>
      <c r="K16" s="67">
        <v>48</v>
      </c>
      <c r="L16" s="66">
        <f t="shared" si="2"/>
        <v>3326400</v>
      </c>
      <c r="M16" s="68">
        <f t="shared" si="3"/>
        <v>144</v>
      </c>
      <c r="N16" s="69">
        <v>1894</v>
      </c>
      <c r="O16" s="178">
        <f t="shared" si="4"/>
        <v>66528</v>
      </c>
      <c r="P16" s="179">
        <f t="shared" si="5"/>
        <v>2.88</v>
      </c>
      <c r="T16" s="181"/>
      <c r="U16" s="181"/>
    </row>
    <row r="17" s="165" customFormat="1" ht="15" spans="1:21">
      <c r="A17" s="48">
        <v>6</v>
      </c>
      <c r="B17" s="49">
        <v>1459957</v>
      </c>
      <c r="C17" s="49">
        <v>1037444</v>
      </c>
      <c r="D17" s="50" t="s">
        <v>566</v>
      </c>
      <c r="E17" s="51">
        <v>43554</v>
      </c>
      <c r="F17" s="51">
        <v>43556</v>
      </c>
      <c r="G17" s="173" t="s">
        <v>23</v>
      </c>
      <c r="H17" s="49">
        <f t="shared" si="0"/>
        <v>2</v>
      </c>
      <c r="I17" s="65">
        <v>1</v>
      </c>
      <c r="J17" s="66">
        <f t="shared" si="1"/>
        <v>1455300</v>
      </c>
      <c r="K17" s="67">
        <v>63</v>
      </c>
      <c r="L17" s="66">
        <f t="shared" si="2"/>
        <v>2910600</v>
      </c>
      <c r="M17" s="68">
        <f t="shared" si="3"/>
        <v>126</v>
      </c>
      <c r="N17" s="69">
        <v>1896</v>
      </c>
      <c r="O17" s="178">
        <f t="shared" si="4"/>
        <v>58212</v>
      </c>
      <c r="P17" s="179">
        <f t="shared" si="5"/>
        <v>2.52</v>
      </c>
      <c r="T17" s="181"/>
      <c r="U17" s="181"/>
    </row>
    <row r="18" s="165" customFormat="1" ht="15" spans="1:21">
      <c r="A18" s="48">
        <v>7</v>
      </c>
      <c r="B18" s="49">
        <v>1459890</v>
      </c>
      <c r="C18" s="49">
        <v>1037439</v>
      </c>
      <c r="D18" s="50" t="s">
        <v>567</v>
      </c>
      <c r="E18" s="51">
        <v>43554</v>
      </c>
      <c r="F18" s="51">
        <v>43556</v>
      </c>
      <c r="G18" s="173" t="s">
        <v>23</v>
      </c>
      <c r="H18" s="49">
        <f t="shared" si="0"/>
        <v>2</v>
      </c>
      <c r="I18" s="65">
        <v>1</v>
      </c>
      <c r="J18" s="66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>
        <v>1900</v>
      </c>
      <c r="O18" s="178">
        <f t="shared" si="4"/>
        <v>44352</v>
      </c>
      <c r="P18" s="179">
        <f t="shared" si="5"/>
        <v>1.92</v>
      </c>
      <c r="T18" s="181"/>
      <c r="U18" s="181"/>
    </row>
    <row r="19" s="165" customFormat="1" ht="15" spans="1:21">
      <c r="A19" s="48">
        <v>8</v>
      </c>
      <c r="B19" s="49">
        <v>1450361</v>
      </c>
      <c r="C19" s="49">
        <v>1036875</v>
      </c>
      <c r="D19" s="50" t="s">
        <v>568</v>
      </c>
      <c r="E19" s="51">
        <v>43553</v>
      </c>
      <c r="F19" s="51">
        <v>43557</v>
      </c>
      <c r="G19" s="173" t="s">
        <v>23</v>
      </c>
      <c r="H19" s="49">
        <f t="shared" si="0"/>
        <v>4</v>
      </c>
      <c r="I19" s="65">
        <v>1</v>
      </c>
      <c r="J19" s="66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  <c r="N19" s="69">
        <v>1951</v>
      </c>
      <c r="O19" s="178">
        <f t="shared" si="4"/>
        <v>88704</v>
      </c>
      <c r="P19" s="179">
        <f t="shared" si="5"/>
        <v>3.84</v>
      </c>
      <c r="T19" s="181"/>
      <c r="U19" s="181"/>
    </row>
    <row r="20" s="165" customFormat="1" ht="15" spans="1:21">
      <c r="A20" s="48">
        <v>9</v>
      </c>
      <c r="B20" s="49">
        <v>1465505</v>
      </c>
      <c r="C20" s="49">
        <v>1037709</v>
      </c>
      <c r="D20" s="50" t="s">
        <v>569</v>
      </c>
      <c r="E20" s="51">
        <v>43555</v>
      </c>
      <c r="F20" s="51">
        <v>43557</v>
      </c>
      <c r="G20" s="173" t="s">
        <v>40</v>
      </c>
      <c r="H20" s="49">
        <f t="shared" si="0"/>
        <v>2</v>
      </c>
      <c r="I20" s="65">
        <v>1</v>
      </c>
      <c r="J20" s="66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  <c r="N20" s="69">
        <v>1959</v>
      </c>
      <c r="O20" s="178">
        <f t="shared" si="4"/>
        <v>54516</v>
      </c>
      <c r="P20" s="179">
        <f t="shared" si="5"/>
        <v>2.36</v>
      </c>
      <c r="T20" s="181"/>
      <c r="U20" s="181"/>
    </row>
    <row r="21" s="165" customFormat="1" ht="15" spans="1:21">
      <c r="A21" s="48">
        <v>10</v>
      </c>
      <c r="B21" s="49">
        <v>1464536</v>
      </c>
      <c r="C21" s="49">
        <v>1037672</v>
      </c>
      <c r="D21" s="50" t="s">
        <v>548</v>
      </c>
      <c r="E21" s="51">
        <v>43554</v>
      </c>
      <c r="F21" s="51">
        <v>43557</v>
      </c>
      <c r="G21" s="173" t="s">
        <v>23</v>
      </c>
      <c r="H21" s="49">
        <f t="shared" si="0"/>
        <v>3</v>
      </c>
      <c r="I21" s="65">
        <v>1</v>
      </c>
      <c r="J21" s="66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>
        <v>1961</v>
      </c>
      <c r="O21" s="178">
        <f t="shared" si="4"/>
        <v>66528</v>
      </c>
      <c r="P21" s="179">
        <f t="shared" si="5"/>
        <v>2.88</v>
      </c>
      <c r="T21" s="181"/>
      <c r="U21" s="181"/>
    </row>
    <row r="22" s="165" customFormat="1" ht="15" spans="1:21">
      <c r="A22" s="48">
        <v>11</v>
      </c>
      <c r="B22" s="49">
        <v>1455042</v>
      </c>
      <c r="C22" s="49">
        <v>1037183</v>
      </c>
      <c r="D22" s="50" t="s">
        <v>570</v>
      </c>
      <c r="E22" s="51">
        <v>43554</v>
      </c>
      <c r="F22" s="51">
        <v>43557</v>
      </c>
      <c r="G22" s="173" t="s">
        <v>23</v>
      </c>
      <c r="H22" s="49">
        <f t="shared" si="0"/>
        <v>3</v>
      </c>
      <c r="I22" s="65">
        <v>1</v>
      </c>
      <c r="J22" s="66">
        <f t="shared" si="1"/>
        <v>1108800</v>
      </c>
      <c r="K22" s="67">
        <v>48</v>
      </c>
      <c r="L22" s="66">
        <f t="shared" si="2"/>
        <v>3326400</v>
      </c>
      <c r="M22" s="68">
        <f t="shared" si="3"/>
        <v>144</v>
      </c>
      <c r="N22" s="69">
        <v>1964</v>
      </c>
      <c r="O22" s="178">
        <f t="shared" si="4"/>
        <v>66528</v>
      </c>
      <c r="P22" s="179">
        <f t="shared" si="5"/>
        <v>2.88</v>
      </c>
      <c r="T22" s="181"/>
      <c r="U22" s="181"/>
    </row>
    <row r="23" s="165" customFormat="1" ht="15" spans="1:21">
      <c r="A23" s="48">
        <v>12</v>
      </c>
      <c r="B23" s="49">
        <v>1454499</v>
      </c>
      <c r="C23" s="49">
        <v>1037177</v>
      </c>
      <c r="D23" s="50" t="s">
        <v>571</v>
      </c>
      <c r="E23" s="51">
        <v>43555</v>
      </c>
      <c r="F23" s="51">
        <v>43557</v>
      </c>
      <c r="G23" s="173" t="s">
        <v>121</v>
      </c>
      <c r="H23" s="49">
        <f t="shared" si="0"/>
        <v>2</v>
      </c>
      <c r="I23" s="65">
        <v>1</v>
      </c>
      <c r="J23" s="66">
        <f t="shared" si="1"/>
        <v>1940400</v>
      </c>
      <c r="K23" s="67">
        <v>84</v>
      </c>
      <c r="L23" s="66">
        <f t="shared" si="2"/>
        <v>3880800</v>
      </c>
      <c r="M23" s="68">
        <f t="shared" si="3"/>
        <v>168</v>
      </c>
      <c r="N23" s="69">
        <v>1965</v>
      </c>
      <c r="O23" s="178">
        <f t="shared" si="4"/>
        <v>77616</v>
      </c>
      <c r="P23" s="179">
        <f t="shared" si="5"/>
        <v>3.36</v>
      </c>
      <c r="T23" s="181"/>
      <c r="U23" s="181"/>
    </row>
    <row r="24" s="165" customFormat="1" ht="15" spans="1:21">
      <c r="A24" s="48">
        <v>13</v>
      </c>
      <c r="B24" s="49">
        <v>1465524</v>
      </c>
      <c r="C24" s="49">
        <v>1037711</v>
      </c>
      <c r="D24" s="50" t="s">
        <v>572</v>
      </c>
      <c r="E24" s="51">
        <v>43556</v>
      </c>
      <c r="F24" s="51">
        <v>43557</v>
      </c>
      <c r="G24" s="173" t="s">
        <v>23</v>
      </c>
      <c r="H24" s="49">
        <f t="shared" si="0"/>
        <v>1</v>
      </c>
      <c r="I24" s="65">
        <v>1</v>
      </c>
      <c r="J24" s="66">
        <f t="shared" si="1"/>
        <v>1108800</v>
      </c>
      <c r="K24" s="67">
        <v>48</v>
      </c>
      <c r="L24" s="66">
        <f t="shared" si="2"/>
        <v>1108800</v>
      </c>
      <c r="M24" s="68">
        <f t="shared" si="3"/>
        <v>48</v>
      </c>
      <c r="N24" s="69"/>
      <c r="O24" s="178">
        <f t="shared" si="4"/>
        <v>22176</v>
      </c>
      <c r="P24" s="179">
        <f t="shared" si="5"/>
        <v>0.96</v>
      </c>
      <c r="T24" s="181"/>
      <c r="U24" s="181"/>
    </row>
    <row r="25" s="165" customFormat="1" ht="15" spans="1:21">
      <c r="A25" s="48">
        <v>14</v>
      </c>
      <c r="B25" s="49">
        <v>1473706</v>
      </c>
      <c r="C25" s="49">
        <v>1038032</v>
      </c>
      <c r="D25" s="50" t="s">
        <v>573</v>
      </c>
      <c r="E25" s="51">
        <v>43557</v>
      </c>
      <c r="F25" s="51">
        <v>43558</v>
      </c>
      <c r="G25" s="173" t="s">
        <v>23</v>
      </c>
      <c r="H25" s="49">
        <f t="shared" si="0"/>
        <v>1</v>
      </c>
      <c r="I25" s="65">
        <v>1</v>
      </c>
      <c r="J25" s="66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>
        <v>1976</v>
      </c>
      <c r="O25" s="178">
        <f t="shared" si="4"/>
        <v>22176</v>
      </c>
      <c r="P25" s="179">
        <f t="shared" si="5"/>
        <v>0.96</v>
      </c>
      <c r="T25" s="181"/>
      <c r="U25" s="181"/>
    </row>
    <row r="26" s="165" customFormat="1" ht="15" spans="1:21">
      <c r="A26" s="48">
        <v>15</v>
      </c>
      <c r="B26" s="49">
        <v>1464484</v>
      </c>
      <c r="C26" s="49">
        <v>1037670</v>
      </c>
      <c r="D26" s="50" t="s">
        <v>574</v>
      </c>
      <c r="E26" s="51">
        <v>43555</v>
      </c>
      <c r="F26" s="51">
        <v>43558</v>
      </c>
      <c r="G26" s="173" t="s">
        <v>23</v>
      </c>
      <c r="H26" s="49">
        <f t="shared" si="0"/>
        <v>3</v>
      </c>
      <c r="I26" s="65">
        <v>2</v>
      </c>
      <c r="J26" s="66">
        <f t="shared" si="1"/>
        <v>1108800</v>
      </c>
      <c r="K26" s="67">
        <v>48</v>
      </c>
      <c r="L26" s="66">
        <f t="shared" si="2"/>
        <v>6652800</v>
      </c>
      <c r="M26" s="68">
        <f t="shared" si="3"/>
        <v>288</v>
      </c>
      <c r="N26" s="69">
        <v>1980</v>
      </c>
      <c r="O26" s="178">
        <f t="shared" si="4"/>
        <v>133056</v>
      </c>
      <c r="P26" s="179">
        <f t="shared" si="5"/>
        <v>5.76</v>
      </c>
      <c r="T26" s="181"/>
      <c r="U26" s="181"/>
    </row>
    <row r="27" s="165" customFormat="1" ht="15" spans="1:21">
      <c r="A27" s="48">
        <v>16</v>
      </c>
      <c r="B27" s="49">
        <v>1448365</v>
      </c>
      <c r="C27" s="49">
        <v>1036737</v>
      </c>
      <c r="D27" s="50" t="s">
        <v>575</v>
      </c>
      <c r="E27" s="51">
        <v>43557</v>
      </c>
      <c r="F27" s="51">
        <v>43558</v>
      </c>
      <c r="G27" s="173" t="s">
        <v>23</v>
      </c>
      <c r="H27" s="49">
        <f t="shared" si="0"/>
        <v>1</v>
      </c>
      <c r="I27" s="65">
        <v>1</v>
      </c>
      <c r="J27" s="66">
        <f t="shared" si="1"/>
        <v>1455300</v>
      </c>
      <c r="K27" s="67">
        <v>63</v>
      </c>
      <c r="L27" s="66">
        <f t="shared" si="2"/>
        <v>1455300</v>
      </c>
      <c r="M27" s="68">
        <f t="shared" si="3"/>
        <v>63</v>
      </c>
      <c r="N27" s="69"/>
      <c r="O27" s="178">
        <f t="shared" si="4"/>
        <v>29106</v>
      </c>
      <c r="P27" s="179">
        <f t="shared" si="5"/>
        <v>1.26</v>
      </c>
      <c r="T27" s="181"/>
      <c r="U27" s="181"/>
    </row>
    <row r="28" s="165" customFormat="1" ht="15" spans="1:21">
      <c r="A28" s="48">
        <v>17</v>
      </c>
      <c r="B28" s="49">
        <v>1468122</v>
      </c>
      <c r="C28" s="49">
        <v>1037839</v>
      </c>
      <c r="D28" s="50" t="s">
        <v>576</v>
      </c>
      <c r="E28" s="51">
        <v>43555</v>
      </c>
      <c r="F28" s="51">
        <v>43559</v>
      </c>
      <c r="G28" s="173" t="s">
        <v>23</v>
      </c>
      <c r="H28" s="49">
        <f t="shared" si="0"/>
        <v>4</v>
      </c>
      <c r="I28" s="65">
        <v>1</v>
      </c>
      <c r="J28" s="66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1996</v>
      </c>
      <c r="O28" s="178">
        <f t="shared" si="4"/>
        <v>88704</v>
      </c>
      <c r="P28" s="179">
        <f t="shared" si="5"/>
        <v>3.84</v>
      </c>
      <c r="T28" s="181"/>
      <c r="U28" s="181"/>
    </row>
    <row r="29" s="165" customFormat="1" ht="15" spans="1:21">
      <c r="A29" s="48">
        <v>18</v>
      </c>
      <c r="B29" s="49">
        <v>1464089</v>
      </c>
      <c r="C29" s="49">
        <v>1037651</v>
      </c>
      <c r="D29" s="50" t="s">
        <v>577</v>
      </c>
      <c r="E29" s="51">
        <v>43557</v>
      </c>
      <c r="F29" s="51">
        <v>43559</v>
      </c>
      <c r="G29" s="173" t="s">
        <v>23</v>
      </c>
      <c r="H29" s="49">
        <f t="shared" si="0"/>
        <v>2</v>
      </c>
      <c r="I29" s="65">
        <v>1</v>
      </c>
      <c r="J29" s="66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78">
        <f t="shared" si="4"/>
        <v>44352</v>
      </c>
      <c r="P29" s="179">
        <f t="shared" si="5"/>
        <v>1.92</v>
      </c>
      <c r="T29" s="181"/>
      <c r="U29" s="181"/>
    </row>
    <row r="30" s="165" customFormat="1" ht="15" spans="1:21">
      <c r="A30" s="48">
        <v>19</v>
      </c>
      <c r="B30" s="49">
        <v>1456408</v>
      </c>
      <c r="C30" s="49">
        <v>1037263</v>
      </c>
      <c r="D30" s="50" t="s">
        <v>578</v>
      </c>
      <c r="E30" s="51">
        <v>43557</v>
      </c>
      <c r="F30" s="51">
        <v>43559</v>
      </c>
      <c r="G30" s="173" t="s">
        <v>23</v>
      </c>
      <c r="H30" s="49">
        <f t="shared" si="0"/>
        <v>2</v>
      </c>
      <c r="I30" s="65">
        <v>1</v>
      </c>
      <c r="J30" s="66">
        <f t="shared" si="1"/>
        <v>1455300</v>
      </c>
      <c r="K30" s="67">
        <v>63</v>
      </c>
      <c r="L30" s="66">
        <f t="shared" si="2"/>
        <v>2910600</v>
      </c>
      <c r="M30" s="68">
        <f t="shared" si="3"/>
        <v>126</v>
      </c>
      <c r="N30" s="69"/>
      <c r="O30" s="178">
        <f t="shared" si="4"/>
        <v>58212</v>
      </c>
      <c r="P30" s="179">
        <f t="shared" si="5"/>
        <v>2.52</v>
      </c>
      <c r="T30" s="181"/>
      <c r="U30" s="181"/>
    </row>
    <row r="31" s="165" customFormat="1" ht="15" spans="1:21">
      <c r="A31" s="48">
        <v>20</v>
      </c>
      <c r="B31" s="49">
        <v>1473447</v>
      </c>
      <c r="C31" s="49">
        <v>1038013</v>
      </c>
      <c r="D31" s="50" t="s">
        <v>579</v>
      </c>
      <c r="E31" s="51">
        <v>43556</v>
      </c>
      <c r="F31" s="51">
        <v>43559</v>
      </c>
      <c r="G31" s="173" t="s">
        <v>23</v>
      </c>
      <c r="H31" s="49">
        <f t="shared" si="0"/>
        <v>3</v>
      </c>
      <c r="I31" s="65">
        <v>5</v>
      </c>
      <c r="J31" s="66">
        <f t="shared" si="1"/>
        <v>1108800</v>
      </c>
      <c r="K31" s="67">
        <v>48</v>
      </c>
      <c r="L31" s="66">
        <f t="shared" si="2"/>
        <v>16632000</v>
      </c>
      <c r="M31" s="68">
        <f t="shared" si="3"/>
        <v>720</v>
      </c>
      <c r="N31" s="69"/>
      <c r="O31" s="178">
        <f t="shared" si="4"/>
        <v>332640</v>
      </c>
      <c r="P31" s="179">
        <f t="shared" si="5"/>
        <v>14.4</v>
      </c>
      <c r="T31" s="181"/>
      <c r="U31" s="181"/>
    </row>
    <row r="32" s="165" customFormat="1" ht="15" spans="1:21">
      <c r="A32" s="48">
        <v>21</v>
      </c>
      <c r="B32" s="49">
        <v>1472465</v>
      </c>
      <c r="C32" s="49">
        <v>1037981</v>
      </c>
      <c r="D32" s="50" t="s">
        <v>580</v>
      </c>
      <c r="E32" s="51">
        <v>43558</v>
      </c>
      <c r="F32" s="51">
        <v>43559</v>
      </c>
      <c r="G32" s="173" t="s">
        <v>23</v>
      </c>
      <c r="H32" s="49">
        <f t="shared" si="0"/>
        <v>1</v>
      </c>
      <c r="I32" s="65">
        <v>1</v>
      </c>
      <c r="J32" s="66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78">
        <f t="shared" si="4"/>
        <v>22176</v>
      </c>
      <c r="P32" s="179">
        <f t="shared" si="5"/>
        <v>0.96</v>
      </c>
      <c r="T32" s="181"/>
      <c r="U32" s="181"/>
    </row>
    <row r="33" s="165" customFormat="1" ht="15" spans="1:21">
      <c r="A33" s="48">
        <v>22</v>
      </c>
      <c r="B33" s="49">
        <v>1469424</v>
      </c>
      <c r="C33" s="49">
        <v>1037878</v>
      </c>
      <c r="D33" s="50" t="s">
        <v>581</v>
      </c>
      <c r="E33" s="51">
        <v>43556</v>
      </c>
      <c r="F33" s="51">
        <v>43559</v>
      </c>
      <c r="G33" s="173" t="s">
        <v>23</v>
      </c>
      <c r="H33" s="49">
        <f t="shared" si="0"/>
        <v>3</v>
      </c>
      <c r="I33" s="65">
        <v>1</v>
      </c>
      <c r="J33" s="66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/>
      <c r="O33" s="178">
        <f t="shared" si="4"/>
        <v>66528</v>
      </c>
      <c r="P33" s="179">
        <f t="shared" si="5"/>
        <v>2.88</v>
      </c>
      <c r="T33" s="181"/>
      <c r="U33" s="181"/>
    </row>
    <row r="34" s="165" customFormat="1" ht="15" spans="1:21">
      <c r="A34" s="48">
        <v>23</v>
      </c>
      <c r="B34" s="49">
        <v>1466057</v>
      </c>
      <c r="C34" s="49">
        <v>1037742</v>
      </c>
      <c r="D34" s="50" t="s">
        <v>582</v>
      </c>
      <c r="E34" s="51">
        <v>43557</v>
      </c>
      <c r="F34" s="51">
        <v>43559</v>
      </c>
      <c r="G34" s="173" t="s">
        <v>40</v>
      </c>
      <c r="H34" s="49">
        <f t="shared" si="0"/>
        <v>2</v>
      </c>
      <c r="I34" s="65">
        <v>2</v>
      </c>
      <c r="J34" s="66">
        <f t="shared" si="1"/>
        <v>1362900</v>
      </c>
      <c r="K34" s="67">
        <v>59</v>
      </c>
      <c r="L34" s="66">
        <f t="shared" si="2"/>
        <v>5451600</v>
      </c>
      <c r="M34" s="68">
        <f t="shared" si="3"/>
        <v>236</v>
      </c>
      <c r="N34" s="69"/>
      <c r="O34" s="178">
        <f t="shared" si="4"/>
        <v>109032</v>
      </c>
      <c r="P34" s="179">
        <f t="shared" si="5"/>
        <v>4.72</v>
      </c>
      <c r="T34" s="181"/>
      <c r="U34" s="181"/>
    </row>
    <row r="35" s="165" customFormat="1" ht="15" spans="1:21">
      <c r="A35" s="48">
        <v>24</v>
      </c>
      <c r="B35" s="174">
        <v>1464972</v>
      </c>
      <c r="C35" s="49">
        <v>1037688</v>
      </c>
      <c r="D35" s="50" t="s">
        <v>583</v>
      </c>
      <c r="E35" s="51">
        <v>43558</v>
      </c>
      <c r="F35" s="51">
        <v>43559</v>
      </c>
      <c r="G35" s="173" t="s">
        <v>23</v>
      </c>
      <c r="H35" s="49">
        <f t="shared" si="0"/>
        <v>1</v>
      </c>
      <c r="I35" s="65">
        <v>1</v>
      </c>
      <c r="J35" s="66">
        <f t="shared" si="1"/>
        <v>1108800</v>
      </c>
      <c r="K35" s="67">
        <v>48</v>
      </c>
      <c r="L35" s="66">
        <f t="shared" si="2"/>
        <v>1108800</v>
      </c>
      <c r="M35" s="68">
        <f t="shared" si="3"/>
        <v>48</v>
      </c>
      <c r="N35" s="69"/>
      <c r="O35" s="178">
        <f t="shared" si="4"/>
        <v>22176</v>
      </c>
      <c r="P35" s="179">
        <f t="shared" si="5"/>
        <v>0.96</v>
      </c>
      <c r="T35" s="181"/>
      <c r="U35" s="181"/>
    </row>
    <row r="36" s="165" customFormat="1" ht="15" spans="1:21">
      <c r="A36" s="48">
        <v>25</v>
      </c>
      <c r="B36" s="174">
        <v>1457947</v>
      </c>
      <c r="C36" s="49">
        <v>1037336</v>
      </c>
      <c r="D36" s="50" t="s">
        <v>584</v>
      </c>
      <c r="E36" s="51">
        <v>43558</v>
      </c>
      <c r="F36" s="51">
        <v>43559</v>
      </c>
      <c r="G36" s="173" t="s">
        <v>23</v>
      </c>
      <c r="H36" s="49">
        <f t="shared" si="0"/>
        <v>1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78">
        <f t="shared" si="4"/>
        <v>22176</v>
      </c>
      <c r="P36" s="179">
        <f t="shared" si="5"/>
        <v>0.96</v>
      </c>
      <c r="T36" s="181"/>
      <c r="U36" s="181"/>
    </row>
    <row r="37" s="165" customFormat="1" ht="15" spans="1:21">
      <c r="A37" s="48">
        <v>26</v>
      </c>
      <c r="B37" s="174">
        <v>1449724</v>
      </c>
      <c r="C37" s="49">
        <v>1036830</v>
      </c>
      <c r="D37" s="50" t="s">
        <v>585</v>
      </c>
      <c r="E37" s="51">
        <v>43557</v>
      </c>
      <c r="F37" s="51">
        <v>43559</v>
      </c>
      <c r="G37" s="173" t="s">
        <v>23</v>
      </c>
      <c r="H37" s="49">
        <f t="shared" si="0"/>
        <v>2</v>
      </c>
      <c r="I37" s="65">
        <v>1</v>
      </c>
      <c r="J37" s="66">
        <f t="shared" si="1"/>
        <v>1108800</v>
      </c>
      <c r="K37" s="67">
        <v>48</v>
      </c>
      <c r="L37" s="66">
        <f t="shared" si="2"/>
        <v>2217600</v>
      </c>
      <c r="M37" s="68">
        <f t="shared" si="3"/>
        <v>96</v>
      </c>
      <c r="N37" s="69"/>
      <c r="O37" s="178">
        <f t="shared" si="4"/>
        <v>44352</v>
      </c>
      <c r="P37" s="179">
        <f t="shared" si="5"/>
        <v>1.92</v>
      </c>
      <c r="T37" s="181"/>
      <c r="U37" s="181"/>
    </row>
    <row r="38" s="165" customFormat="1" ht="15" spans="1:21">
      <c r="A38" s="48">
        <v>27</v>
      </c>
      <c r="B38" s="174">
        <v>1451527</v>
      </c>
      <c r="C38" s="49">
        <v>1036968</v>
      </c>
      <c r="D38" s="50" t="s">
        <v>586</v>
      </c>
      <c r="E38" s="51">
        <v>43555</v>
      </c>
      <c r="F38" s="51">
        <v>43560</v>
      </c>
      <c r="G38" s="173" t="s">
        <v>23</v>
      </c>
      <c r="H38" s="49">
        <f t="shared" si="0"/>
        <v>5</v>
      </c>
      <c r="I38" s="65">
        <v>1</v>
      </c>
      <c r="J38" s="66">
        <f t="shared" si="1"/>
        <v>1108800</v>
      </c>
      <c r="K38" s="67">
        <v>48</v>
      </c>
      <c r="L38" s="66">
        <f t="shared" si="2"/>
        <v>5544000</v>
      </c>
      <c r="M38" s="68">
        <f t="shared" si="3"/>
        <v>240</v>
      </c>
      <c r="N38" s="69">
        <v>2003</v>
      </c>
      <c r="O38" s="178">
        <f t="shared" si="4"/>
        <v>110880</v>
      </c>
      <c r="P38" s="179">
        <f t="shared" si="5"/>
        <v>4.8</v>
      </c>
      <c r="T38" s="181"/>
      <c r="U38" s="181"/>
    </row>
    <row r="39" s="165" customFormat="1" ht="15" spans="1:21">
      <c r="A39" s="48">
        <v>28</v>
      </c>
      <c r="B39" s="174">
        <v>1473623</v>
      </c>
      <c r="C39" s="49">
        <v>1038027</v>
      </c>
      <c r="D39" s="50" t="s">
        <v>587</v>
      </c>
      <c r="E39" s="51">
        <v>43557</v>
      </c>
      <c r="F39" s="51">
        <v>43560</v>
      </c>
      <c r="G39" s="173" t="s">
        <v>23</v>
      </c>
      <c r="H39" s="49">
        <f t="shared" si="0"/>
        <v>3</v>
      </c>
      <c r="I39" s="65">
        <v>1</v>
      </c>
      <c r="J39" s="66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>
        <v>2008</v>
      </c>
      <c r="O39" s="178">
        <f t="shared" si="4"/>
        <v>66528</v>
      </c>
      <c r="P39" s="179">
        <f t="shared" si="5"/>
        <v>2.88</v>
      </c>
      <c r="T39" s="181"/>
      <c r="U39" s="181"/>
    </row>
    <row r="40" s="165" customFormat="1" ht="15" spans="1:21">
      <c r="A40" s="48">
        <v>29</v>
      </c>
      <c r="B40" s="174">
        <v>1453616</v>
      </c>
      <c r="C40" s="49">
        <v>1037095</v>
      </c>
      <c r="D40" s="50" t="s">
        <v>588</v>
      </c>
      <c r="E40" s="51">
        <v>43556</v>
      </c>
      <c r="F40" s="51">
        <v>43560</v>
      </c>
      <c r="G40" s="173" t="s">
        <v>23</v>
      </c>
      <c r="H40" s="49">
        <f t="shared" si="0"/>
        <v>4</v>
      </c>
      <c r="I40" s="65">
        <v>1</v>
      </c>
      <c r="J40" s="66">
        <f t="shared" si="1"/>
        <v>1108800</v>
      </c>
      <c r="K40" s="67">
        <v>48</v>
      </c>
      <c r="L40" s="66">
        <f t="shared" si="2"/>
        <v>4435200</v>
      </c>
      <c r="M40" s="68">
        <f t="shared" si="3"/>
        <v>192</v>
      </c>
      <c r="N40" s="69"/>
      <c r="O40" s="178">
        <f t="shared" si="4"/>
        <v>88704</v>
      </c>
      <c r="P40" s="179">
        <f t="shared" si="5"/>
        <v>3.84</v>
      </c>
      <c r="T40" s="181"/>
      <c r="U40" s="181"/>
    </row>
    <row r="41" s="165" customFormat="1" ht="15" spans="1:21">
      <c r="A41" s="48">
        <v>30</v>
      </c>
      <c r="B41" s="174">
        <v>1463591</v>
      </c>
      <c r="C41" s="49">
        <v>1037886</v>
      </c>
      <c r="D41" s="50" t="s">
        <v>589</v>
      </c>
      <c r="E41" s="51">
        <v>43559</v>
      </c>
      <c r="F41" s="51">
        <v>43560</v>
      </c>
      <c r="G41" s="173" t="s">
        <v>23</v>
      </c>
      <c r="H41" s="49">
        <f t="shared" si="0"/>
        <v>1</v>
      </c>
      <c r="I41" s="65">
        <v>1</v>
      </c>
      <c r="J41" s="66">
        <f t="shared" si="1"/>
        <v>1108800</v>
      </c>
      <c r="K41" s="67">
        <v>48</v>
      </c>
      <c r="L41" s="66">
        <f t="shared" si="2"/>
        <v>1108800</v>
      </c>
      <c r="M41" s="68">
        <f t="shared" si="3"/>
        <v>48</v>
      </c>
      <c r="N41" s="69"/>
      <c r="O41" s="178">
        <f t="shared" si="4"/>
        <v>22176</v>
      </c>
      <c r="P41" s="179">
        <f t="shared" si="5"/>
        <v>0.96</v>
      </c>
      <c r="T41" s="181"/>
      <c r="U41" s="181"/>
    </row>
    <row r="42" s="165" customFormat="1" ht="15" spans="1:21">
      <c r="A42" s="48">
        <v>31</v>
      </c>
      <c r="B42" s="174">
        <v>1476377</v>
      </c>
      <c r="C42" s="49">
        <v>1038145</v>
      </c>
      <c r="D42" s="50" t="s">
        <v>573</v>
      </c>
      <c r="E42" s="51">
        <v>43560</v>
      </c>
      <c r="F42" s="51">
        <v>43561</v>
      </c>
      <c r="G42" s="173" t="s">
        <v>23</v>
      </c>
      <c r="H42" s="49">
        <f t="shared" si="0"/>
        <v>1</v>
      </c>
      <c r="I42" s="65">
        <v>1</v>
      </c>
      <c r="J42" s="66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>
        <v>2032</v>
      </c>
      <c r="O42" s="178">
        <f t="shared" si="4"/>
        <v>22176</v>
      </c>
      <c r="P42" s="179">
        <f t="shared" si="5"/>
        <v>0.96</v>
      </c>
      <c r="T42" s="181"/>
      <c r="U42" s="181"/>
    </row>
    <row r="43" s="165" customFormat="1" ht="15" spans="1:21">
      <c r="A43" s="48">
        <v>32</v>
      </c>
      <c r="B43" s="174">
        <v>1459083</v>
      </c>
      <c r="C43" s="49">
        <v>1037400</v>
      </c>
      <c r="D43" s="50" t="s">
        <v>590</v>
      </c>
      <c r="E43" s="51">
        <v>43558</v>
      </c>
      <c r="F43" s="51">
        <v>43561</v>
      </c>
      <c r="G43" s="173" t="s">
        <v>23</v>
      </c>
      <c r="H43" s="49">
        <f t="shared" si="0"/>
        <v>3</v>
      </c>
      <c r="I43" s="65">
        <v>1</v>
      </c>
      <c r="J43" s="66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78">
        <f t="shared" si="4"/>
        <v>81774</v>
      </c>
      <c r="P43" s="179">
        <f t="shared" si="5"/>
        <v>3.54</v>
      </c>
      <c r="T43" s="181"/>
      <c r="U43" s="181"/>
    </row>
    <row r="44" s="165" customFormat="1" ht="15" spans="1:21">
      <c r="A44" s="48">
        <v>33</v>
      </c>
      <c r="B44" s="174">
        <v>1467218</v>
      </c>
      <c r="C44" s="49">
        <v>1037796</v>
      </c>
      <c r="D44" s="50" t="s">
        <v>591</v>
      </c>
      <c r="E44" s="51">
        <v>43560</v>
      </c>
      <c r="F44" s="51">
        <v>43561</v>
      </c>
      <c r="G44" s="173" t="s">
        <v>40</v>
      </c>
      <c r="H44" s="49">
        <f t="shared" si="0"/>
        <v>1</v>
      </c>
      <c r="I44" s="65">
        <v>1</v>
      </c>
      <c r="J44" s="66">
        <f t="shared" si="1"/>
        <v>1362900</v>
      </c>
      <c r="K44" s="67">
        <v>59</v>
      </c>
      <c r="L44" s="66">
        <f t="shared" si="2"/>
        <v>1362900</v>
      </c>
      <c r="M44" s="68">
        <f t="shared" si="3"/>
        <v>59</v>
      </c>
      <c r="N44" s="69"/>
      <c r="O44" s="178">
        <f t="shared" si="4"/>
        <v>27258</v>
      </c>
      <c r="P44" s="179">
        <f t="shared" si="5"/>
        <v>1.18</v>
      </c>
      <c r="T44" s="181"/>
      <c r="U44" s="181"/>
    </row>
    <row r="45" s="165" customFormat="1" ht="15" spans="1:21">
      <c r="A45" s="48">
        <v>34</v>
      </c>
      <c r="B45" s="174">
        <v>1470061</v>
      </c>
      <c r="C45" s="49">
        <v>1037900</v>
      </c>
      <c r="D45" s="50" t="s">
        <v>592</v>
      </c>
      <c r="E45" s="51">
        <v>43559</v>
      </c>
      <c r="F45" s="51">
        <v>43561</v>
      </c>
      <c r="G45" s="173" t="s">
        <v>23</v>
      </c>
      <c r="H45" s="49">
        <f t="shared" si="0"/>
        <v>2</v>
      </c>
      <c r="I45" s="65">
        <v>1</v>
      </c>
      <c r="J45" s="66">
        <f t="shared" si="1"/>
        <v>1108800</v>
      </c>
      <c r="K45" s="67">
        <v>48</v>
      </c>
      <c r="L45" s="66">
        <f t="shared" si="2"/>
        <v>2217600</v>
      </c>
      <c r="M45" s="68">
        <f t="shared" si="3"/>
        <v>96</v>
      </c>
      <c r="N45" s="69"/>
      <c r="O45" s="178">
        <f t="shared" si="4"/>
        <v>44352</v>
      </c>
      <c r="P45" s="179">
        <f t="shared" si="5"/>
        <v>1.92</v>
      </c>
      <c r="T45" s="181"/>
      <c r="U45" s="181"/>
    </row>
    <row r="46" s="165" customFormat="1" ht="15" spans="1:21">
      <c r="A46" s="48">
        <v>35</v>
      </c>
      <c r="B46" s="174">
        <v>1471983</v>
      </c>
      <c r="C46" s="49">
        <v>1037966</v>
      </c>
      <c r="D46" s="50" t="s">
        <v>593</v>
      </c>
      <c r="E46" s="51">
        <v>43557</v>
      </c>
      <c r="F46" s="51">
        <v>43561</v>
      </c>
      <c r="G46" s="173" t="s">
        <v>23</v>
      </c>
      <c r="H46" s="49">
        <f t="shared" si="0"/>
        <v>4</v>
      </c>
      <c r="I46" s="65">
        <v>1</v>
      </c>
      <c r="J46" s="66">
        <f t="shared" si="1"/>
        <v>1108800</v>
      </c>
      <c r="K46" s="67">
        <v>48</v>
      </c>
      <c r="L46" s="66">
        <f t="shared" si="2"/>
        <v>4435200</v>
      </c>
      <c r="M46" s="68">
        <f t="shared" si="3"/>
        <v>192</v>
      </c>
      <c r="N46" s="69"/>
      <c r="O46" s="178">
        <f t="shared" si="4"/>
        <v>88704</v>
      </c>
      <c r="P46" s="179">
        <f t="shared" si="5"/>
        <v>3.84</v>
      </c>
      <c r="T46" s="181"/>
      <c r="U46" s="181"/>
    </row>
    <row r="47" s="165" customFormat="1" ht="15" spans="1:21">
      <c r="A47" s="48">
        <v>36</v>
      </c>
      <c r="B47" s="174">
        <v>1446941</v>
      </c>
      <c r="C47" s="49">
        <v>1036644</v>
      </c>
      <c r="D47" s="50" t="s">
        <v>594</v>
      </c>
      <c r="E47" s="51">
        <v>43559</v>
      </c>
      <c r="F47" s="51">
        <v>43561</v>
      </c>
      <c r="G47" s="173" t="s">
        <v>23</v>
      </c>
      <c r="H47" s="49">
        <f t="shared" si="0"/>
        <v>2</v>
      </c>
      <c r="I47" s="65">
        <v>1</v>
      </c>
      <c r="J47" s="66">
        <f t="shared" si="1"/>
        <v>1455300</v>
      </c>
      <c r="K47" s="67">
        <v>63</v>
      </c>
      <c r="L47" s="66">
        <f t="shared" si="2"/>
        <v>2910600</v>
      </c>
      <c r="M47" s="68">
        <f t="shared" si="3"/>
        <v>126</v>
      </c>
      <c r="N47" s="69"/>
      <c r="O47" s="178">
        <f t="shared" si="4"/>
        <v>58212</v>
      </c>
      <c r="P47" s="179">
        <f t="shared" si="5"/>
        <v>2.52</v>
      </c>
      <c r="T47" s="181"/>
      <c r="U47" s="181"/>
    </row>
    <row r="48" s="165" customFormat="1" ht="15" spans="1:21">
      <c r="A48" s="48">
        <v>37</v>
      </c>
      <c r="B48" s="174">
        <v>1472807</v>
      </c>
      <c r="C48" s="49">
        <v>1037993</v>
      </c>
      <c r="D48" s="50" t="s">
        <v>595</v>
      </c>
      <c r="E48" s="51">
        <v>43558</v>
      </c>
      <c r="F48" s="51">
        <v>43561</v>
      </c>
      <c r="G48" s="173" t="s">
        <v>23</v>
      </c>
      <c r="H48" s="49">
        <f t="shared" si="0"/>
        <v>3</v>
      </c>
      <c r="I48" s="65">
        <v>1</v>
      </c>
      <c r="J48" s="66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78">
        <f t="shared" si="4"/>
        <v>66528</v>
      </c>
      <c r="P48" s="179">
        <f t="shared" si="5"/>
        <v>2.88</v>
      </c>
      <c r="T48" s="181"/>
      <c r="U48" s="181"/>
    </row>
    <row r="49" s="165" customFormat="1" ht="15" spans="1:21">
      <c r="A49" s="48">
        <v>38</v>
      </c>
      <c r="B49" s="174">
        <v>1455231</v>
      </c>
      <c r="C49" s="49">
        <v>1037195</v>
      </c>
      <c r="D49" s="50" t="s">
        <v>596</v>
      </c>
      <c r="E49" s="51">
        <v>43558</v>
      </c>
      <c r="F49" s="51">
        <v>43561</v>
      </c>
      <c r="G49" s="173" t="s">
        <v>23</v>
      </c>
      <c r="H49" s="49">
        <f t="shared" si="0"/>
        <v>3</v>
      </c>
      <c r="I49" s="65">
        <v>2</v>
      </c>
      <c r="J49" s="66">
        <f t="shared" si="1"/>
        <v>1455300</v>
      </c>
      <c r="K49" s="67">
        <v>63</v>
      </c>
      <c r="L49" s="66">
        <f t="shared" si="2"/>
        <v>8731800</v>
      </c>
      <c r="M49" s="68">
        <f t="shared" si="3"/>
        <v>378</v>
      </c>
      <c r="N49" s="69"/>
      <c r="O49" s="178">
        <f t="shared" si="4"/>
        <v>174636</v>
      </c>
      <c r="P49" s="179">
        <f t="shared" si="5"/>
        <v>7.56</v>
      </c>
      <c r="T49" s="181"/>
      <c r="U49" s="181"/>
    </row>
    <row r="50" s="165" customFormat="1" ht="15" spans="1:21">
      <c r="A50" s="48">
        <v>39</v>
      </c>
      <c r="B50" s="174">
        <v>1453162</v>
      </c>
      <c r="C50" s="49">
        <v>1037064</v>
      </c>
      <c r="D50" s="50" t="s">
        <v>597</v>
      </c>
      <c r="E50" s="51">
        <v>43558</v>
      </c>
      <c r="F50" s="51">
        <v>43561</v>
      </c>
      <c r="G50" s="173" t="s">
        <v>23</v>
      </c>
      <c r="H50" s="49">
        <f t="shared" si="0"/>
        <v>3</v>
      </c>
      <c r="I50" s="65">
        <v>2</v>
      </c>
      <c r="J50" s="66">
        <f t="shared" si="1"/>
        <v>1108800</v>
      </c>
      <c r="K50" s="67">
        <v>48</v>
      </c>
      <c r="L50" s="66">
        <f t="shared" si="2"/>
        <v>6652800</v>
      </c>
      <c r="M50" s="68">
        <f t="shared" si="3"/>
        <v>288</v>
      </c>
      <c r="N50" s="69"/>
      <c r="O50" s="178">
        <f t="shared" si="4"/>
        <v>133056</v>
      </c>
      <c r="P50" s="179">
        <f t="shared" si="5"/>
        <v>5.76</v>
      </c>
      <c r="T50" s="181"/>
      <c r="U50" s="181"/>
    </row>
    <row r="51" s="165" customFormat="1" ht="15" spans="1:21">
      <c r="A51" s="48">
        <v>40</v>
      </c>
      <c r="B51" s="174">
        <v>1450847</v>
      </c>
      <c r="C51" s="49">
        <v>1036934</v>
      </c>
      <c r="D51" s="50" t="s">
        <v>598</v>
      </c>
      <c r="E51" s="51">
        <v>43559</v>
      </c>
      <c r="F51" s="51">
        <v>43561</v>
      </c>
      <c r="G51" s="173" t="s">
        <v>23</v>
      </c>
      <c r="H51" s="49">
        <f t="shared" si="0"/>
        <v>2</v>
      </c>
      <c r="I51" s="65">
        <v>1</v>
      </c>
      <c r="J51" s="66">
        <f t="shared" si="1"/>
        <v>1108800</v>
      </c>
      <c r="K51" s="67">
        <v>48</v>
      </c>
      <c r="L51" s="66">
        <f t="shared" si="2"/>
        <v>2217600</v>
      </c>
      <c r="M51" s="68">
        <f t="shared" si="3"/>
        <v>96</v>
      </c>
      <c r="N51" s="69"/>
      <c r="O51" s="178">
        <f t="shared" si="4"/>
        <v>44352</v>
      </c>
      <c r="P51" s="179">
        <f t="shared" si="5"/>
        <v>1.92</v>
      </c>
      <c r="T51" s="181"/>
      <c r="U51" s="181"/>
    </row>
    <row r="52" s="165" customFormat="1" ht="15" spans="1:21">
      <c r="A52" s="48">
        <v>41</v>
      </c>
      <c r="B52" s="174">
        <v>1453552</v>
      </c>
      <c r="C52" s="49">
        <v>1037087</v>
      </c>
      <c r="D52" s="50" t="s">
        <v>599</v>
      </c>
      <c r="E52" s="51">
        <v>43558</v>
      </c>
      <c r="F52" s="51">
        <v>43562</v>
      </c>
      <c r="G52" s="173" t="s">
        <v>23</v>
      </c>
      <c r="H52" s="49">
        <f t="shared" si="0"/>
        <v>4</v>
      </c>
      <c r="I52" s="65">
        <v>1</v>
      </c>
      <c r="J52" s="66">
        <f t="shared" si="1"/>
        <v>1455300</v>
      </c>
      <c r="K52" s="67">
        <v>63</v>
      </c>
      <c r="L52" s="66">
        <f t="shared" si="2"/>
        <v>5821200</v>
      </c>
      <c r="M52" s="68">
        <f t="shared" si="3"/>
        <v>252</v>
      </c>
      <c r="N52" s="69"/>
      <c r="O52" s="178">
        <f t="shared" si="4"/>
        <v>116424</v>
      </c>
      <c r="P52" s="179">
        <f t="shared" si="5"/>
        <v>5.04</v>
      </c>
      <c r="T52" s="181"/>
      <c r="U52" s="181"/>
    </row>
    <row r="53" s="165" customFormat="1" ht="15" spans="1:21">
      <c r="A53" s="48">
        <v>42</v>
      </c>
      <c r="B53" s="174">
        <v>1453549</v>
      </c>
      <c r="C53" s="49">
        <v>1037088</v>
      </c>
      <c r="D53" s="50" t="s">
        <v>600</v>
      </c>
      <c r="E53" s="51">
        <v>43558</v>
      </c>
      <c r="F53" s="51">
        <v>43562</v>
      </c>
      <c r="G53" s="173" t="s">
        <v>23</v>
      </c>
      <c r="H53" s="49">
        <f t="shared" si="0"/>
        <v>4</v>
      </c>
      <c r="I53" s="65">
        <v>1</v>
      </c>
      <c r="J53" s="66">
        <f t="shared" si="1"/>
        <v>1108800</v>
      </c>
      <c r="K53" s="67">
        <v>48</v>
      </c>
      <c r="L53" s="66">
        <f t="shared" si="2"/>
        <v>4435200</v>
      </c>
      <c r="M53" s="68">
        <f t="shared" si="3"/>
        <v>192</v>
      </c>
      <c r="N53" s="69"/>
      <c r="O53" s="178">
        <f t="shared" si="4"/>
        <v>88704</v>
      </c>
      <c r="P53" s="179">
        <f t="shared" si="5"/>
        <v>3.84</v>
      </c>
      <c r="T53" s="181"/>
      <c r="U53" s="181"/>
    </row>
    <row r="54" s="165" customFormat="1" ht="15" spans="1:21">
      <c r="A54" s="48">
        <v>43</v>
      </c>
      <c r="B54" s="174">
        <v>1454876</v>
      </c>
      <c r="C54" s="49">
        <v>1037186</v>
      </c>
      <c r="D54" s="50" t="s">
        <v>601</v>
      </c>
      <c r="E54" s="51">
        <v>43560</v>
      </c>
      <c r="F54" s="51">
        <v>43562</v>
      </c>
      <c r="G54" s="173" t="s">
        <v>40</v>
      </c>
      <c r="H54" s="49">
        <f t="shared" si="0"/>
        <v>2</v>
      </c>
      <c r="I54" s="65">
        <v>1</v>
      </c>
      <c r="J54" s="66">
        <f t="shared" si="1"/>
        <v>1362900</v>
      </c>
      <c r="K54" s="67">
        <v>59</v>
      </c>
      <c r="L54" s="66">
        <f t="shared" si="2"/>
        <v>2725800</v>
      </c>
      <c r="M54" s="68">
        <f t="shared" si="3"/>
        <v>118</v>
      </c>
      <c r="N54" s="69"/>
      <c r="O54" s="178">
        <f t="shared" si="4"/>
        <v>54516</v>
      </c>
      <c r="P54" s="179">
        <f t="shared" si="5"/>
        <v>2.36</v>
      </c>
      <c r="T54" s="181"/>
      <c r="U54" s="181"/>
    </row>
    <row r="55" s="165" customFormat="1" ht="15" spans="1:21">
      <c r="A55" s="48">
        <v>44</v>
      </c>
      <c r="B55" s="174">
        <v>1455647</v>
      </c>
      <c r="C55" s="49">
        <v>1037226</v>
      </c>
      <c r="D55" s="50" t="s">
        <v>602</v>
      </c>
      <c r="E55" s="51">
        <v>43559</v>
      </c>
      <c r="F55" s="51">
        <v>43562</v>
      </c>
      <c r="G55" s="173" t="s">
        <v>40</v>
      </c>
      <c r="H55" s="49">
        <f t="shared" si="0"/>
        <v>3</v>
      </c>
      <c r="I55" s="65">
        <v>1</v>
      </c>
      <c r="J55" s="66">
        <f t="shared" si="1"/>
        <v>1362900</v>
      </c>
      <c r="K55" s="67">
        <v>59</v>
      </c>
      <c r="L55" s="66">
        <f t="shared" si="2"/>
        <v>4088700</v>
      </c>
      <c r="M55" s="68">
        <f t="shared" si="3"/>
        <v>177</v>
      </c>
      <c r="N55" s="69"/>
      <c r="O55" s="178">
        <f t="shared" si="4"/>
        <v>81774</v>
      </c>
      <c r="P55" s="179">
        <f t="shared" si="5"/>
        <v>3.54</v>
      </c>
      <c r="T55" s="181"/>
      <c r="U55" s="181"/>
    </row>
    <row r="56" s="165" customFormat="1" ht="15" spans="1:21">
      <c r="A56" s="48">
        <v>45</v>
      </c>
      <c r="B56" s="174">
        <v>1456745</v>
      </c>
      <c r="C56" s="49">
        <v>1037277</v>
      </c>
      <c r="D56" s="50" t="s">
        <v>603</v>
      </c>
      <c r="E56" s="51">
        <v>43559</v>
      </c>
      <c r="F56" s="51">
        <v>43562</v>
      </c>
      <c r="G56" s="173" t="s">
        <v>23</v>
      </c>
      <c r="H56" s="49">
        <f t="shared" si="0"/>
        <v>3</v>
      </c>
      <c r="I56" s="65">
        <v>1</v>
      </c>
      <c r="J56" s="66">
        <f t="shared" si="1"/>
        <v>1108800</v>
      </c>
      <c r="K56" s="67">
        <v>48</v>
      </c>
      <c r="L56" s="66">
        <f t="shared" si="2"/>
        <v>3326400</v>
      </c>
      <c r="M56" s="68">
        <f t="shared" si="3"/>
        <v>144</v>
      </c>
      <c r="N56" s="69"/>
      <c r="O56" s="178">
        <f t="shared" si="4"/>
        <v>66528</v>
      </c>
      <c r="P56" s="179">
        <f t="shared" si="5"/>
        <v>2.88</v>
      </c>
      <c r="T56" s="181"/>
      <c r="U56" s="181"/>
    </row>
    <row r="57" s="165" customFormat="1" ht="15" spans="1:21">
      <c r="A57" s="48">
        <v>46</v>
      </c>
      <c r="B57" s="174">
        <v>1457917</v>
      </c>
      <c r="C57" s="49">
        <v>1037337</v>
      </c>
      <c r="D57" s="50" t="s">
        <v>604</v>
      </c>
      <c r="E57" s="51">
        <v>43559</v>
      </c>
      <c r="F57" s="51">
        <v>43562</v>
      </c>
      <c r="G57" s="173" t="s">
        <v>40</v>
      </c>
      <c r="H57" s="49">
        <f t="shared" si="0"/>
        <v>3</v>
      </c>
      <c r="I57" s="65">
        <v>1</v>
      </c>
      <c r="J57" s="66">
        <f t="shared" si="1"/>
        <v>1362900</v>
      </c>
      <c r="K57" s="67">
        <v>59</v>
      </c>
      <c r="L57" s="66">
        <f t="shared" si="2"/>
        <v>4088700</v>
      </c>
      <c r="M57" s="68">
        <f t="shared" si="3"/>
        <v>177</v>
      </c>
      <c r="N57" s="69"/>
      <c r="O57" s="178">
        <f t="shared" si="4"/>
        <v>81774</v>
      </c>
      <c r="P57" s="179">
        <f t="shared" si="5"/>
        <v>3.54</v>
      </c>
      <c r="T57" s="181"/>
      <c r="U57" s="181"/>
    </row>
    <row r="58" s="165" customFormat="1" ht="15" spans="1:21">
      <c r="A58" s="48">
        <v>47</v>
      </c>
      <c r="B58" s="174">
        <v>1457948</v>
      </c>
      <c r="C58" s="49">
        <v>1037344</v>
      </c>
      <c r="D58" s="50" t="s">
        <v>584</v>
      </c>
      <c r="E58" s="51">
        <v>43561</v>
      </c>
      <c r="F58" s="51">
        <v>43562</v>
      </c>
      <c r="G58" s="173" t="s">
        <v>23</v>
      </c>
      <c r="H58" s="49">
        <f t="shared" si="0"/>
        <v>1</v>
      </c>
      <c r="I58" s="65">
        <v>1</v>
      </c>
      <c r="J58" s="66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78">
        <f t="shared" si="4"/>
        <v>22176</v>
      </c>
      <c r="P58" s="179">
        <f t="shared" si="5"/>
        <v>0.96</v>
      </c>
      <c r="T58" s="181"/>
      <c r="U58" s="181"/>
    </row>
    <row r="59" s="165" customFormat="1" ht="15" spans="1:21">
      <c r="A59" s="48">
        <v>48</v>
      </c>
      <c r="B59" s="174">
        <v>1458482</v>
      </c>
      <c r="C59" s="49">
        <v>1037407</v>
      </c>
      <c r="D59" s="50" t="s">
        <v>605</v>
      </c>
      <c r="E59" s="51">
        <v>43559</v>
      </c>
      <c r="F59" s="51">
        <v>43562</v>
      </c>
      <c r="G59" s="173" t="s">
        <v>23</v>
      </c>
      <c r="H59" s="49">
        <f t="shared" si="0"/>
        <v>3</v>
      </c>
      <c r="I59" s="65">
        <v>1</v>
      </c>
      <c r="J59" s="66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  <c r="N59" s="69"/>
      <c r="O59" s="178">
        <f t="shared" si="4"/>
        <v>66528</v>
      </c>
      <c r="P59" s="179">
        <f t="shared" si="5"/>
        <v>2.88</v>
      </c>
      <c r="T59" s="181"/>
      <c r="U59" s="181"/>
    </row>
    <row r="60" s="165" customFormat="1" ht="15" spans="1:21">
      <c r="A60" s="48">
        <v>49</v>
      </c>
      <c r="B60" s="174">
        <v>1460161</v>
      </c>
      <c r="C60" s="49">
        <v>1037450</v>
      </c>
      <c r="D60" s="50" t="s">
        <v>606</v>
      </c>
      <c r="E60" s="51">
        <v>43559</v>
      </c>
      <c r="F60" s="51">
        <v>43562</v>
      </c>
      <c r="G60" s="173" t="s">
        <v>23</v>
      </c>
      <c r="H60" s="49">
        <f t="shared" si="0"/>
        <v>3</v>
      </c>
      <c r="I60" s="65">
        <v>1</v>
      </c>
      <c r="J60" s="66">
        <f t="shared" si="1"/>
        <v>1108800</v>
      </c>
      <c r="K60" s="67">
        <v>48</v>
      </c>
      <c r="L60" s="66">
        <f t="shared" si="2"/>
        <v>3326400</v>
      </c>
      <c r="M60" s="68">
        <f t="shared" si="3"/>
        <v>144</v>
      </c>
      <c r="N60" s="69"/>
      <c r="O60" s="178">
        <f t="shared" si="4"/>
        <v>66528</v>
      </c>
      <c r="P60" s="179">
        <f t="shared" si="5"/>
        <v>2.88</v>
      </c>
      <c r="T60" s="181"/>
      <c r="U60" s="181"/>
    </row>
    <row r="61" s="165" customFormat="1" ht="15" spans="1:21">
      <c r="A61" s="48">
        <v>50</v>
      </c>
      <c r="B61" s="174">
        <v>1460794</v>
      </c>
      <c r="C61" s="49">
        <v>1037490</v>
      </c>
      <c r="D61" s="50" t="s">
        <v>607</v>
      </c>
      <c r="E61" s="51">
        <v>43560</v>
      </c>
      <c r="F61" s="51">
        <v>43562</v>
      </c>
      <c r="G61" s="173" t="s">
        <v>23</v>
      </c>
      <c r="H61" s="49">
        <f t="shared" si="0"/>
        <v>2</v>
      </c>
      <c r="I61" s="65">
        <v>1</v>
      </c>
      <c r="J61" s="66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/>
      <c r="O61" s="178">
        <f t="shared" si="4"/>
        <v>44352</v>
      </c>
      <c r="P61" s="179">
        <f t="shared" si="5"/>
        <v>1.92</v>
      </c>
      <c r="T61" s="181"/>
      <c r="U61" s="181"/>
    </row>
    <row r="62" s="165" customFormat="1" ht="15" spans="1:21">
      <c r="A62" s="48">
        <v>51</v>
      </c>
      <c r="B62" s="174">
        <v>1468636</v>
      </c>
      <c r="C62" s="49">
        <v>1037847</v>
      </c>
      <c r="D62" s="50" t="s">
        <v>608</v>
      </c>
      <c r="E62" s="51">
        <v>43560</v>
      </c>
      <c r="F62" s="51">
        <v>43562</v>
      </c>
      <c r="G62" s="173" t="s">
        <v>23</v>
      </c>
      <c r="H62" s="49">
        <f t="shared" si="0"/>
        <v>2</v>
      </c>
      <c r="I62" s="65">
        <v>2</v>
      </c>
      <c r="J62" s="66">
        <f t="shared" si="1"/>
        <v>1108800</v>
      </c>
      <c r="K62" s="67">
        <v>48</v>
      </c>
      <c r="L62" s="66">
        <f t="shared" si="2"/>
        <v>4435200</v>
      </c>
      <c r="M62" s="68">
        <f t="shared" si="3"/>
        <v>192</v>
      </c>
      <c r="N62" s="69"/>
      <c r="O62" s="178">
        <f t="shared" si="4"/>
        <v>88704</v>
      </c>
      <c r="P62" s="179">
        <f t="shared" si="5"/>
        <v>3.84</v>
      </c>
      <c r="T62" s="181"/>
      <c r="U62" s="181"/>
    </row>
    <row r="63" s="165" customFormat="1" ht="15" spans="1:21">
      <c r="A63" s="48">
        <v>52</v>
      </c>
      <c r="B63" s="174">
        <v>1470906</v>
      </c>
      <c r="C63" s="49">
        <v>1037922</v>
      </c>
      <c r="D63" s="50" t="s">
        <v>609</v>
      </c>
      <c r="E63" s="51">
        <v>43558</v>
      </c>
      <c r="F63" s="51">
        <v>43562</v>
      </c>
      <c r="G63" s="173" t="s">
        <v>23</v>
      </c>
      <c r="H63" s="49">
        <f t="shared" si="0"/>
        <v>4</v>
      </c>
      <c r="I63" s="65">
        <v>1</v>
      </c>
      <c r="J63" s="66">
        <f t="shared" si="1"/>
        <v>1108800</v>
      </c>
      <c r="K63" s="67">
        <v>48</v>
      </c>
      <c r="L63" s="66">
        <f t="shared" si="2"/>
        <v>4435200</v>
      </c>
      <c r="M63" s="68">
        <f t="shared" si="3"/>
        <v>192</v>
      </c>
      <c r="N63" s="69"/>
      <c r="O63" s="178">
        <f t="shared" si="4"/>
        <v>88704</v>
      </c>
      <c r="P63" s="179">
        <f t="shared" si="5"/>
        <v>3.84</v>
      </c>
      <c r="T63" s="181"/>
      <c r="U63" s="181"/>
    </row>
    <row r="64" s="165" customFormat="1" ht="15" spans="1:21">
      <c r="A64" s="48">
        <v>53</v>
      </c>
      <c r="B64" s="174">
        <v>1472686</v>
      </c>
      <c r="C64" s="49">
        <v>1037989</v>
      </c>
      <c r="D64" s="50" t="s">
        <v>610</v>
      </c>
      <c r="E64" s="51">
        <v>43561</v>
      </c>
      <c r="F64" s="51">
        <v>43562</v>
      </c>
      <c r="G64" s="173" t="s">
        <v>23</v>
      </c>
      <c r="H64" s="49">
        <f t="shared" si="0"/>
        <v>1</v>
      </c>
      <c r="I64" s="65">
        <v>2</v>
      </c>
      <c r="J64" s="66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/>
      <c r="O64" s="178">
        <f t="shared" si="4"/>
        <v>44352</v>
      </c>
      <c r="P64" s="179">
        <f t="shared" si="5"/>
        <v>1.92</v>
      </c>
      <c r="T64" s="181"/>
      <c r="U64" s="181"/>
    </row>
    <row r="65" s="165" customFormat="1" ht="15" spans="1:21">
      <c r="A65" s="48">
        <v>54</v>
      </c>
      <c r="B65" s="174">
        <v>1472943</v>
      </c>
      <c r="C65" s="49">
        <v>1038016</v>
      </c>
      <c r="D65" s="50" t="s">
        <v>611</v>
      </c>
      <c r="E65" s="51">
        <v>43560</v>
      </c>
      <c r="F65" s="51">
        <v>43562</v>
      </c>
      <c r="G65" s="173" t="s">
        <v>23</v>
      </c>
      <c r="H65" s="49">
        <f t="shared" si="0"/>
        <v>2</v>
      </c>
      <c r="I65" s="65">
        <v>1</v>
      </c>
      <c r="J65" s="66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  <c r="N65" s="69"/>
      <c r="O65" s="178">
        <f t="shared" si="4"/>
        <v>44352</v>
      </c>
      <c r="P65" s="179">
        <f t="shared" si="5"/>
        <v>1.92</v>
      </c>
      <c r="T65" s="181"/>
      <c r="U65" s="181"/>
    </row>
    <row r="66" s="165" customFormat="1" ht="15" spans="1:21">
      <c r="A66" s="48">
        <v>55</v>
      </c>
      <c r="B66" s="174">
        <v>1475303</v>
      </c>
      <c r="C66" s="49">
        <v>1038094</v>
      </c>
      <c r="D66" s="50" t="s">
        <v>612</v>
      </c>
      <c r="E66" s="51">
        <v>43561</v>
      </c>
      <c r="F66" s="51">
        <v>43562</v>
      </c>
      <c r="G66" s="173" t="s">
        <v>23</v>
      </c>
      <c r="H66" s="49">
        <f t="shared" si="0"/>
        <v>1</v>
      </c>
      <c r="I66" s="65">
        <v>2</v>
      </c>
      <c r="J66" s="66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78">
        <f t="shared" si="4"/>
        <v>44352</v>
      </c>
      <c r="P66" s="179">
        <f t="shared" si="5"/>
        <v>1.92</v>
      </c>
      <c r="T66" s="181"/>
      <c r="U66" s="181"/>
    </row>
    <row r="67" s="165" customFormat="1" ht="15" spans="1:21">
      <c r="A67" s="48">
        <v>56</v>
      </c>
      <c r="B67" s="174">
        <v>1475351</v>
      </c>
      <c r="C67" s="49">
        <v>1038100</v>
      </c>
      <c r="D67" s="50" t="s">
        <v>613</v>
      </c>
      <c r="E67" s="51">
        <v>43561</v>
      </c>
      <c r="F67" s="51">
        <v>43562</v>
      </c>
      <c r="G67" s="173" t="s">
        <v>23</v>
      </c>
      <c r="H67" s="49">
        <f t="shared" si="0"/>
        <v>1</v>
      </c>
      <c r="I67" s="65">
        <v>1</v>
      </c>
      <c r="J67" s="66">
        <f t="shared" si="1"/>
        <v>1108800</v>
      </c>
      <c r="K67" s="67">
        <v>48</v>
      </c>
      <c r="L67" s="66">
        <f t="shared" si="2"/>
        <v>1108800</v>
      </c>
      <c r="M67" s="68">
        <f t="shared" si="3"/>
        <v>48</v>
      </c>
      <c r="N67" s="69"/>
      <c r="O67" s="178">
        <f t="shared" si="4"/>
        <v>22176</v>
      </c>
      <c r="P67" s="179">
        <f t="shared" si="5"/>
        <v>0.96</v>
      </c>
      <c r="T67" s="181"/>
      <c r="U67" s="181"/>
    </row>
    <row r="68" s="165" customFormat="1" ht="15" spans="1:21">
      <c r="A68" s="48">
        <v>57</v>
      </c>
      <c r="B68" s="174">
        <v>1475354</v>
      </c>
      <c r="C68" s="49">
        <v>1038102</v>
      </c>
      <c r="D68" s="50" t="s">
        <v>614</v>
      </c>
      <c r="E68" s="51">
        <v>43561</v>
      </c>
      <c r="F68" s="51">
        <v>43562</v>
      </c>
      <c r="G68" s="173" t="s">
        <v>23</v>
      </c>
      <c r="H68" s="49">
        <f t="shared" si="0"/>
        <v>1</v>
      </c>
      <c r="I68" s="65">
        <v>1</v>
      </c>
      <c r="J68" s="66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O68" s="178">
        <f t="shared" si="4"/>
        <v>22176</v>
      </c>
      <c r="P68" s="179">
        <f t="shared" si="5"/>
        <v>0.96</v>
      </c>
      <c r="T68" s="181"/>
      <c r="U68" s="181"/>
    </row>
    <row r="69" s="165" customFormat="1" ht="15" spans="1:21">
      <c r="A69" s="48">
        <v>58</v>
      </c>
      <c r="B69" s="174">
        <v>1477333</v>
      </c>
      <c r="C69" s="49">
        <v>1038180</v>
      </c>
      <c r="D69" s="50" t="s">
        <v>615</v>
      </c>
      <c r="E69" s="51">
        <v>43562</v>
      </c>
      <c r="F69" s="51">
        <v>43563</v>
      </c>
      <c r="G69" s="173" t="s">
        <v>23</v>
      </c>
      <c r="H69" s="49">
        <f t="shared" si="0"/>
        <v>1</v>
      </c>
      <c r="I69" s="65">
        <v>2</v>
      </c>
      <c r="J69" s="66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>
        <v>2064</v>
      </c>
      <c r="O69" s="178">
        <f t="shared" si="4"/>
        <v>44352</v>
      </c>
      <c r="P69" s="179">
        <f t="shared" si="5"/>
        <v>1.92</v>
      </c>
      <c r="T69" s="181"/>
      <c r="U69" s="181"/>
    </row>
    <row r="70" s="165" customFormat="1" ht="15" spans="1:21">
      <c r="A70" s="48">
        <v>59</v>
      </c>
      <c r="B70" s="174">
        <v>1470558</v>
      </c>
      <c r="C70" s="49">
        <v>1037906</v>
      </c>
      <c r="D70" s="50" t="s">
        <v>616</v>
      </c>
      <c r="E70" s="51">
        <v>43558</v>
      </c>
      <c r="F70" s="51">
        <v>43563</v>
      </c>
      <c r="G70" s="173" t="s">
        <v>23</v>
      </c>
      <c r="H70" s="49">
        <f t="shared" si="0"/>
        <v>5</v>
      </c>
      <c r="I70" s="65">
        <v>1</v>
      </c>
      <c r="J70" s="66">
        <f t="shared" si="1"/>
        <v>1108800</v>
      </c>
      <c r="K70" s="67">
        <v>48</v>
      </c>
      <c r="L70" s="66">
        <f t="shared" si="2"/>
        <v>5544000</v>
      </c>
      <c r="M70" s="68">
        <f t="shared" si="3"/>
        <v>240</v>
      </c>
      <c r="N70" s="69"/>
      <c r="O70" s="178">
        <f t="shared" si="4"/>
        <v>110880</v>
      </c>
      <c r="P70" s="179">
        <f t="shared" si="5"/>
        <v>4.8</v>
      </c>
      <c r="T70" s="181"/>
      <c r="U70" s="181"/>
    </row>
    <row r="71" s="165" customFormat="1" ht="15" spans="1:21">
      <c r="A71" s="48">
        <v>60</v>
      </c>
      <c r="B71" s="174">
        <v>1456499</v>
      </c>
      <c r="C71" s="49">
        <v>1037269</v>
      </c>
      <c r="D71" s="50" t="s">
        <v>617</v>
      </c>
      <c r="E71" s="51">
        <v>43561</v>
      </c>
      <c r="F71" s="51">
        <v>43563</v>
      </c>
      <c r="G71" s="173" t="s">
        <v>23</v>
      </c>
      <c r="H71" s="49">
        <f t="shared" si="0"/>
        <v>2</v>
      </c>
      <c r="I71" s="65">
        <v>2</v>
      </c>
      <c r="J71" s="66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O71" s="178">
        <f t="shared" si="4"/>
        <v>88704</v>
      </c>
      <c r="P71" s="179">
        <f t="shared" si="5"/>
        <v>3.84</v>
      </c>
      <c r="T71" s="181"/>
      <c r="U71" s="181"/>
    </row>
    <row r="72" s="165" customFormat="1" ht="15" spans="1:21">
      <c r="A72" s="48">
        <v>61</v>
      </c>
      <c r="B72" s="174">
        <v>1473041</v>
      </c>
      <c r="C72" s="49">
        <v>1038051</v>
      </c>
      <c r="D72" s="50" t="s">
        <v>618</v>
      </c>
      <c r="E72" s="51">
        <v>43561</v>
      </c>
      <c r="F72" s="51">
        <v>43563</v>
      </c>
      <c r="G72" s="173" t="s">
        <v>23</v>
      </c>
      <c r="H72" s="49">
        <f t="shared" si="0"/>
        <v>2</v>
      </c>
      <c r="I72" s="65">
        <v>1</v>
      </c>
      <c r="J72" s="66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78">
        <f t="shared" si="4"/>
        <v>44352</v>
      </c>
      <c r="P72" s="179">
        <f t="shared" si="5"/>
        <v>1.92</v>
      </c>
      <c r="T72" s="181"/>
      <c r="U72" s="181"/>
    </row>
    <row r="73" s="165" customFormat="1" ht="15" spans="1:21">
      <c r="A73" s="48">
        <v>62</v>
      </c>
      <c r="B73" s="174">
        <v>1467128</v>
      </c>
      <c r="C73" s="49">
        <v>1037797</v>
      </c>
      <c r="D73" s="50" t="s">
        <v>619</v>
      </c>
      <c r="E73" s="51">
        <v>43560</v>
      </c>
      <c r="F73" s="51">
        <v>43563</v>
      </c>
      <c r="G73" s="173" t="s">
        <v>40</v>
      </c>
      <c r="H73" s="49">
        <f t="shared" si="0"/>
        <v>3</v>
      </c>
      <c r="I73" s="65">
        <v>1</v>
      </c>
      <c r="J73" s="66">
        <f t="shared" si="1"/>
        <v>1362900</v>
      </c>
      <c r="K73" s="67">
        <v>59</v>
      </c>
      <c r="L73" s="66">
        <f t="shared" si="2"/>
        <v>4088700</v>
      </c>
      <c r="M73" s="68">
        <f t="shared" si="3"/>
        <v>177</v>
      </c>
      <c r="N73" s="69"/>
      <c r="O73" s="178">
        <f t="shared" si="4"/>
        <v>81774</v>
      </c>
      <c r="P73" s="179">
        <f t="shared" si="5"/>
        <v>3.54</v>
      </c>
      <c r="T73" s="181"/>
      <c r="U73" s="181"/>
    </row>
    <row r="74" s="165" customFormat="1" ht="15" spans="1:21">
      <c r="A74" s="48">
        <v>63</v>
      </c>
      <c r="B74" s="174">
        <v>1455395</v>
      </c>
      <c r="C74" s="49">
        <v>1037207</v>
      </c>
      <c r="D74" s="50" t="s">
        <v>620</v>
      </c>
      <c r="E74" s="51">
        <v>43561</v>
      </c>
      <c r="F74" s="51">
        <v>43563</v>
      </c>
      <c r="G74" s="173" t="s">
        <v>40</v>
      </c>
      <c r="H74" s="49">
        <f t="shared" si="0"/>
        <v>2</v>
      </c>
      <c r="I74" s="65">
        <v>1</v>
      </c>
      <c r="J74" s="66">
        <f t="shared" si="1"/>
        <v>1362900</v>
      </c>
      <c r="K74" s="67">
        <v>59</v>
      </c>
      <c r="L74" s="66">
        <f t="shared" si="2"/>
        <v>2725800</v>
      </c>
      <c r="M74" s="68">
        <f t="shared" si="3"/>
        <v>118</v>
      </c>
      <c r="N74" s="69"/>
      <c r="O74" s="178">
        <f t="shared" si="4"/>
        <v>54516</v>
      </c>
      <c r="P74" s="179">
        <f t="shared" si="5"/>
        <v>2.36</v>
      </c>
      <c r="T74" s="181"/>
      <c r="U74" s="181"/>
    </row>
    <row r="75" s="165" customFormat="1" ht="15" spans="1:21">
      <c r="A75" s="48">
        <v>64</v>
      </c>
      <c r="B75" s="174">
        <v>1474603</v>
      </c>
      <c r="C75" s="49">
        <v>1038068</v>
      </c>
      <c r="D75" s="50" t="s">
        <v>621</v>
      </c>
      <c r="E75" s="51">
        <v>43561</v>
      </c>
      <c r="F75" s="51">
        <v>43563</v>
      </c>
      <c r="G75" s="173" t="s">
        <v>23</v>
      </c>
      <c r="H75" s="49">
        <f t="shared" si="0"/>
        <v>2</v>
      </c>
      <c r="I75" s="65">
        <v>1</v>
      </c>
      <c r="J75" s="66">
        <f t="shared" si="1"/>
        <v>1108800</v>
      </c>
      <c r="K75" s="67">
        <v>48</v>
      </c>
      <c r="L75" s="66">
        <f t="shared" si="2"/>
        <v>2217600</v>
      </c>
      <c r="M75" s="68">
        <f t="shared" si="3"/>
        <v>96</v>
      </c>
      <c r="N75" s="69"/>
      <c r="O75" s="178">
        <f t="shared" si="4"/>
        <v>44352</v>
      </c>
      <c r="P75" s="179">
        <f t="shared" si="5"/>
        <v>1.92</v>
      </c>
      <c r="T75" s="181"/>
      <c r="U75" s="181"/>
    </row>
    <row r="76" s="165" customFormat="1" ht="15" spans="1:21">
      <c r="A76" s="48">
        <v>65</v>
      </c>
      <c r="B76" s="174">
        <v>1470555</v>
      </c>
      <c r="C76" s="49">
        <v>1037907</v>
      </c>
      <c r="D76" s="50" t="s">
        <v>622</v>
      </c>
      <c r="E76" s="51">
        <v>43559</v>
      </c>
      <c r="F76" s="51">
        <v>43564</v>
      </c>
      <c r="G76" s="173" t="s">
        <v>23</v>
      </c>
      <c r="H76" s="49">
        <f t="shared" ref="H76:H114" si="6">F76-E76</f>
        <v>5</v>
      </c>
      <c r="I76" s="65">
        <v>2</v>
      </c>
      <c r="J76" s="66">
        <f t="shared" ref="J76:J114" si="7">K76*23100</f>
        <v>1108800</v>
      </c>
      <c r="K76" s="67">
        <v>48</v>
      </c>
      <c r="L76" s="66">
        <f t="shared" ref="L76:L114" si="8">J76*I76*H76</f>
        <v>11088000</v>
      </c>
      <c r="M76" s="68">
        <f t="shared" ref="M76:M114" si="9">K76*I76*H76</f>
        <v>480</v>
      </c>
      <c r="N76" s="69"/>
      <c r="O76" s="178">
        <f t="shared" ref="O76:O114" si="10">L76*2%</f>
        <v>221760</v>
      </c>
      <c r="P76" s="179">
        <f t="shared" ref="P76:P114" si="11">M76*2%</f>
        <v>9.6</v>
      </c>
      <c r="T76" s="181"/>
      <c r="U76" s="181"/>
    </row>
    <row r="77" s="165" customFormat="1" ht="15" spans="1:21">
      <c r="A77" s="48">
        <v>66</v>
      </c>
      <c r="B77" s="174">
        <v>1454804</v>
      </c>
      <c r="C77" s="49">
        <v>1037173</v>
      </c>
      <c r="D77" s="50" t="s">
        <v>623</v>
      </c>
      <c r="E77" s="51">
        <v>43563</v>
      </c>
      <c r="F77" s="51">
        <v>43564</v>
      </c>
      <c r="G77" s="173" t="s">
        <v>40</v>
      </c>
      <c r="H77" s="49">
        <f t="shared" si="6"/>
        <v>1</v>
      </c>
      <c r="I77" s="65">
        <v>1</v>
      </c>
      <c r="J77" s="66">
        <f t="shared" si="7"/>
        <v>1362900</v>
      </c>
      <c r="K77" s="67">
        <v>59</v>
      </c>
      <c r="L77" s="66">
        <f t="shared" si="8"/>
        <v>1362900</v>
      </c>
      <c r="M77" s="68">
        <f t="shared" si="9"/>
        <v>59</v>
      </c>
      <c r="N77" s="69"/>
      <c r="O77" s="178">
        <f t="shared" si="10"/>
        <v>27258</v>
      </c>
      <c r="P77" s="179">
        <f t="shared" si="11"/>
        <v>1.18</v>
      </c>
      <c r="T77" s="181"/>
      <c r="U77" s="181"/>
    </row>
    <row r="78" s="165" customFormat="1" ht="15" spans="1:21">
      <c r="A78" s="48">
        <v>67</v>
      </c>
      <c r="B78" s="174">
        <v>1465255</v>
      </c>
      <c r="C78" s="49">
        <v>1037696</v>
      </c>
      <c r="D78" s="50" t="s">
        <v>624</v>
      </c>
      <c r="E78" s="51">
        <v>43563</v>
      </c>
      <c r="F78" s="51">
        <v>43564</v>
      </c>
      <c r="G78" s="173" t="s">
        <v>23</v>
      </c>
      <c r="H78" s="49">
        <f t="shared" si="6"/>
        <v>1</v>
      </c>
      <c r="I78" s="65">
        <v>1</v>
      </c>
      <c r="J78" s="66">
        <f t="shared" si="7"/>
        <v>1108800</v>
      </c>
      <c r="K78" s="67">
        <v>48</v>
      </c>
      <c r="L78" s="66">
        <f t="shared" si="8"/>
        <v>1108800</v>
      </c>
      <c r="M78" s="68">
        <f t="shared" si="9"/>
        <v>48</v>
      </c>
      <c r="N78" s="69"/>
      <c r="O78" s="178">
        <f t="shared" si="10"/>
        <v>22176</v>
      </c>
      <c r="P78" s="179">
        <f t="shared" si="11"/>
        <v>0.96</v>
      </c>
      <c r="T78" s="181"/>
      <c r="U78" s="181"/>
    </row>
    <row r="79" s="165" customFormat="1" ht="15" spans="1:21">
      <c r="A79" s="48">
        <v>68</v>
      </c>
      <c r="B79" s="174">
        <v>1473857</v>
      </c>
      <c r="C79" s="49">
        <v>1038035</v>
      </c>
      <c r="D79" s="50" t="s">
        <v>625</v>
      </c>
      <c r="E79" s="51">
        <v>43562</v>
      </c>
      <c r="F79" s="51">
        <v>43564</v>
      </c>
      <c r="G79" s="173" t="s">
        <v>23</v>
      </c>
      <c r="H79" s="49">
        <f t="shared" si="6"/>
        <v>2</v>
      </c>
      <c r="I79" s="65">
        <v>1</v>
      </c>
      <c r="J79" s="66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78">
        <f t="shared" si="10"/>
        <v>44352</v>
      </c>
      <c r="P79" s="179">
        <f t="shared" si="11"/>
        <v>1.92</v>
      </c>
      <c r="T79" s="181"/>
      <c r="U79" s="181"/>
    </row>
    <row r="80" s="165" customFormat="1" ht="15" spans="1:21">
      <c r="A80" s="48">
        <v>69</v>
      </c>
      <c r="B80" s="174">
        <v>1469571</v>
      </c>
      <c r="C80" s="49">
        <v>1037879</v>
      </c>
      <c r="D80" s="50" t="s">
        <v>626</v>
      </c>
      <c r="E80" s="51">
        <v>43562</v>
      </c>
      <c r="F80" s="51">
        <v>43564</v>
      </c>
      <c r="G80" s="173" t="s">
        <v>23</v>
      </c>
      <c r="H80" s="49">
        <f t="shared" si="6"/>
        <v>2</v>
      </c>
      <c r="I80" s="65">
        <v>1</v>
      </c>
      <c r="J80" s="66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78">
        <f t="shared" si="10"/>
        <v>44352</v>
      </c>
      <c r="P80" s="179">
        <f t="shared" si="11"/>
        <v>1.92</v>
      </c>
      <c r="T80" s="181"/>
      <c r="U80" s="181"/>
    </row>
    <row r="81" s="165" customFormat="1" ht="15" spans="1:21">
      <c r="A81" s="48">
        <v>70</v>
      </c>
      <c r="B81" s="174">
        <v>1477284</v>
      </c>
      <c r="C81" s="49">
        <v>1038174</v>
      </c>
      <c r="D81" s="50" t="s">
        <v>604</v>
      </c>
      <c r="E81" s="51">
        <v>43562</v>
      </c>
      <c r="F81" s="51">
        <v>43564</v>
      </c>
      <c r="G81" s="173" t="s">
        <v>23</v>
      </c>
      <c r="H81" s="49">
        <f t="shared" si="6"/>
        <v>2</v>
      </c>
      <c r="I81" s="65">
        <v>1</v>
      </c>
      <c r="J81" s="66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2078</v>
      </c>
      <c r="O81" s="178">
        <f t="shared" si="10"/>
        <v>44352</v>
      </c>
      <c r="P81" s="179">
        <f t="shared" si="11"/>
        <v>1.92</v>
      </c>
      <c r="T81" s="181"/>
      <c r="U81" s="181"/>
    </row>
    <row r="82" s="165" customFormat="1" ht="15" spans="1:21">
      <c r="A82" s="48">
        <v>71</v>
      </c>
      <c r="B82" s="174">
        <v>1477478</v>
      </c>
      <c r="C82" s="49">
        <v>1038200</v>
      </c>
      <c r="D82" s="50" t="s">
        <v>620</v>
      </c>
      <c r="E82" s="51">
        <v>43563</v>
      </c>
      <c r="F82" s="51">
        <v>43564</v>
      </c>
      <c r="G82" s="173" t="s">
        <v>40</v>
      </c>
      <c r="H82" s="49">
        <f t="shared" si="6"/>
        <v>1</v>
      </c>
      <c r="I82" s="65">
        <v>1</v>
      </c>
      <c r="J82" s="66">
        <f t="shared" si="7"/>
        <v>1362900</v>
      </c>
      <c r="K82" s="67">
        <v>59</v>
      </c>
      <c r="L82" s="66">
        <f t="shared" si="8"/>
        <v>1362900</v>
      </c>
      <c r="M82" s="68">
        <f t="shared" si="9"/>
        <v>59</v>
      </c>
      <c r="N82" s="69">
        <v>2079</v>
      </c>
      <c r="O82" s="178">
        <f t="shared" si="10"/>
        <v>27258</v>
      </c>
      <c r="P82" s="179">
        <f t="shared" si="11"/>
        <v>1.18</v>
      </c>
      <c r="T82" s="181"/>
      <c r="U82" s="181"/>
    </row>
    <row r="83" s="165" customFormat="1" ht="15" spans="1:21">
      <c r="A83" s="48">
        <v>72</v>
      </c>
      <c r="B83" s="174">
        <v>1471838</v>
      </c>
      <c r="C83" s="49">
        <v>1037958</v>
      </c>
      <c r="D83" s="50" t="s">
        <v>627</v>
      </c>
      <c r="E83" s="51">
        <v>43556</v>
      </c>
      <c r="F83" s="51">
        <v>43565</v>
      </c>
      <c r="G83" s="173" t="s">
        <v>23</v>
      </c>
      <c r="H83" s="49">
        <f t="shared" si="6"/>
        <v>9</v>
      </c>
      <c r="I83" s="65">
        <v>1</v>
      </c>
      <c r="J83" s="66">
        <f t="shared" si="7"/>
        <v>1108800</v>
      </c>
      <c r="K83" s="67">
        <v>48</v>
      </c>
      <c r="L83" s="66">
        <f t="shared" si="8"/>
        <v>9979200</v>
      </c>
      <c r="M83" s="68">
        <f t="shared" si="9"/>
        <v>432</v>
      </c>
      <c r="N83" s="69"/>
      <c r="O83" s="178">
        <f t="shared" si="10"/>
        <v>199584</v>
      </c>
      <c r="P83" s="179">
        <f t="shared" si="11"/>
        <v>8.64</v>
      </c>
      <c r="T83" s="181"/>
      <c r="U83" s="181"/>
    </row>
    <row r="84" s="165" customFormat="1" ht="15" spans="1:21">
      <c r="A84" s="48">
        <v>73</v>
      </c>
      <c r="B84" s="174">
        <v>1455286</v>
      </c>
      <c r="C84" s="49">
        <v>1037198</v>
      </c>
      <c r="D84" s="50" t="s">
        <v>628</v>
      </c>
      <c r="E84" s="51">
        <v>43563</v>
      </c>
      <c r="F84" s="51">
        <v>43565</v>
      </c>
      <c r="G84" s="173" t="s">
        <v>23</v>
      </c>
      <c r="H84" s="49">
        <f t="shared" si="6"/>
        <v>2</v>
      </c>
      <c r="I84" s="65">
        <v>1</v>
      </c>
      <c r="J84" s="66">
        <f t="shared" si="7"/>
        <v>1108800</v>
      </c>
      <c r="K84" s="67">
        <v>48</v>
      </c>
      <c r="L84" s="66">
        <f t="shared" si="8"/>
        <v>2217600</v>
      </c>
      <c r="M84" s="68">
        <f t="shared" si="9"/>
        <v>96</v>
      </c>
      <c r="N84" s="69"/>
      <c r="O84" s="178">
        <f t="shared" si="10"/>
        <v>44352</v>
      </c>
      <c r="P84" s="179">
        <f t="shared" si="11"/>
        <v>1.92</v>
      </c>
      <c r="T84" s="181"/>
      <c r="U84" s="181"/>
    </row>
    <row r="85" s="165" customFormat="1" ht="15" spans="1:21">
      <c r="A85" s="48">
        <v>74</v>
      </c>
      <c r="B85" s="174">
        <v>1475629</v>
      </c>
      <c r="C85" s="49">
        <v>1038116</v>
      </c>
      <c r="D85" s="50" t="s">
        <v>629</v>
      </c>
      <c r="E85" s="51">
        <v>43564</v>
      </c>
      <c r="F85" s="51">
        <v>43566</v>
      </c>
      <c r="G85" s="173" t="s">
        <v>23</v>
      </c>
      <c r="H85" s="49">
        <f t="shared" si="6"/>
        <v>2</v>
      </c>
      <c r="I85" s="65">
        <v>1</v>
      </c>
      <c r="J85" s="66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/>
      <c r="O85" s="178">
        <f t="shared" si="10"/>
        <v>44352</v>
      </c>
      <c r="P85" s="179">
        <f t="shared" si="11"/>
        <v>1.92</v>
      </c>
      <c r="T85" s="181"/>
      <c r="U85" s="181"/>
    </row>
    <row r="86" s="165" customFormat="1" ht="15" spans="1:21">
      <c r="A86" s="48">
        <v>75</v>
      </c>
      <c r="B86" s="174">
        <v>1470489</v>
      </c>
      <c r="C86" s="49">
        <v>1037905</v>
      </c>
      <c r="D86" s="50" t="s">
        <v>630</v>
      </c>
      <c r="E86" s="51">
        <v>43564</v>
      </c>
      <c r="F86" s="51">
        <v>43566</v>
      </c>
      <c r="G86" s="173" t="s">
        <v>23</v>
      </c>
      <c r="H86" s="49">
        <f t="shared" si="6"/>
        <v>2</v>
      </c>
      <c r="I86" s="65">
        <v>1</v>
      </c>
      <c r="J86" s="66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O86" s="178">
        <f t="shared" si="10"/>
        <v>44352</v>
      </c>
      <c r="P86" s="179">
        <f t="shared" si="11"/>
        <v>1.92</v>
      </c>
      <c r="T86" s="181"/>
      <c r="U86" s="181"/>
    </row>
    <row r="87" s="165" customFormat="1" ht="15" spans="1:21">
      <c r="A87" s="48">
        <v>76</v>
      </c>
      <c r="B87" s="174">
        <v>1475699</v>
      </c>
      <c r="C87" s="49">
        <v>1038118</v>
      </c>
      <c r="D87" s="50" t="s">
        <v>631</v>
      </c>
      <c r="E87" s="51">
        <v>43563</v>
      </c>
      <c r="F87" s="51">
        <v>43566</v>
      </c>
      <c r="G87" s="173" t="s">
        <v>40</v>
      </c>
      <c r="H87" s="49">
        <f t="shared" si="6"/>
        <v>3</v>
      </c>
      <c r="I87" s="65">
        <v>1</v>
      </c>
      <c r="J87" s="66">
        <f t="shared" si="7"/>
        <v>1362900</v>
      </c>
      <c r="K87" s="67">
        <v>59</v>
      </c>
      <c r="L87" s="66">
        <f t="shared" si="8"/>
        <v>4088700</v>
      </c>
      <c r="M87" s="68">
        <f t="shared" si="9"/>
        <v>177</v>
      </c>
      <c r="N87" s="69"/>
      <c r="O87" s="178">
        <f t="shared" si="10"/>
        <v>81774</v>
      </c>
      <c r="P87" s="179">
        <f t="shared" si="11"/>
        <v>3.54</v>
      </c>
      <c r="T87" s="181"/>
      <c r="U87" s="181"/>
    </row>
    <row r="88" s="165" customFormat="1" ht="15" spans="1:21">
      <c r="A88" s="48">
        <v>77</v>
      </c>
      <c r="B88" s="174">
        <v>1451022</v>
      </c>
      <c r="C88" s="49">
        <v>1036931</v>
      </c>
      <c r="D88" s="50" t="s">
        <v>479</v>
      </c>
      <c r="E88" s="51">
        <v>43561</v>
      </c>
      <c r="F88" s="51">
        <v>43566</v>
      </c>
      <c r="G88" s="173" t="s">
        <v>40</v>
      </c>
      <c r="H88" s="49">
        <f t="shared" si="6"/>
        <v>5</v>
      </c>
      <c r="I88" s="65">
        <v>2</v>
      </c>
      <c r="J88" s="66">
        <f t="shared" si="7"/>
        <v>1362900</v>
      </c>
      <c r="K88" s="67">
        <v>59</v>
      </c>
      <c r="L88" s="66">
        <f t="shared" si="8"/>
        <v>13629000</v>
      </c>
      <c r="M88" s="68">
        <f t="shared" si="9"/>
        <v>590</v>
      </c>
      <c r="N88" s="69"/>
      <c r="O88" s="178">
        <f t="shared" si="10"/>
        <v>272580</v>
      </c>
      <c r="P88" s="179">
        <f t="shared" si="11"/>
        <v>11.8</v>
      </c>
      <c r="T88" s="181"/>
      <c r="U88" s="181"/>
    </row>
    <row r="89" s="165" customFormat="1" ht="15" spans="1:21">
      <c r="A89" s="48">
        <v>78</v>
      </c>
      <c r="B89" s="174">
        <v>1467468</v>
      </c>
      <c r="C89" s="49">
        <v>1037794</v>
      </c>
      <c r="D89" s="50" t="s">
        <v>632</v>
      </c>
      <c r="E89" s="51">
        <v>43562</v>
      </c>
      <c r="F89" s="51">
        <v>43566</v>
      </c>
      <c r="G89" s="173" t="s">
        <v>23</v>
      </c>
      <c r="H89" s="49">
        <f t="shared" si="6"/>
        <v>4</v>
      </c>
      <c r="I89" s="65">
        <v>4</v>
      </c>
      <c r="J89" s="66">
        <f t="shared" si="7"/>
        <v>1108800</v>
      </c>
      <c r="K89" s="67">
        <v>48</v>
      </c>
      <c r="L89" s="66">
        <f t="shared" si="8"/>
        <v>17740800</v>
      </c>
      <c r="M89" s="68">
        <f t="shared" si="9"/>
        <v>768</v>
      </c>
      <c r="N89" s="69"/>
      <c r="O89" s="178">
        <f t="shared" si="10"/>
        <v>354816</v>
      </c>
      <c r="P89" s="179">
        <f t="shared" si="11"/>
        <v>15.36</v>
      </c>
      <c r="T89" s="181"/>
      <c r="U89" s="181"/>
    </row>
    <row r="90" s="165" customFormat="1" ht="15" spans="1:21">
      <c r="A90" s="48">
        <v>79</v>
      </c>
      <c r="B90" s="174">
        <v>1454961</v>
      </c>
      <c r="C90" s="49">
        <v>1037185</v>
      </c>
      <c r="D90" s="50" t="s">
        <v>633</v>
      </c>
      <c r="E90" s="51">
        <v>43564</v>
      </c>
      <c r="F90" s="51">
        <v>43566</v>
      </c>
      <c r="G90" s="173" t="s">
        <v>23</v>
      </c>
      <c r="H90" s="49">
        <f t="shared" si="6"/>
        <v>2</v>
      </c>
      <c r="I90" s="65">
        <v>4</v>
      </c>
      <c r="J90" s="66">
        <f t="shared" si="7"/>
        <v>1108800</v>
      </c>
      <c r="K90" s="67">
        <v>48</v>
      </c>
      <c r="L90" s="66">
        <f t="shared" si="8"/>
        <v>8870400</v>
      </c>
      <c r="M90" s="68">
        <f t="shared" si="9"/>
        <v>384</v>
      </c>
      <c r="N90" s="69"/>
      <c r="O90" s="178">
        <f t="shared" si="10"/>
        <v>177408</v>
      </c>
      <c r="P90" s="179">
        <f t="shared" si="11"/>
        <v>7.68</v>
      </c>
      <c r="T90" s="181"/>
      <c r="U90" s="181"/>
    </row>
    <row r="91" s="165" customFormat="1" ht="15" spans="1:21">
      <c r="A91" s="48">
        <v>80</v>
      </c>
      <c r="B91" s="174">
        <v>1453258</v>
      </c>
      <c r="C91" s="49">
        <v>1037086</v>
      </c>
      <c r="D91" s="50" t="s">
        <v>634</v>
      </c>
      <c r="E91" s="51">
        <v>43563</v>
      </c>
      <c r="F91" s="51">
        <v>43567</v>
      </c>
      <c r="G91" s="173" t="s">
        <v>40</v>
      </c>
      <c r="H91" s="49">
        <f t="shared" si="6"/>
        <v>4</v>
      </c>
      <c r="I91" s="65">
        <v>1</v>
      </c>
      <c r="J91" s="66">
        <f t="shared" si="7"/>
        <v>1362900</v>
      </c>
      <c r="K91" s="67">
        <v>59</v>
      </c>
      <c r="L91" s="66">
        <f t="shared" si="8"/>
        <v>5451600</v>
      </c>
      <c r="M91" s="68">
        <f t="shared" si="9"/>
        <v>236</v>
      </c>
      <c r="N91" s="69"/>
      <c r="O91" s="178">
        <f t="shared" si="10"/>
        <v>109032</v>
      </c>
      <c r="P91" s="179">
        <f t="shared" si="11"/>
        <v>4.72</v>
      </c>
      <c r="T91" s="181"/>
      <c r="U91" s="181"/>
    </row>
    <row r="92" s="165" customFormat="1" ht="15" spans="1:21">
      <c r="A92" s="48">
        <v>81</v>
      </c>
      <c r="B92" s="174">
        <v>1466049</v>
      </c>
      <c r="C92" s="49">
        <v>1037741</v>
      </c>
      <c r="D92" s="50" t="s">
        <v>635</v>
      </c>
      <c r="E92" s="51">
        <v>43565</v>
      </c>
      <c r="F92" s="51">
        <v>43567</v>
      </c>
      <c r="G92" s="173" t="s">
        <v>23</v>
      </c>
      <c r="H92" s="49">
        <f t="shared" si="6"/>
        <v>2</v>
      </c>
      <c r="I92" s="65">
        <v>1</v>
      </c>
      <c r="J92" s="66">
        <f t="shared" si="7"/>
        <v>1455300</v>
      </c>
      <c r="K92" s="67">
        <v>63</v>
      </c>
      <c r="L92" s="66">
        <f t="shared" si="8"/>
        <v>2910600</v>
      </c>
      <c r="M92" s="68">
        <f t="shared" si="9"/>
        <v>126</v>
      </c>
      <c r="N92" s="69"/>
      <c r="O92" s="178">
        <f t="shared" si="10"/>
        <v>58212</v>
      </c>
      <c r="P92" s="179">
        <f t="shared" si="11"/>
        <v>2.52</v>
      </c>
      <c r="T92" s="181"/>
      <c r="U92" s="181"/>
    </row>
    <row r="93" s="165" customFormat="1" ht="15" spans="1:21">
      <c r="A93" s="48">
        <v>82</v>
      </c>
      <c r="B93" s="174">
        <v>1476293</v>
      </c>
      <c r="C93" s="49">
        <v>1038146</v>
      </c>
      <c r="D93" s="50" t="s">
        <v>636</v>
      </c>
      <c r="E93" s="51">
        <v>43564</v>
      </c>
      <c r="F93" s="51">
        <v>43567</v>
      </c>
      <c r="G93" s="173" t="s">
        <v>23</v>
      </c>
      <c r="H93" s="49">
        <f t="shared" si="6"/>
        <v>3</v>
      </c>
      <c r="I93" s="65">
        <v>4</v>
      </c>
      <c r="J93" s="66">
        <f t="shared" si="7"/>
        <v>1108800</v>
      </c>
      <c r="K93" s="67">
        <v>48</v>
      </c>
      <c r="L93" s="66">
        <f t="shared" si="8"/>
        <v>13305600</v>
      </c>
      <c r="M93" s="68">
        <f t="shared" si="9"/>
        <v>576</v>
      </c>
      <c r="N93" s="69"/>
      <c r="O93" s="178">
        <f t="shared" si="10"/>
        <v>266112</v>
      </c>
      <c r="P93" s="179">
        <f t="shared" si="11"/>
        <v>11.52</v>
      </c>
      <c r="T93" s="181"/>
      <c r="U93" s="181"/>
    </row>
    <row r="94" s="165" customFormat="1" ht="15" spans="1:21">
      <c r="A94" s="48">
        <v>83</v>
      </c>
      <c r="B94" s="174">
        <v>1463112</v>
      </c>
      <c r="C94" s="49">
        <v>1037653</v>
      </c>
      <c r="D94" s="50" t="s">
        <v>637</v>
      </c>
      <c r="E94" s="51">
        <v>43565</v>
      </c>
      <c r="F94" s="51">
        <v>43567</v>
      </c>
      <c r="G94" s="173" t="s">
        <v>23</v>
      </c>
      <c r="H94" s="49">
        <f t="shared" si="6"/>
        <v>2</v>
      </c>
      <c r="I94" s="65">
        <v>1</v>
      </c>
      <c r="J94" s="66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O94" s="178">
        <f t="shared" si="10"/>
        <v>44352</v>
      </c>
      <c r="P94" s="179">
        <f t="shared" si="11"/>
        <v>1.92</v>
      </c>
      <c r="T94" s="181"/>
      <c r="U94" s="181"/>
    </row>
    <row r="95" s="165" customFormat="1" ht="15" spans="1:21">
      <c r="A95" s="48">
        <v>84</v>
      </c>
      <c r="B95" s="174">
        <v>1441327</v>
      </c>
      <c r="C95" s="49">
        <v>1036294</v>
      </c>
      <c r="D95" s="50" t="s">
        <v>638</v>
      </c>
      <c r="E95" s="51">
        <v>43564</v>
      </c>
      <c r="F95" s="51">
        <v>43567</v>
      </c>
      <c r="G95" s="173" t="s">
        <v>23</v>
      </c>
      <c r="H95" s="49">
        <f t="shared" si="6"/>
        <v>3</v>
      </c>
      <c r="I95" s="65">
        <v>2</v>
      </c>
      <c r="J95" s="66">
        <f t="shared" si="7"/>
        <v>1108800</v>
      </c>
      <c r="K95" s="67">
        <v>48</v>
      </c>
      <c r="L95" s="66">
        <f t="shared" si="8"/>
        <v>6652800</v>
      </c>
      <c r="M95" s="68">
        <f t="shared" si="9"/>
        <v>288</v>
      </c>
      <c r="N95" s="69"/>
      <c r="O95" s="178">
        <f t="shared" si="10"/>
        <v>133056</v>
      </c>
      <c r="P95" s="179">
        <f t="shared" si="11"/>
        <v>5.76</v>
      </c>
      <c r="T95" s="181"/>
      <c r="U95" s="181"/>
    </row>
    <row r="96" s="165" customFormat="1" ht="15" spans="1:21">
      <c r="A96" s="48">
        <v>85</v>
      </c>
      <c r="B96" s="174">
        <v>1476466</v>
      </c>
      <c r="C96" s="49">
        <v>1038142</v>
      </c>
      <c r="D96" s="50" t="s">
        <v>639</v>
      </c>
      <c r="E96" s="51">
        <v>43565</v>
      </c>
      <c r="F96" s="51">
        <v>43567</v>
      </c>
      <c r="G96" s="173" t="s">
        <v>23</v>
      </c>
      <c r="H96" s="49">
        <f t="shared" si="6"/>
        <v>2</v>
      </c>
      <c r="I96" s="65">
        <v>1</v>
      </c>
      <c r="J96" s="66">
        <f t="shared" si="7"/>
        <v>1108800</v>
      </c>
      <c r="K96" s="67">
        <v>48</v>
      </c>
      <c r="L96" s="66">
        <f t="shared" si="8"/>
        <v>2217600</v>
      </c>
      <c r="M96" s="68">
        <f t="shared" si="9"/>
        <v>96</v>
      </c>
      <c r="N96" s="69"/>
      <c r="O96" s="178">
        <f t="shared" si="10"/>
        <v>44352</v>
      </c>
      <c r="P96" s="179">
        <f t="shared" si="11"/>
        <v>1.92</v>
      </c>
      <c r="T96" s="181"/>
      <c r="U96" s="181"/>
    </row>
    <row r="97" s="165" customFormat="1" ht="15" spans="1:21">
      <c r="A97" s="48">
        <v>86</v>
      </c>
      <c r="B97" s="174">
        <v>1448528</v>
      </c>
      <c r="C97" s="49">
        <v>1036744</v>
      </c>
      <c r="D97" s="50" t="s">
        <v>640</v>
      </c>
      <c r="E97" s="51">
        <v>43566</v>
      </c>
      <c r="F97" s="51">
        <v>43567</v>
      </c>
      <c r="G97" s="173" t="s">
        <v>23</v>
      </c>
      <c r="H97" s="49">
        <f t="shared" si="6"/>
        <v>1</v>
      </c>
      <c r="I97" s="65">
        <v>3</v>
      </c>
      <c r="J97" s="66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78">
        <f t="shared" si="10"/>
        <v>66528</v>
      </c>
      <c r="P97" s="179">
        <f t="shared" si="11"/>
        <v>2.88</v>
      </c>
      <c r="T97" s="181"/>
      <c r="U97" s="181"/>
    </row>
    <row r="98" s="165" customFormat="1" ht="15" spans="1:21">
      <c r="A98" s="48">
        <v>87</v>
      </c>
      <c r="B98" s="174">
        <v>1458539</v>
      </c>
      <c r="C98" s="49">
        <v>1037408</v>
      </c>
      <c r="D98" s="50" t="s">
        <v>641</v>
      </c>
      <c r="E98" s="51">
        <v>43565</v>
      </c>
      <c r="F98" s="51">
        <v>43568</v>
      </c>
      <c r="G98" s="173" t="s">
        <v>23</v>
      </c>
      <c r="H98" s="49">
        <f t="shared" si="6"/>
        <v>3</v>
      </c>
      <c r="I98" s="65">
        <v>2</v>
      </c>
      <c r="J98" s="66">
        <f t="shared" si="7"/>
        <v>1108800</v>
      </c>
      <c r="K98" s="67">
        <v>48</v>
      </c>
      <c r="L98" s="66">
        <f t="shared" si="8"/>
        <v>6652800</v>
      </c>
      <c r="M98" s="68">
        <f t="shared" si="9"/>
        <v>288</v>
      </c>
      <c r="N98" s="69"/>
      <c r="O98" s="178">
        <f t="shared" si="10"/>
        <v>133056</v>
      </c>
      <c r="P98" s="179">
        <f t="shared" si="11"/>
        <v>5.76</v>
      </c>
      <c r="T98" s="181"/>
      <c r="U98" s="181"/>
    </row>
    <row r="99" s="165" customFormat="1" ht="15" spans="1:21">
      <c r="A99" s="48">
        <v>88</v>
      </c>
      <c r="B99" s="174">
        <v>1462142</v>
      </c>
      <c r="C99" s="49">
        <v>1037549</v>
      </c>
      <c r="D99" s="50" t="s">
        <v>642</v>
      </c>
      <c r="E99" s="51">
        <v>43565</v>
      </c>
      <c r="F99" s="51">
        <v>43568</v>
      </c>
      <c r="G99" s="173" t="s">
        <v>23</v>
      </c>
      <c r="H99" s="49">
        <f t="shared" si="6"/>
        <v>3</v>
      </c>
      <c r="I99" s="65">
        <v>2</v>
      </c>
      <c r="J99" s="66">
        <f t="shared" si="7"/>
        <v>1108800</v>
      </c>
      <c r="K99" s="67">
        <v>48</v>
      </c>
      <c r="L99" s="66">
        <f t="shared" si="8"/>
        <v>6652800</v>
      </c>
      <c r="M99" s="68">
        <f t="shared" si="9"/>
        <v>288</v>
      </c>
      <c r="N99" s="69"/>
      <c r="O99" s="178">
        <f t="shared" si="10"/>
        <v>133056</v>
      </c>
      <c r="P99" s="179">
        <f t="shared" si="11"/>
        <v>5.76</v>
      </c>
      <c r="T99" s="181"/>
      <c r="U99" s="181"/>
    </row>
    <row r="100" s="165" customFormat="1" ht="15" spans="1:21">
      <c r="A100" s="48">
        <v>89</v>
      </c>
      <c r="B100" s="174">
        <v>1464307</v>
      </c>
      <c r="C100" s="49">
        <v>1037679</v>
      </c>
      <c r="D100" s="50" t="s">
        <v>477</v>
      </c>
      <c r="E100" s="51">
        <v>43565</v>
      </c>
      <c r="F100" s="51">
        <v>43568</v>
      </c>
      <c r="G100" s="173" t="s">
        <v>23</v>
      </c>
      <c r="H100" s="49">
        <f t="shared" si="6"/>
        <v>3</v>
      </c>
      <c r="I100" s="65">
        <v>1</v>
      </c>
      <c r="J100" s="66">
        <f t="shared" si="7"/>
        <v>1108800</v>
      </c>
      <c r="K100" s="67">
        <v>48</v>
      </c>
      <c r="L100" s="66">
        <f t="shared" si="8"/>
        <v>3326400</v>
      </c>
      <c r="M100" s="68">
        <f t="shared" si="9"/>
        <v>144</v>
      </c>
      <c r="N100" s="69"/>
      <c r="O100" s="178">
        <f t="shared" si="10"/>
        <v>66528</v>
      </c>
      <c r="P100" s="179">
        <f t="shared" si="11"/>
        <v>2.88</v>
      </c>
      <c r="T100" s="181"/>
      <c r="U100" s="181"/>
    </row>
    <row r="101" s="165" customFormat="1" ht="15" spans="1:21">
      <c r="A101" s="48">
        <v>90</v>
      </c>
      <c r="B101" s="174">
        <v>1463803</v>
      </c>
      <c r="C101" s="49">
        <v>1037634</v>
      </c>
      <c r="D101" s="50" t="s">
        <v>643</v>
      </c>
      <c r="E101" s="51">
        <v>43565</v>
      </c>
      <c r="F101" s="51">
        <v>43568</v>
      </c>
      <c r="G101" s="173" t="s">
        <v>23</v>
      </c>
      <c r="H101" s="49">
        <f t="shared" si="6"/>
        <v>3</v>
      </c>
      <c r="I101" s="65">
        <v>1</v>
      </c>
      <c r="J101" s="66">
        <f t="shared" si="7"/>
        <v>1108800</v>
      </c>
      <c r="K101" s="67">
        <v>48</v>
      </c>
      <c r="L101" s="66">
        <f t="shared" si="8"/>
        <v>3326400</v>
      </c>
      <c r="M101" s="68">
        <f t="shared" si="9"/>
        <v>144</v>
      </c>
      <c r="N101" s="69"/>
      <c r="O101" s="178">
        <f t="shared" si="10"/>
        <v>66528</v>
      </c>
      <c r="P101" s="179">
        <f t="shared" si="11"/>
        <v>2.88</v>
      </c>
      <c r="T101" s="181"/>
      <c r="U101" s="181"/>
    </row>
    <row r="102" s="165" customFormat="1" ht="15" spans="1:21">
      <c r="A102" s="48">
        <v>91</v>
      </c>
      <c r="B102" s="174">
        <v>1464308</v>
      </c>
      <c r="C102" s="49">
        <v>1037677</v>
      </c>
      <c r="D102" s="50" t="s">
        <v>644</v>
      </c>
      <c r="E102" s="51">
        <v>43565</v>
      </c>
      <c r="F102" s="51">
        <v>43568</v>
      </c>
      <c r="G102" s="173" t="s">
        <v>23</v>
      </c>
      <c r="H102" s="49">
        <f t="shared" si="6"/>
        <v>3</v>
      </c>
      <c r="I102" s="65">
        <v>1</v>
      </c>
      <c r="J102" s="66">
        <f t="shared" si="7"/>
        <v>1108800</v>
      </c>
      <c r="K102" s="67">
        <v>48</v>
      </c>
      <c r="L102" s="66">
        <f t="shared" si="8"/>
        <v>3326400</v>
      </c>
      <c r="M102" s="68">
        <f t="shared" si="9"/>
        <v>144</v>
      </c>
      <c r="N102" s="69"/>
      <c r="O102" s="178">
        <f t="shared" si="10"/>
        <v>66528</v>
      </c>
      <c r="P102" s="179">
        <f t="shared" si="11"/>
        <v>2.88</v>
      </c>
      <c r="T102" s="181"/>
      <c r="U102" s="181"/>
    </row>
    <row r="103" s="165" customFormat="1" ht="15" spans="1:21">
      <c r="A103" s="48">
        <v>92</v>
      </c>
      <c r="B103" s="174">
        <v>1473311</v>
      </c>
      <c r="C103" s="49">
        <v>1038022</v>
      </c>
      <c r="D103" s="50" t="s">
        <v>645</v>
      </c>
      <c r="E103" s="51">
        <v>43568</v>
      </c>
      <c r="F103" s="51">
        <v>43569</v>
      </c>
      <c r="G103" s="173" t="s">
        <v>23</v>
      </c>
      <c r="H103" s="49">
        <f t="shared" si="6"/>
        <v>1</v>
      </c>
      <c r="I103" s="65">
        <v>1</v>
      </c>
      <c r="J103" s="66">
        <f t="shared" si="7"/>
        <v>1108800</v>
      </c>
      <c r="K103" s="67">
        <v>48</v>
      </c>
      <c r="L103" s="66">
        <f t="shared" si="8"/>
        <v>1108800</v>
      </c>
      <c r="M103" s="68">
        <f t="shared" si="9"/>
        <v>48</v>
      </c>
      <c r="N103" s="69"/>
      <c r="O103" s="178">
        <f t="shared" si="10"/>
        <v>22176</v>
      </c>
      <c r="P103" s="179">
        <f t="shared" si="11"/>
        <v>0.96</v>
      </c>
      <c r="T103" s="181"/>
      <c r="U103" s="181"/>
    </row>
    <row r="104" s="165" customFormat="1" ht="15" spans="1:21">
      <c r="A104" s="48">
        <v>93</v>
      </c>
      <c r="B104" s="174">
        <v>1429336</v>
      </c>
      <c r="C104" s="49">
        <v>1035659</v>
      </c>
      <c r="D104" s="50" t="s">
        <v>646</v>
      </c>
      <c r="E104" s="51">
        <v>43565</v>
      </c>
      <c r="F104" s="51">
        <v>43569</v>
      </c>
      <c r="G104" s="173" t="s">
        <v>23</v>
      </c>
      <c r="H104" s="49">
        <f t="shared" si="6"/>
        <v>4</v>
      </c>
      <c r="I104" s="65">
        <v>1</v>
      </c>
      <c r="J104" s="66">
        <f t="shared" si="7"/>
        <v>1108800</v>
      </c>
      <c r="K104" s="67">
        <v>48</v>
      </c>
      <c r="L104" s="66">
        <f t="shared" si="8"/>
        <v>4435200</v>
      </c>
      <c r="M104" s="68">
        <f t="shared" si="9"/>
        <v>192</v>
      </c>
      <c r="N104" s="69"/>
      <c r="O104" s="178">
        <f t="shared" si="10"/>
        <v>88704</v>
      </c>
      <c r="P104" s="179">
        <f t="shared" si="11"/>
        <v>3.84</v>
      </c>
      <c r="T104" s="181"/>
      <c r="U104" s="181"/>
    </row>
    <row r="105" s="165" customFormat="1" ht="15" spans="1:21">
      <c r="A105" s="48">
        <v>94</v>
      </c>
      <c r="B105" s="174">
        <v>1467259</v>
      </c>
      <c r="C105" s="49">
        <v>1037798</v>
      </c>
      <c r="D105" s="50" t="s">
        <v>647</v>
      </c>
      <c r="E105" s="51">
        <v>43567</v>
      </c>
      <c r="F105" s="51">
        <v>43569</v>
      </c>
      <c r="G105" s="173" t="s">
        <v>23</v>
      </c>
      <c r="H105" s="49">
        <f t="shared" si="6"/>
        <v>2</v>
      </c>
      <c r="I105" s="65">
        <v>1</v>
      </c>
      <c r="J105" s="66">
        <f t="shared" si="7"/>
        <v>1108800</v>
      </c>
      <c r="K105" s="67">
        <v>48</v>
      </c>
      <c r="L105" s="66">
        <f t="shared" si="8"/>
        <v>2217600</v>
      </c>
      <c r="M105" s="68">
        <f t="shared" si="9"/>
        <v>96</v>
      </c>
      <c r="N105" s="69"/>
      <c r="O105" s="178">
        <f t="shared" si="10"/>
        <v>44352</v>
      </c>
      <c r="P105" s="179">
        <f t="shared" si="11"/>
        <v>1.92</v>
      </c>
      <c r="T105" s="181"/>
      <c r="U105" s="181"/>
    </row>
    <row r="106" s="165" customFormat="1" ht="15" spans="1:21">
      <c r="A106" s="48">
        <v>95</v>
      </c>
      <c r="B106" s="174">
        <v>1469081</v>
      </c>
      <c r="C106" s="49">
        <v>1037862</v>
      </c>
      <c r="D106" s="50" t="s">
        <v>648</v>
      </c>
      <c r="E106" s="51">
        <v>43567</v>
      </c>
      <c r="F106" s="51">
        <v>43569</v>
      </c>
      <c r="G106" s="173" t="s">
        <v>40</v>
      </c>
      <c r="H106" s="49">
        <f t="shared" si="6"/>
        <v>2</v>
      </c>
      <c r="I106" s="65">
        <v>1</v>
      </c>
      <c r="J106" s="66">
        <f t="shared" si="7"/>
        <v>1362900</v>
      </c>
      <c r="K106" s="67">
        <v>59</v>
      </c>
      <c r="L106" s="66">
        <f t="shared" si="8"/>
        <v>2725800</v>
      </c>
      <c r="M106" s="68">
        <f t="shared" si="9"/>
        <v>118</v>
      </c>
      <c r="N106" s="69"/>
      <c r="O106" s="178">
        <f t="shared" si="10"/>
        <v>54516</v>
      </c>
      <c r="P106" s="179">
        <f t="shared" si="11"/>
        <v>2.36</v>
      </c>
      <c r="T106" s="181"/>
      <c r="U106" s="181"/>
    </row>
    <row r="107" s="165" customFormat="1" ht="15" spans="1:21">
      <c r="A107" s="48">
        <v>96</v>
      </c>
      <c r="B107" s="174">
        <v>1455195</v>
      </c>
      <c r="C107" s="49">
        <v>1037194</v>
      </c>
      <c r="D107" s="50" t="s">
        <v>649</v>
      </c>
      <c r="E107" s="51">
        <v>43564</v>
      </c>
      <c r="F107" s="51">
        <v>43569</v>
      </c>
      <c r="G107" s="173" t="s">
        <v>40</v>
      </c>
      <c r="H107" s="49">
        <f t="shared" si="6"/>
        <v>5</v>
      </c>
      <c r="I107" s="65">
        <v>1</v>
      </c>
      <c r="J107" s="66">
        <f t="shared" si="7"/>
        <v>1362900</v>
      </c>
      <c r="K107" s="67">
        <v>59</v>
      </c>
      <c r="L107" s="66">
        <f t="shared" si="8"/>
        <v>6814500</v>
      </c>
      <c r="M107" s="68">
        <f t="shared" si="9"/>
        <v>295</v>
      </c>
      <c r="N107" s="69"/>
      <c r="O107" s="178">
        <f t="shared" si="10"/>
        <v>136290</v>
      </c>
      <c r="P107" s="179">
        <f t="shared" si="11"/>
        <v>5.9</v>
      </c>
      <c r="T107" s="181"/>
      <c r="U107" s="181"/>
    </row>
    <row r="108" s="165" customFormat="1" ht="15" spans="1:21">
      <c r="A108" s="48">
        <v>97</v>
      </c>
      <c r="B108" s="174">
        <v>1474333</v>
      </c>
      <c r="C108" s="49">
        <v>1038049</v>
      </c>
      <c r="D108" s="50" t="s">
        <v>650</v>
      </c>
      <c r="E108" s="51">
        <v>43566</v>
      </c>
      <c r="F108" s="51">
        <v>43569</v>
      </c>
      <c r="G108" s="173" t="s">
        <v>40</v>
      </c>
      <c r="H108" s="49">
        <f t="shared" si="6"/>
        <v>3</v>
      </c>
      <c r="I108" s="65">
        <v>1</v>
      </c>
      <c r="J108" s="66">
        <f t="shared" si="7"/>
        <v>1362900</v>
      </c>
      <c r="K108" s="67">
        <v>59</v>
      </c>
      <c r="L108" s="66">
        <f t="shared" si="8"/>
        <v>4088700</v>
      </c>
      <c r="M108" s="68">
        <f t="shared" si="9"/>
        <v>177</v>
      </c>
      <c r="N108" s="69"/>
      <c r="O108" s="178">
        <f t="shared" si="10"/>
        <v>81774</v>
      </c>
      <c r="P108" s="179">
        <f t="shared" si="11"/>
        <v>3.54</v>
      </c>
      <c r="T108" s="181"/>
      <c r="U108" s="181"/>
    </row>
    <row r="109" s="165" customFormat="1" ht="15" spans="1:21">
      <c r="A109" s="48">
        <v>98</v>
      </c>
      <c r="B109" s="174">
        <v>1476744</v>
      </c>
      <c r="C109" s="49">
        <v>1038155</v>
      </c>
      <c r="D109" s="50" t="s">
        <v>651</v>
      </c>
      <c r="E109" s="51">
        <v>43566</v>
      </c>
      <c r="F109" s="51">
        <v>43570</v>
      </c>
      <c r="G109" s="173" t="s">
        <v>40</v>
      </c>
      <c r="H109" s="49">
        <f t="shared" si="6"/>
        <v>4</v>
      </c>
      <c r="I109" s="65">
        <v>1</v>
      </c>
      <c r="J109" s="66">
        <f t="shared" si="7"/>
        <v>1362900</v>
      </c>
      <c r="K109" s="67">
        <v>59</v>
      </c>
      <c r="L109" s="66">
        <f t="shared" si="8"/>
        <v>5451600</v>
      </c>
      <c r="M109" s="68">
        <f t="shared" si="9"/>
        <v>236</v>
      </c>
      <c r="N109" s="69"/>
      <c r="O109" s="178">
        <f t="shared" si="10"/>
        <v>109032</v>
      </c>
      <c r="P109" s="179">
        <f t="shared" si="11"/>
        <v>4.72</v>
      </c>
      <c r="T109" s="181"/>
      <c r="U109" s="181"/>
    </row>
    <row r="110" s="165" customFormat="1" ht="15" spans="1:21">
      <c r="A110" s="48">
        <v>99</v>
      </c>
      <c r="B110" s="174">
        <v>1475594</v>
      </c>
      <c r="C110" s="49">
        <v>1038119</v>
      </c>
      <c r="D110" s="50" t="s">
        <v>652</v>
      </c>
      <c r="E110" s="51">
        <v>43568</v>
      </c>
      <c r="F110" s="51">
        <v>43570</v>
      </c>
      <c r="G110" s="173" t="s">
        <v>23</v>
      </c>
      <c r="H110" s="49">
        <f t="shared" si="6"/>
        <v>2</v>
      </c>
      <c r="I110" s="65">
        <v>2</v>
      </c>
      <c r="J110" s="66">
        <f t="shared" si="7"/>
        <v>1108800</v>
      </c>
      <c r="K110" s="67">
        <v>48</v>
      </c>
      <c r="L110" s="66">
        <f t="shared" si="8"/>
        <v>4435200</v>
      </c>
      <c r="M110" s="68">
        <f t="shared" si="9"/>
        <v>192</v>
      </c>
      <c r="N110" s="69"/>
      <c r="O110" s="178">
        <f t="shared" si="10"/>
        <v>88704</v>
      </c>
      <c r="P110" s="179">
        <f t="shared" si="11"/>
        <v>3.84</v>
      </c>
      <c r="T110" s="181"/>
      <c r="U110" s="181"/>
    </row>
    <row r="111" s="165" customFormat="1" ht="15" spans="1:21">
      <c r="A111" s="48">
        <v>100</v>
      </c>
      <c r="B111" s="174">
        <v>1465288</v>
      </c>
      <c r="C111" s="49">
        <v>1037698</v>
      </c>
      <c r="D111" s="50" t="s">
        <v>653</v>
      </c>
      <c r="E111" s="51">
        <v>43569</v>
      </c>
      <c r="F111" s="51">
        <v>43570</v>
      </c>
      <c r="G111" s="173" t="s">
        <v>23</v>
      </c>
      <c r="H111" s="49">
        <f t="shared" si="6"/>
        <v>1</v>
      </c>
      <c r="I111" s="65">
        <v>3</v>
      </c>
      <c r="J111" s="66">
        <f t="shared" si="7"/>
        <v>1108800</v>
      </c>
      <c r="K111" s="67">
        <v>48</v>
      </c>
      <c r="L111" s="66">
        <f t="shared" si="8"/>
        <v>3326400</v>
      </c>
      <c r="M111" s="68">
        <f t="shared" si="9"/>
        <v>144</v>
      </c>
      <c r="N111" s="69"/>
      <c r="O111" s="178">
        <f t="shared" si="10"/>
        <v>66528</v>
      </c>
      <c r="P111" s="179">
        <f t="shared" si="11"/>
        <v>2.88</v>
      </c>
      <c r="T111" s="181"/>
      <c r="U111" s="181"/>
    </row>
    <row r="112" s="165" customFormat="1" ht="15" spans="1:21">
      <c r="A112" s="48">
        <v>101</v>
      </c>
      <c r="B112" s="174">
        <v>1481074</v>
      </c>
      <c r="C112" s="49">
        <v>1038303</v>
      </c>
      <c r="D112" s="50" t="s">
        <v>654</v>
      </c>
      <c r="E112" s="51">
        <v>43568</v>
      </c>
      <c r="F112" s="51">
        <v>43570</v>
      </c>
      <c r="G112" s="173" t="s">
        <v>40</v>
      </c>
      <c r="H112" s="49">
        <f t="shared" si="6"/>
        <v>2</v>
      </c>
      <c r="I112" s="65">
        <v>1</v>
      </c>
      <c r="J112" s="66">
        <f t="shared" si="7"/>
        <v>1316700</v>
      </c>
      <c r="K112" s="67">
        <v>57</v>
      </c>
      <c r="L112" s="66">
        <f t="shared" si="8"/>
        <v>2633400</v>
      </c>
      <c r="M112" s="68">
        <f t="shared" si="9"/>
        <v>114</v>
      </c>
      <c r="N112" s="69"/>
      <c r="O112" s="178">
        <f t="shared" si="10"/>
        <v>52668</v>
      </c>
      <c r="P112" s="179">
        <f t="shared" si="11"/>
        <v>2.28</v>
      </c>
      <c r="T112" s="181"/>
      <c r="U112" s="181"/>
    </row>
    <row r="113" s="165" customFormat="1" ht="15" spans="1:21">
      <c r="A113" s="48">
        <v>102</v>
      </c>
      <c r="B113" s="174">
        <v>1456788</v>
      </c>
      <c r="C113" s="49">
        <v>1037280</v>
      </c>
      <c r="D113" s="50" t="s">
        <v>655</v>
      </c>
      <c r="E113" s="51">
        <v>43568</v>
      </c>
      <c r="F113" s="51">
        <v>43570</v>
      </c>
      <c r="G113" s="173" t="s">
        <v>23</v>
      </c>
      <c r="H113" s="49">
        <f t="shared" si="6"/>
        <v>2</v>
      </c>
      <c r="I113" s="65">
        <v>1</v>
      </c>
      <c r="J113" s="66">
        <f t="shared" si="7"/>
        <v>1108800</v>
      </c>
      <c r="K113" s="67">
        <v>48</v>
      </c>
      <c r="L113" s="66">
        <f t="shared" si="8"/>
        <v>2217600</v>
      </c>
      <c r="M113" s="68">
        <f t="shared" si="9"/>
        <v>96</v>
      </c>
      <c r="N113" s="69"/>
      <c r="O113" s="178">
        <f t="shared" si="10"/>
        <v>44352</v>
      </c>
      <c r="P113" s="179">
        <f t="shared" si="11"/>
        <v>1.92</v>
      </c>
      <c r="T113" s="181"/>
      <c r="U113" s="181"/>
    </row>
    <row r="114" s="165" customFormat="1" ht="15.75" spans="1:21">
      <c r="A114" s="48">
        <v>103</v>
      </c>
      <c r="B114" s="174">
        <v>1474674</v>
      </c>
      <c r="C114" s="49">
        <v>1038074</v>
      </c>
      <c r="D114" s="50" t="s">
        <v>656</v>
      </c>
      <c r="E114" s="51">
        <v>43568</v>
      </c>
      <c r="F114" s="51">
        <v>43570</v>
      </c>
      <c r="G114" s="173" t="s">
        <v>23</v>
      </c>
      <c r="H114" s="49">
        <f t="shared" si="6"/>
        <v>2</v>
      </c>
      <c r="I114" s="65">
        <v>1</v>
      </c>
      <c r="J114" s="66">
        <f t="shared" si="7"/>
        <v>1108800</v>
      </c>
      <c r="K114" s="67">
        <v>48</v>
      </c>
      <c r="L114" s="66">
        <f t="shared" si="8"/>
        <v>2217600</v>
      </c>
      <c r="M114" s="68">
        <f t="shared" si="9"/>
        <v>96</v>
      </c>
      <c r="N114" s="69"/>
      <c r="O114" s="178">
        <f t="shared" si="10"/>
        <v>44352</v>
      </c>
      <c r="P114" s="179">
        <f t="shared" si="11"/>
        <v>1.92</v>
      </c>
      <c r="T114" s="181"/>
      <c r="U114" s="181"/>
    </row>
    <row r="115" s="165" customFormat="1" ht="15" spans="1:21">
      <c r="A115" s="182" t="s">
        <v>26</v>
      </c>
      <c r="B115" s="183"/>
      <c r="C115" s="183"/>
      <c r="D115" s="183"/>
      <c r="E115" s="183"/>
      <c r="F115" s="183"/>
      <c r="G115" s="183"/>
      <c r="H115" s="183"/>
      <c r="I115" s="183"/>
      <c r="J115" s="197"/>
      <c r="K115" s="198"/>
      <c r="L115" s="199">
        <f t="shared" ref="L115:P115" si="12">SUM(L12:L114)</f>
        <v>399029400</v>
      </c>
      <c r="M115" s="200">
        <f t="shared" si="12"/>
        <v>17274</v>
      </c>
      <c r="N115" s="201"/>
      <c r="O115" s="202">
        <f t="shared" si="12"/>
        <v>7980588</v>
      </c>
      <c r="P115" s="203">
        <f t="shared" si="12"/>
        <v>345.48</v>
      </c>
      <c r="T115" s="181"/>
      <c r="U115" s="181"/>
    </row>
    <row r="116" s="165" customFormat="1" ht="15.75" spans="1:21">
      <c r="A116" s="3"/>
      <c r="B116" s="2"/>
      <c r="C116" s="3"/>
      <c r="I116" s="2"/>
      <c r="J116" s="2"/>
      <c r="K116" s="2"/>
      <c r="L116" s="204"/>
      <c r="M116" s="205" t="s">
        <v>657</v>
      </c>
      <c r="N116" s="4"/>
      <c r="O116" s="206"/>
      <c r="P116" s="207"/>
      <c r="T116" s="181"/>
      <c r="U116" s="181"/>
    </row>
    <row r="117" s="165" customFormat="1" ht="14.25" spans="1:21">
      <c r="A117" s="184" t="s">
        <v>28</v>
      </c>
      <c r="B117" s="185"/>
      <c r="C117" s="186" t="s">
        <v>29</v>
      </c>
      <c r="D117" s="186"/>
      <c r="E117" s="186"/>
      <c r="F117" s="186"/>
      <c r="L117" s="79"/>
      <c r="M117" s="80"/>
      <c r="T117" s="181"/>
      <c r="U117" s="181"/>
    </row>
    <row r="118" s="165" customFormat="1" ht="14.25" spans="1:21">
      <c r="A118" s="187" t="s">
        <v>168</v>
      </c>
      <c r="B118" s="188"/>
      <c r="C118" s="189">
        <v>60210370001077</v>
      </c>
      <c r="D118" s="189"/>
      <c r="E118" s="189"/>
      <c r="F118" s="189"/>
      <c r="I118" s="2"/>
      <c r="J118" s="2"/>
      <c r="K118" s="2"/>
      <c r="L118" s="3"/>
      <c r="M118" s="3"/>
      <c r="N118" s="4"/>
      <c r="T118" s="181"/>
      <c r="U118" s="181"/>
    </row>
    <row r="119" s="165" customFormat="1" ht="14.25" spans="1:21">
      <c r="A119" s="184" t="s">
        <v>31</v>
      </c>
      <c r="B119" s="185"/>
      <c r="C119" s="190" t="s">
        <v>32</v>
      </c>
      <c r="D119" s="190"/>
      <c r="E119" s="190"/>
      <c r="F119" s="190"/>
      <c r="I119" s="2"/>
      <c r="J119" s="2"/>
      <c r="K119" s="2"/>
      <c r="L119" s="3"/>
      <c r="M119" s="3"/>
      <c r="N119" s="4"/>
      <c r="T119" s="181"/>
      <c r="U119" s="181"/>
    </row>
    <row r="120" s="165" customFormat="1" ht="14.25" spans="1:21">
      <c r="A120" s="184" t="s">
        <v>33</v>
      </c>
      <c r="B120" s="185"/>
      <c r="C120" s="191" t="s">
        <v>34</v>
      </c>
      <c r="D120" s="192"/>
      <c r="E120" s="192"/>
      <c r="F120" s="193"/>
      <c r="I120" s="2"/>
      <c r="J120" s="2"/>
      <c r="K120" s="2"/>
      <c r="L120" s="3"/>
      <c r="M120" s="3"/>
      <c r="N120" s="4"/>
      <c r="T120" s="181"/>
      <c r="U120" s="181"/>
    </row>
    <row r="121" s="165" customFormat="1" ht="15" spans="1:21">
      <c r="A121" s="184" t="s">
        <v>35</v>
      </c>
      <c r="B121" s="185"/>
      <c r="C121" s="194" t="s">
        <v>36</v>
      </c>
      <c r="D121" s="195"/>
      <c r="E121" s="195"/>
      <c r="F121" s="196"/>
      <c r="T121" s="181"/>
      <c r="U121" s="181"/>
    </row>
    <row r="122" s="165" customFormat="1" spans="1:21">
      <c r="A122" s="3"/>
      <c r="B122" s="2"/>
      <c r="C122" s="3"/>
      <c r="T122" s="181"/>
      <c r="U122" s="181"/>
    </row>
    <row r="123" spans="20:21">
      <c r="T123" s="181"/>
      <c r="U123" s="181"/>
    </row>
    <row r="124" spans="20:21">
      <c r="T124" s="181"/>
      <c r="U124" s="181"/>
    </row>
    <row r="125" spans="20:21">
      <c r="T125" s="181"/>
      <c r="U125" s="181"/>
    </row>
    <row r="126" spans="20:21">
      <c r="T126" s="181"/>
      <c r="U126" s="181"/>
    </row>
    <row r="127" spans="20:21">
      <c r="T127" s="181"/>
      <c r="U127" s="181"/>
    </row>
    <row r="128" spans="20:21">
      <c r="T128" s="181"/>
      <c r="U128" s="181"/>
    </row>
    <row r="129" spans="20:21">
      <c r="T129" s="181"/>
      <c r="U129" s="181"/>
    </row>
    <row r="130" spans="20:21">
      <c r="T130" s="181"/>
      <c r="U130" s="181"/>
    </row>
    <row r="131" spans="20:21">
      <c r="T131" s="181"/>
      <c r="U131" s="181"/>
    </row>
  </sheetData>
  <mergeCells count="15">
    <mergeCell ref="A5:I5"/>
    <mergeCell ref="B7:E7"/>
    <mergeCell ref="A115:J115"/>
    <mergeCell ref="A117:B117"/>
    <mergeCell ref="C117:F117"/>
    <mergeCell ref="A118:B118"/>
    <mergeCell ref="C118:F118"/>
    <mergeCell ref="A119:B119"/>
    <mergeCell ref="C119:F119"/>
    <mergeCell ref="A120:B120"/>
    <mergeCell ref="C120:F120"/>
    <mergeCell ref="A121:B121"/>
    <mergeCell ref="C121:F121"/>
    <mergeCell ref="A2:B3"/>
    <mergeCell ref="D2:G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5"/>
  <sheetViews>
    <sheetView tabSelected="1" topLeftCell="E103" workbookViewId="0">
      <selection activeCell="M109" sqref="M109"/>
    </sheetView>
  </sheetViews>
  <sheetFormatPr defaultColWidth="9.14166666666667" defaultRowHeight="13.5"/>
  <cols>
    <col min="1" max="1" width="4.28333333333333" style="82" customWidth="1"/>
    <col min="2" max="2" width="11.8583333333333" style="83" customWidth="1"/>
    <col min="3" max="3" width="9.56666666666667" style="82" customWidth="1"/>
    <col min="4" max="4" width="20" style="81" customWidth="1"/>
    <col min="5" max="6" width="10.1416666666667" style="81" customWidth="1"/>
    <col min="7" max="7" width="14.2833333333333" style="81" customWidth="1"/>
    <col min="8" max="8" width="10.1416666666667" style="81" customWidth="1"/>
    <col min="9" max="9" width="7.85833333333333" style="83" customWidth="1"/>
    <col min="10" max="10" width="11.2833333333333" style="83" customWidth="1"/>
    <col min="11" max="11" width="10.5666666666667" style="83" customWidth="1"/>
    <col min="12" max="12" width="15.2833333333333" style="82" customWidth="1"/>
    <col min="13" max="13" width="13.425" style="82" customWidth="1"/>
    <col min="14" max="14" width="9.14166666666667" style="84" hidden="1" customWidth="1"/>
    <col min="15" max="15" width="11.2833333333333" style="81" customWidth="1"/>
    <col min="16" max="18" width="10.1416666666667" style="81" customWidth="1"/>
    <col min="19" max="20" width="8" style="85"/>
    <col min="21" max="16384" width="9.14166666666667" style="81"/>
  </cols>
  <sheetData>
    <row r="1" s="81" customFormat="1" ht="15" spans="1:20">
      <c r="A1" s="86"/>
      <c r="B1" s="87"/>
      <c r="C1" s="86"/>
      <c r="D1" s="88"/>
      <c r="E1" s="88"/>
      <c r="F1" s="88"/>
      <c r="G1" s="88"/>
      <c r="H1" s="88"/>
      <c r="I1" s="119"/>
      <c r="J1" s="83"/>
      <c r="K1" s="83"/>
      <c r="L1" s="82"/>
      <c r="M1" s="82"/>
      <c r="N1" s="84"/>
      <c r="O1" s="81"/>
      <c r="P1" s="81"/>
      <c r="Q1" s="81"/>
      <c r="R1" s="81"/>
      <c r="S1" s="85"/>
      <c r="T1" s="133"/>
    </row>
    <row r="2" s="81" customFormat="1" ht="15.75" customHeight="1" spans="1:20">
      <c r="A2" s="89"/>
      <c r="B2" s="89"/>
      <c r="C2" s="90"/>
      <c r="D2" s="91" t="s">
        <v>0</v>
      </c>
      <c r="E2" s="92"/>
      <c r="F2" s="92"/>
      <c r="G2" s="93"/>
      <c r="H2" s="94"/>
      <c r="I2" s="119"/>
      <c r="J2" s="83"/>
      <c r="K2" s="83"/>
      <c r="L2" s="82"/>
      <c r="M2" s="82"/>
      <c r="N2" s="84"/>
      <c r="O2" s="81"/>
      <c r="P2" s="81"/>
      <c r="Q2" s="81"/>
      <c r="R2" s="81"/>
      <c r="S2" s="133"/>
      <c r="T2" s="133"/>
    </row>
    <row r="3" s="81" customFormat="1" ht="15" spans="1:20">
      <c r="A3" s="89"/>
      <c r="B3" s="89"/>
      <c r="C3" s="90"/>
      <c r="D3" s="95"/>
      <c r="E3" s="96"/>
      <c r="F3" s="96"/>
      <c r="G3" s="97"/>
      <c r="H3" s="94"/>
      <c r="I3" s="119"/>
      <c r="J3" s="83"/>
      <c r="K3" s="83"/>
      <c r="L3" s="82"/>
      <c r="M3" s="82"/>
      <c r="N3" s="84"/>
      <c r="O3" s="81"/>
      <c r="P3" s="81"/>
      <c r="Q3" s="81"/>
      <c r="R3" s="81"/>
      <c r="S3" s="133"/>
      <c r="T3" s="133"/>
    </row>
    <row r="4" s="81" customFormat="1" ht="15" spans="1:20">
      <c r="A4" s="98"/>
      <c r="B4" s="98"/>
      <c r="C4" s="98"/>
      <c r="D4" s="98"/>
      <c r="E4" s="98"/>
      <c r="F4" s="99"/>
      <c r="G4" s="99"/>
      <c r="H4" s="99"/>
      <c r="I4" s="120"/>
      <c r="J4" s="83"/>
      <c r="K4" s="83"/>
      <c r="L4" s="82"/>
      <c r="M4" s="82"/>
      <c r="N4" s="84"/>
      <c r="O4" s="81"/>
      <c r="P4" s="81"/>
      <c r="Q4" s="81"/>
      <c r="R4" s="81"/>
      <c r="S4" s="133"/>
      <c r="T4" s="133"/>
    </row>
    <row r="5" s="81" customFormat="1" ht="34.5" spans="1:20">
      <c r="A5" s="100" t="s">
        <v>1</v>
      </c>
      <c r="B5" s="101"/>
      <c r="C5" s="101"/>
      <c r="D5" s="101"/>
      <c r="E5" s="101"/>
      <c r="F5" s="101"/>
      <c r="G5" s="101"/>
      <c r="H5" s="101"/>
      <c r="I5" s="121"/>
      <c r="J5" s="83"/>
      <c r="K5" s="83"/>
      <c r="L5" s="82"/>
      <c r="M5" s="82"/>
      <c r="N5" s="84"/>
      <c r="O5" s="81"/>
      <c r="P5" s="81"/>
      <c r="Q5" s="81"/>
      <c r="R5" s="81"/>
      <c r="S5" s="133"/>
      <c r="T5" s="133"/>
    </row>
    <row r="6" s="81" customFormat="1" ht="34.5" spans="1:20">
      <c r="A6" s="101"/>
      <c r="B6" s="102"/>
      <c r="C6" s="103"/>
      <c r="D6" s="103"/>
      <c r="E6" s="103"/>
      <c r="F6" s="103"/>
      <c r="G6" s="31" t="s">
        <v>658</v>
      </c>
      <c r="H6" s="32"/>
      <c r="I6" s="122"/>
      <c r="J6" s="83"/>
      <c r="K6" s="83"/>
      <c r="L6" s="82"/>
      <c r="M6" s="82"/>
      <c r="N6" s="84"/>
      <c r="O6" s="81"/>
      <c r="P6" s="81"/>
      <c r="Q6" s="81"/>
      <c r="R6" s="81"/>
      <c r="S6" s="133"/>
      <c r="T6" s="133"/>
    </row>
    <row r="7" s="81" customFormat="1" ht="15.75" spans="1:20">
      <c r="A7" s="104" t="s">
        <v>3</v>
      </c>
      <c r="B7" s="105" t="s">
        <v>4</v>
      </c>
      <c r="C7" s="105"/>
      <c r="D7" s="105"/>
      <c r="E7" s="106"/>
      <c r="F7" s="36"/>
      <c r="G7" s="37" t="s">
        <v>659</v>
      </c>
      <c r="H7" s="36"/>
      <c r="I7" s="123"/>
      <c r="J7" s="83"/>
      <c r="K7" s="83"/>
      <c r="L7" s="82"/>
      <c r="M7" s="82"/>
      <c r="N7" s="84"/>
      <c r="O7" s="81"/>
      <c r="P7" s="81"/>
      <c r="Q7" s="81"/>
      <c r="R7" s="81"/>
      <c r="S7" s="133"/>
      <c r="T7" s="133"/>
    </row>
    <row r="8" s="81" customFormat="1" ht="16.5" spans="1:20">
      <c r="A8" s="107"/>
      <c r="B8" s="39"/>
      <c r="C8" s="108"/>
      <c r="D8" s="40"/>
      <c r="E8" s="41"/>
      <c r="F8" s="36"/>
      <c r="G8" s="42" t="s">
        <v>6</v>
      </c>
      <c r="H8" s="43"/>
      <c r="I8" s="124"/>
      <c r="J8" s="83"/>
      <c r="K8" s="83"/>
      <c r="L8" s="82"/>
      <c r="M8" s="82"/>
      <c r="N8" s="84"/>
      <c r="O8" s="81"/>
      <c r="P8" s="81"/>
      <c r="Q8" s="81"/>
      <c r="R8" s="81"/>
      <c r="S8" s="133"/>
      <c r="T8" s="133"/>
    </row>
    <row r="9" s="81" customFormat="1" ht="15.75" spans="1:20">
      <c r="A9" s="109"/>
      <c r="B9" s="110"/>
      <c r="C9" s="109"/>
      <c r="D9" s="36"/>
      <c r="E9" s="36"/>
      <c r="F9" s="36"/>
      <c r="G9" s="36"/>
      <c r="H9" s="36"/>
      <c r="I9" s="119"/>
      <c r="J9" s="83"/>
      <c r="K9" s="83"/>
      <c r="L9" s="82"/>
      <c r="M9" s="82"/>
      <c r="N9" s="84"/>
      <c r="O9" s="81"/>
      <c r="P9" s="81"/>
      <c r="Q9" s="81"/>
      <c r="R9" s="81"/>
      <c r="S9" s="133"/>
      <c r="T9" s="133"/>
    </row>
    <row r="10" s="81" customFormat="1" spans="1:20">
      <c r="A10" s="82"/>
      <c r="B10" s="83"/>
      <c r="C10" s="82"/>
      <c r="D10" s="81"/>
      <c r="E10" s="81"/>
      <c r="F10" s="81"/>
      <c r="G10" s="81"/>
      <c r="H10" s="81"/>
      <c r="I10" s="83"/>
      <c r="J10" s="83"/>
      <c r="K10" s="83"/>
      <c r="L10" s="125">
        <f>SUBTOTAL(9,L12:L107)</f>
        <v>410302200</v>
      </c>
      <c r="M10" s="82"/>
      <c r="N10" s="84"/>
      <c r="O10" s="81"/>
      <c r="P10" s="81"/>
      <c r="Q10" s="81"/>
      <c r="R10" s="81"/>
      <c r="S10" s="133"/>
      <c r="T10" s="133"/>
    </row>
    <row r="11" s="82" customFormat="1" ht="42.75" spans="1:20">
      <c r="A11" s="111" t="s">
        <v>7</v>
      </c>
      <c r="B11" s="112" t="s">
        <v>8</v>
      </c>
      <c r="C11" s="111" t="s">
        <v>9</v>
      </c>
      <c r="D11" s="111" t="s">
        <v>10</v>
      </c>
      <c r="E11" s="112" t="s">
        <v>11</v>
      </c>
      <c r="F11" s="112" t="s">
        <v>12</v>
      </c>
      <c r="G11" s="112" t="s">
        <v>13</v>
      </c>
      <c r="H11" s="112" t="s">
        <v>14</v>
      </c>
      <c r="I11" s="112" t="s">
        <v>15</v>
      </c>
      <c r="J11" s="112" t="s">
        <v>16</v>
      </c>
      <c r="K11" s="112" t="s">
        <v>17</v>
      </c>
      <c r="L11" s="112" t="s">
        <v>18</v>
      </c>
      <c r="M11" s="112" t="s">
        <v>19</v>
      </c>
      <c r="N11" s="111" t="s">
        <v>20</v>
      </c>
      <c r="O11" s="112" t="s">
        <v>86</v>
      </c>
      <c r="P11" s="112" t="s">
        <v>87</v>
      </c>
      <c r="Q11" s="134"/>
      <c r="R11" s="134"/>
      <c r="S11" s="133"/>
      <c r="T11" s="133"/>
    </row>
    <row r="12" s="81" customFormat="1" ht="15" spans="1:22">
      <c r="A12" s="113">
        <v>1</v>
      </c>
      <c r="B12" s="114">
        <v>1473914</v>
      </c>
      <c r="C12" s="115">
        <v>1038038</v>
      </c>
      <c r="D12" s="116" t="s">
        <v>660</v>
      </c>
      <c r="E12" s="117">
        <v>43569</v>
      </c>
      <c r="F12" s="117">
        <v>43571</v>
      </c>
      <c r="G12" s="118" t="s">
        <v>121</v>
      </c>
      <c r="H12" s="115">
        <f t="shared" ref="H12:H75" si="0">F12-E12</f>
        <v>2</v>
      </c>
      <c r="I12" s="126">
        <v>1</v>
      </c>
      <c r="J12" s="127">
        <f t="shared" ref="J12:J75" si="1">K12*23100</f>
        <v>1940400</v>
      </c>
      <c r="K12" s="128">
        <v>84</v>
      </c>
      <c r="L12" s="127">
        <f t="shared" ref="L12:L75" si="2">M12*23100</f>
        <v>3880800</v>
      </c>
      <c r="M12" s="129">
        <f t="shared" ref="M12:M75" si="3">K12*I12*H12</f>
        <v>168</v>
      </c>
      <c r="N12" s="130"/>
      <c r="O12" s="131">
        <f t="shared" ref="O12:O75" si="4">L12*2%</f>
        <v>77616</v>
      </c>
      <c r="P12" s="132">
        <f t="shared" ref="P12:P75" si="5">M12*2%</f>
        <v>3.36</v>
      </c>
      <c r="Q12" s="135"/>
      <c r="R12" s="135"/>
      <c r="S12" s="133"/>
      <c r="T12" s="133"/>
      <c r="U12" s="81"/>
      <c r="V12" s="81" t="str">
        <f t="shared" ref="V12:V75" si="6">$U$12&amp;B12</f>
        <v>1473914</v>
      </c>
    </row>
    <row r="13" s="81" customFormat="1" ht="15" spans="1:22">
      <c r="A13" s="113">
        <v>2</v>
      </c>
      <c r="B13" s="114">
        <v>1452527</v>
      </c>
      <c r="C13" s="115">
        <v>1037024</v>
      </c>
      <c r="D13" s="116" t="s">
        <v>661</v>
      </c>
      <c r="E13" s="117">
        <v>43569</v>
      </c>
      <c r="F13" s="117">
        <v>43571</v>
      </c>
      <c r="G13" s="118" t="s">
        <v>47</v>
      </c>
      <c r="H13" s="115">
        <f t="shared" si="0"/>
        <v>2</v>
      </c>
      <c r="I13" s="126">
        <v>1</v>
      </c>
      <c r="J13" s="127">
        <f t="shared" si="1"/>
        <v>2356200</v>
      </c>
      <c r="K13" s="128">
        <v>102</v>
      </c>
      <c r="L13" s="127">
        <f t="shared" si="2"/>
        <v>4712400</v>
      </c>
      <c r="M13" s="129">
        <f t="shared" si="3"/>
        <v>204</v>
      </c>
      <c r="N13" s="130"/>
      <c r="O13" s="131">
        <f t="shared" si="4"/>
        <v>94248</v>
      </c>
      <c r="P13" s="132">
        <f t="shared" si="5"/>
        <v>4.08</v>
      </c>
      <c r="Q13" s="135"/>
      <c r="R13" s="135"/>
      <c r="S13" s="133"/>
      <c r="T13" s="133"/>
      <c r="U13" s="81"/>
      <c r="V13" s="81" t="str">
        <f t="shared" si="6"/>
        <v>1452527</v>
      </c>
    </row>
    <row r="14" s="81" customFormat="1" ht="15" spans="1:22">
      <c r="A14" s="113">
        <v>3</v>
      </c>
      <c r="B14" s="114">
        <v>1465522</v>
      </c>
      <c r="C14" s="115">
        <v>1037710</v>
      </c>
      <c r="D14" s="116" t="s">
        <v>662</v>
      </c>
      <c r="E14" s="117">
        <v>43569</v>
      </c>
      <c r="F14" s="117">
        <v>43571</v>
      </c>
      <c r="G14" s="118" t="s">
        <v>47</v>
      </c>
      <c r="H14" s="115">
        <f t="shared" si="0"/>
        <v>2</v>
      </c>
      <c r="I14" s="126">
        <v>1</v>
      </c>
      <c r="J14" s="127">
        <f t="shared" si="1"/>
        <v>2356200</v>
      </c>
      <c r="K14" s="128">
        <v>102</v>
      </c>
      <c r="L14" s="127">
        <f t="shared" si="2"/>
        <v>4712400</v>
      </c>
      <c r="M14" s="129">
        <f t="shared" si="3"/>
        <v>204</v>
      </c>
      <c r="N14" s="130"/>
      <c r="O14" s="131">
        <f t="shared" si="4"/>
        <v>94248</v>
      </c>
      <c r="P14" s="132">
        <f t="shared" si="5"/>
        <v>4.08</v>
      </c>
      <c r="Q14" s="135"/>
      <c r="R14" s="135"/>
      <c r="S14" s="133"/>
      <c r="T14" s="133"/>
      <c r="U14" s="81"/>
      <c r="V14" s="81" t="str">
        <f t="shared" si="6"/>
        <v>1465522</v>
      </c>
    </row>
    <row r="15" s="81" customFormat="1" ht="15" spans="1:22">
      <c r="A15" s="113">
        <v>4</v>
      </c>
      <c r="B15" s="114">
        <v>1475853</v>
      </c>
      <c r="C15" s="115">
        <v>1038124</v>
      </c>
      <c r="D15" s="116" t="s">
        <v>663</v>
      </c>
      <c r="E15" s="117">
        <v>43565</v>
      </c>
      <c r="F15" s="117">
        <v>43571</v>
      </c>
      <c r="G15" s="118" t="s">
        <v>23</v>
      </c>
      <c r="H15" s="115">
        <f t="shared" si="0"/>
        <v>6</v>
      </c>
      <c r="I15" s="126">
        <v>1</v>
      </c>
      <c r="J15" s="127">
        <f t="shared" si="1"/>
        <v>1108800</v>
      </c>
      <c r="K15" s="128">
        <v>48</v>
      </c>
      <c r="L15" s="127">
        <f t="shared" si="2"/>
        <v>6652800</v>
      </c>
      <c r="M15" s="129">
        <f t="shared" si="3"/>
        <v>288</v>
      </c>
      <c r="N15" s="130"/>
      <c r="O15" s="131">
        <f t="shared" si="4"/>
        <v>133056</v>
      </c>
      <c r="P15" s="132">
        <f t="shared" si="5"/>
        <v>5.76</v>
      </c>
      <c r="Q15" s="135"/>
      <c r="R15" s="135"/>
      <c r="S15" s="133"/>
      <c r="T15" s="133"/>
      <c r="U15" s="81"/>
      <c r="V15" s="81" t="str">
        <f t="shared" si="6"/>
        <v>1475853</v>
      </c>
    </row>
    <row r="16" s="81" customFormat="1" ht="15" spans="1:22">
      <c r="A16" s="113">
        <v>5</v>
      </c>
      <c r="B16" s="115">
        <v>1475595</v>
      </c>
      <c r="C16" s="115">
        <v>1038117</v>
      </c>
      <c r="D16" s="116" t="s">
        <v>652</v>
      </c>
      <c r="E16" s="117">
        <v>43571</v>
      </c>
      <c r="F16" s="117">
        <v>43572</v>
      </c>
      <c r="G16" s="118" t="s">
        <v>23</v>
      </c>
      <c r="H16" s="115">
        <f t="shared" si="0"/>
        <v>1</v>
      </c>
      <c r="I16" s="126">
        <v>2</v>
      </c>
      <c r="J16" s="127">
        <f t="shared" si="1"/>
        <v>1108800</v>
      </c>
      <c r="K16" s="128">
        <v>48</v>
      </c>
      <c r="L16" s="127">
        <f t="shared" si="2"/>
        <v>2217600</v>
      </c>
      <c r="M16" s="129">
        <f t="shared" si="3"/>
        <v>96</v>
      </c>
      <c r="N16" s="130"/>
      <c r="O16" s="131">
        <f t="shared" si="4"/>
        <v>44352</v>
      </c>
      <c r="P16" s="132">
        <f t="shared" si="5"/>
        <v>1.92</v>
      </c>
      <c r="Q16" s="135"/>
      <c r="R16" s="135"/>
      <c r="S16" s="133"/>
      <c r="T16" s="133"/>
      <c r="U16" s="81"/>
      <c r="V16" s="81" t="str">
        <f t="shared" si="6"/>
        <v>1475595</v>
      </c>
    </row>
    <row r="17" s="81" customFormat="1" ht="15" spans="1:22">
      <c r="A17" s="113">
        <v>6</v>
      </c>
      <c r="B17" s="115">
        <v>1435953</v>
      </c>
      <c r="C17" s="115">
        <v>1036012</v>
      </c>
      <c r="D17" s="116" t="s">
        <v>664</v>
      </c>
      <c r="E17" s="117">
        <v>43569</v>
      </c>
      <c r="F17" s="117">
        <v>43572</v>
      </c>
      <c r="G17" s="118" t="s">
        <v>23</v>
      </c>
      <c r="H17" s="115">
        <f t="shared" si="0"/>
        <v>3</v>
      </c>
      <c r="I17" s="126">
        <v>1</v>
      </c>
      <c r="J17" s="127">
        <f t="shared" si="1"/>
        <v>1108800</v>
      </c>
      <c r="K17" s="128">
        <v>48</v>
      </c>
      <c r="L17" s="127">
        <f t="shared" si="2"/>
        <v>3326400</v>
      </c>
      <c r="M17" s="129">
        <f t="shared" si="3"/>
        <v>144</v>
      </c>
      <c r="N17" s="130"/>
      <c r="O17" s="131">
        <f t="shared" si="4"/>
        <v>66528</v>
      </c>
      <c r="P17" s="132">
        <f t="shared" si="5"/>
        <v>2.88</v>
      </c>
      <c r="Q17" s="135"/>
      <c r="R17" s="135"/>
      <c r="S17" s="133"/>
      <c r="T17" s="133"/>
      <c r="U17" s="81"/>
      <c r="V17" s="81" t="str">
        <f t="shared" si="6"/>
        <v>1435953</v>
      </c>
    </row>
    <row r="18" s="81" customFormat="1" ht="15" spans="1:22">
      <c r="A18" s="113">
        <v>7</v>
      </c>
      <c r="B18" s="115">
        <v>1435950</v>
      </c>
      <c r="C18" s="115">
        <v>1036011</v>
      </c>
      <c r="D18" s="116" t="s">
        <v>664</v>
      </c>
      <c r="E18" s="117">
        <v>43569</v>
      </c>
      <c r="F18" s="117">
        <v>43572</v>
      </c>
      <c r="G18" s="118" t="s">
        <v>23</v>
      </c>
      <c r="H18" s="115">
        <f t="shared" si="0"/>
        <v>3</v>
      </c>
      <c r="I18" s="126">
        <v>1</v>
      </c>
      <c r="J18" s="127">
        <f t="shared" si="1"/>
        <v>1108800</v>
      </c>
      <c r="K18" s="128">
        <v>48</v>
      </c>
      <c r="L18" s="127">
        <f t="shared" si="2"/>
        <v>3326400</v>
      </c>
      <c r="M18" s="129">
        <f t="shared" si="3"/>
        <v>144</v>
      </c>
      <c r="N18" s="130"/>
      <c r="O18" s="131">
        <f t="shared" si="4"/>
        <v>66528</v>
      </c>
      <c r="P18" s="132">
        <f t="shared" si="5"/>
        <v>2.88</v>
      </c>
      <c r="Q18" s="135"/>
      <c r="R18" s="135"/>
      <c r="S18" s="133"/>
      <c r="T18" s="133"/>
      <c r="U18" s="81"/>
      <c r="V18" s="81" t="str">
        <f t="shared" si="6"/>
        <v>1435950</v>
      </c>
    </row>
    <row r="19" s="81" customFormat="1" ht="15" spans="1:22">
      <c r="A19" s="113">
        <v>8</v>
      </c>
      <c r="B19" s="115">
        <v>1435947</v>
      </c>
      <c r="C19" s="115">
        <v>1036013</v>
      </c>
      <c r="D19" s="116" t="s">
        <v>664</v>
      </c>
      <c r="E19" s="117">
        <v>43569</v>
      </c>
      <c r="F19" s="117">
        <v>43572</v>
      </c>
      <c r="G19" s="118" t="s">
        <v>23</v>
      </c>
      <c r="H19" s="115">
        <f t="shared" si="0"/>
        <v>3</v>
      </c>
      <c r="I19" s="126">
        <v>1</v>
      </c>
      <c r="J19" s="127">
        <f t="shared" si="1"/>
        <v>1108800</v>
      </c>
      <c r="K19" s="128">
        <v>48</v>
      </c>
      <c r="L19" s="127">
        <f t="shared" si="2"/>
        <v>3326400</v>
      </c>
      <c r="M19" s="129">
        <f t="shared" si="3"/>
        <v>144</v>
      </c>
      <c r="N19" s="130"/>
      <c r="O19" s="131">
        <f t="shared" si="4"/>
        <v>66528</v>
      </c>
      <c r="P19" s="132">
        <f t="shared" si="5"/>
        <v>2.88</v>
      </c>
      <c r="Q19" s="135"/>
      <c r="R19" s="135"/>
      <c r="S19" s="133"/>
      <c r="T19" s="133"/>
      <c r="U19" s="81"/>
      <c r="V19" s="81" t="str">
        <f t="shared" si="6"/>
        <v>1435947</v>
      </c>
    </row>
    <row r="20" s="81" customFormat="1" ht="15" spans="1:22">
      <c r="A20" s="113">
        <v>9</v>
      </c>
      <c r="B20" s="115">
        <v>1456138</v>
      </c>
      <c r="C20" s="115">
        <v>1037242</v>
      </c>
      <c r="D20" s="116" t="s">
        <v>665</v>
      </c>
      <c r="E20" s="117">
        <v>43567</v>
      </c>
      <c r="F20" s="117">
        <v>43572</v>
      </c>
      <c r="G20" s="118" t="s">
        <v>23</v>
      </c>
      <c r="H20" s="115">
        <f t="shared" si="0"/>
        <v>5</v>
      </c>
      <c r="I20" s="126">
        <v>1</v>
      </c>
      <c r="J20" s="127">
        <f t="shared" si="1"/>
        <v>1455300</v>
      </c>
      <c r="K20" s="128">
        <v>63</v>
      </c>
      <c r="L20" s="127">
        <f t="shared" si="2"/>
        <v>7276500</v>
      </c>
      <c r="M20" s="129">
        <f t="shared" si="3"/>
        <v>315</v>
      </c>
      <c r="N20" s="130"/>
      <c r="O20" s="131">
        <f t="shared" si="4"/>
        <v>145530</v>
      </c>
      <c r="P20" s="132">
        <f t="shared" si="5"/>
        <v>6.3</v>
      </c>
      <c r="Q20" s="135"/>
      <c r="R20" s="135"/>
      <c r="S20" s="133"/>
      <c r="T20" s="133"/>
      <c r="U20" s="81"/>
      <c r="V20" s="81" t="str">
        <f t="shared" si="6"/>
        <v>1456138</v>
      </c>
    </row>
    <row r="21" s="81" customFormat="1" ht="15" spans="1:22">
      <c r="A21" s="113">
        <v>10</v>
      </c>
      <c r="B21" s="115">
        <v>1465289</v>
      </c>
      <c r="C21" s="115">
        <v>1037699</v>
      </c>
      <c r="D21" s="116" t="s">
        <v>653</v>
      </c>
      <c r="E21" s="117">
        <v>43570</v>
      </c>
      <c r="F21" s="117">
        <v>43572</v>
      </c>
      <c r="G21" s="118" t="s">
        <v>23</v>
      </c>
      <c r="H21" s="115">
        <f t="shared" si="0"/>
        <v>2</v>
      </c>
      <c r="I21" s="126">
        <v>3</v>
      </c>
      <c r="J21" s="127">
        <f t="shared" si="1"/>
        <v>1108800</v>
      </c>
      <c r="K21" s="128">
        <v>48</v>
      </c>
      <c r="L21" s="127">
        <f t="shared" si="2"/>
        <v>6652800</v>
      </c>
      <c r="M21" s="129">
        <f t="shared" si="3"/>
        <v>288</v>
      </c>
      <c r="N21" s="130"/>
      <c r="O21" s="131">
        <f t="shared" si="4"/>
        <v>133056</v>
      </c>
      <c r="P21" s="132">
        <f t="shared" si="5"/>
        <v>5.76</v>
      </c>
      <c r="Q21" s="135"/>
      <c r="R21" s="135"/>
      <c r="S21" s="133"/>
      <c r="T21" s="133"/>
      <c r="U21" s="81"/>
      <c r="V21" s="81" t="str">
        <f t="shared" si="6"/>
        <v>1465289</v>
      </c>
    </row>
    <row r="22" s="81" customFormat="1" ht="15" spans="1:22">
      <c r="A22" s="113">
        <v>11</v>
      </c>
      <c r="B22" s="115">
        <v>1473478</v>
      </c>
      <c r="C22" s="115">
        <v>1038019</v>
      </c>
      <c r="D22" s="116" t="s">
        <v>666</v>
      </c>
      <c r="E22" s="117">
        <v>43570</v>
      </c>
      <c r="F22" s="117">
        <v>43572</v>
      </c>
      <c r="G22" s="118" t="s">
        <v>40</v>
      </c>
      <c r="H22" s="115">
        <f t="shared" si="0"/>
        <v>2</v>
      </c>
      <c r="I22" s="126">
        <v>1</v>
      </c>
      <c r="J22" s="127">
        <f t="shared" si="1"/>
        <v>1362900</v>
      </c>
      <c r="K22" s="128">
        <v>59</v>
      </c>
      <c r="L22" s="127">
        <f t="shared" si="2"/>
        <v>2725800</v>
      </c>
      <c r="M22" s="129">
        <f t="shared" si="3"/>
        <v>118</v>
      </c>
      <c r="N22" s="130"/>
      <c r="O22" s="131">
        <f t="shared" si="4"/>
        <v>54516</v>
      </c>
      <c r="P22" s="132">
        <f t="shared" si="5"/>
        <v>2.36</v>
      </c>
      <c r="Q22" s="135"/>
      <c r="R22" s="135"/>
      <c r="S22" s="133"/>
      <c r="T22" s="133"/>
      <c r="U22" s="81"/>
      <c r="V22" s="81" t="str">
        <f t="shared" si="6"/>
        <v>1473478</v>
      </c>
    </row>
    <row r="23" s="81" customFormat="1" ht="15" spans="1:22">
      <c r="A23" s="113">
        <v>12</v>
      </c>
      <c r="B23" s="115">
        <v>1472310</v>
      </c>
      <c r="C23" s="115">
        <v>1037978</v>
      </c>
      <c r="D23" s="116" t="s">
        <v>667</v>
      </c>
      <c r="E23" s="117">
        <v>43567</v>
      </c>
      <c r="F23" s="117">
        <v>43572</v>
      </c>
      <c r="G23" s="118" t="s">
        <v>40</v>
      </c>
      <c r="H23" s="115">
        <f t="shared" si="0"/>
        <v>5</v>
      </c>
      <c r="I23" s="126">
        <v>1</v>
      </c>
      <c r="J23" s="127">
        <f t="shared" si="1"/>
        <v>1362900</v>
      </c>
      <c r="K23" s="128">
        <v>59</v>
      </c>
      <c r="L23" s="127">
        <f t="shared" si="2"/>
        <v>6814500</v>
      </c>
      <c r="M23" s="129">
        <f t="shared" si="3"/>
        <v>295</v>
      </c>
      <c r="N23" s="130"/>
      <c r="O23" s="131">
        <f t="shared" si="4"/>
        <v>136290</v>
      </c>
      <c r="P23" s="132">
        <f t="shared" si="5"/>
        <v>5.9</v>
      </c>
      <c r="Q23" s="135"/>
      <c r="R23" s="135"/>
      <c r="S23" s="133"/>
      <c r="T23" s="133"/>
      <c r="U23" s="81"/>
      <c r="V23" s="81" t="str">
        <f t="shared" si="6"/>
        <v>1472310</v>
      </c>
    </row>
    <row r="24" s="81" customFormat="1" ht="15" spans="1:22">
      <c r="A24" s="113">
        <v>13</v>
      </c>
      <c r="B24" s="115">
        <v>1459720</v>
      </c>
      <c r="C24" s="115">
        <v>1037440</v>
      </c>
      <c r="D24" s="116" t="s">
        <v>668</v>
      </c>
      <c r="E24" s="117">
        <v>43569</v>
      </c>
      <c r="F24" s="117">
        <v>43573</v>
      </c>
      <c r="G24" s="118" t="s">
        <v>23</v>
      </c>
      <c r="H24" s="115">
        <f t="shared" si="0"/>
        <v>4</v>
      </c>
      <c r="I24" s="126">
        <v>1</v>
      </c>
      <c r="J24" s="127">
        <f t="shared" si="1"/>
        <v>1108800</v>
      </c>
      <c r="K24" s="128">
        <v>48</v>
      </c>
      <c r="L24" s="127">
        <f t="shared" si="2"/>
        <v>4435200</v>
      </c>
      <c r="M24" s="129">
        <f t="shared" si="3"/>
        <v>192</v>
      </c>
      <c r="N24" s="130"/>
      <c r="O24" s="131">
        <f t="shared" si="4"/>
        <v>88704</v>
      </c>
      <c r="P24" s="132">
        <f t="shared" si="5"/>
        <v>3.84</v>
      </c>
      <c r="Q24" s="135"/>
      <c r="R24" s="135"/>
      <c r="S24" s="133"/>
      <c r="T24" s="133"/>
      <c r="U24" s="81"/>
      <c r="V24" s="81" t="str">
        <f t="shared" si="6"/>
        <v>1459720</v>
      </c>
    </row>
    <row r="25" s="81" customFormat="1" ht="15" spans="1:22">
      <c r="A25" s="113">
        <v>14</v>
      </c>
      <c r="B25" s="115">
        <v>1472889</v>
      </c>
      <c r="C25" s="115">
        <v>1038031</v>
      </c>
      <c r="D25" s="116" t="s">
        <v>669</v>
      </c>
      <c r="E25" s="117">
        <v>43571</v>
      </c>
      <c r="F25" s="117">
        <v>43573</v>
      </c>
      <c r="G25" s="118" t="s">
        <v>40</v>
      </c>
      <c r="H25" s="115">
        <f t="shared" si="0"/>
        <v>2</v>
      </c>
      <c r="I25" s="126">
        <v>1</v>
      </c>
      <c r="J25" s="127">
        <f t="shared" si="1"/>
        <v>1362900</v>
      </c>
      <c r="K25" s="128">
        <v>59</v>
      </c>
      <c r="L25" s="127">
        <f t="shared" si="2"/>
        <v>2725800</v>
      </c>
      <c r="M25" s="129">
        <f t="shared" si="3"/>
        <v>118</v>
      </c>
      <c r="N25" s="130"/>
      <c r="O25" s="131">
        <f t="shared" si="4"/>
        <v>54516</v>
      </c>
      <c r="P25" s="132">
        <f t="shared" si="5"/>
        <v>2.36</v>
      </c>
      <c r="Q25" s="135"/>
      <c r="R25" s="135"/>
      <c r="S25" s="133"/>
      <c r="T25" s="133"/>
      <c r="U25" s="81"/>
      <c r="V25" s="81" t="str">
        <f t="shared" si="6"/>
        <v>1472889</v>
      </c>
    </row>
    <row r="26" s="81" customFormat="1" ht="15" spans="1:22">
      <c r="A26" s="113">
        <v>15</v>
      </c>
      <c r="B26" s="115">
        <v>1464468</v>
      </c>
      <c r="C26" s="115">
        <v>1037671</v>
      </c>
      <c r="D26" s="116" t="s">
        <v>670</v>
      </c>
      <c r="E26" s="117">
        <v>43570</v>
      </c>
      <c r="F26" s="117">
        <v>43573</v>
      </c>
      <c r="G26" s="118" t="s">
        <v>23</v>
      </c>
      <c r="H26" s="115">
        <f t="shared" si="0"/>
        <v>3</v>
      </c>
      <c r="I26" s="126">
        <v>1</v>
      </c>
      <c r="J26" s="127">
        <f t="shared" si="1"/>
        <v>1455300</v>
      </c>
      <c r="K26" s="128">
        <v>63</v>
      </c>
      <c r="L26" s="127">
        <f t="shared" si="2"/>
        <v>4365900</v>
      </c>
      <c r="M26" s="129">
        <f t="shared" si="3"/>
        <v>189</v>
      </c>
      <c r="N26" s="130"/>
      <c r="O26" s="131">
        <f t="shared" si="4"/>
        <v>87318</v>
      </c>
      <c r="P26" s="132">
        <f t="shared" si="5"/>
        <v>3.78</v>
      </c>
      <c r="Q26" s="135"/>
      <c r="R26" s="135"/>
      <c r="S26" s="133"/>
      <c r="T26" s="133"/>
      <c r="U26" s="81"/>
      <c r="V26" s="81" t="str">
        <f t="shared" si="6"/>
        <v>1464468</v>
      </c>
    </row>
    <row r="27" s="81" customFormat="1" ht="15" spans="1:22">
      <c r="A27" s="113">
        <v>16</v>
      </c>
      <c r="B27" s="115">
        <v>1453459</v>
      </c>
      <c r="C27" s="115">
        <v>1037089</v>
      </c>
      <c r="D27" s="116" t="s">
        <v>671</v>
      </c>
      <c r="E27" s="117">
        <v>43571</v>
      </c>
      <c r="F27" s="117">
        <v>43573</v>
      </c>
      <c r="G27" s="118" t="s">
        <v>23</v>
      </c>
      <c r="H27" s="115">
        <f t="shared" si="0"/>
        <v>2</v>
      </c>
      <c r="I27" s="126">
        <v>2</v>
      </c>
      <c r="J27" s="127">
        <f t="shared" si="1"/>
        <v>1108800</v>
      </c>
      <c r="K27" s="128">
        <v>48</v>
      </c>
      <c r="L27" s="127">
        <f t="shared" si="2"/>
        <v>4435200</v>
      </c>
      <c r="M27" s="129">
        <f t="shared" si="3"/>
        <v>192</v>
      </c>
      <c r="N27" s="130"/>
      <c r="O27" s="131">
        <f t="shared" si="4"/>
        <v>88704</v>
      </c>
      <c r="P27" s="132">
        <f t="shared" si="5"/>
        <v>3.84</v>
      </c>
      <c r="Q27" s="135"/>
      <c r="R27" s="135"/>
      <c r="S27" s="133"/>
      <c r="T27" s="133"/>
      <c r="U27" s="81"/>
      <c r="V27" s="81" t="str">
        <f t="shared" si="6"/>
        <v>1453459</v>
      </c>
    </row>
    <row r="28" s="81" customFormat="1" ht="15" spans="1:22">
      <c r="A28" s="113">
        <v>17</v>
      </c>
      <c r="B28" s="115">
        <v>1454850</v>
      </c>
      <c r="C28" s="115">
        <v>1037187</v>
      </c>
      <c r="D28" s="116" t="s">
        <v>672</v>
      </c>
      <c r="E28" s="117">
        <v>43570</v>
      </c>
      <c r="F28" s="117">
        <v>43573</v>
      </c>
      <c r="G28" s="118" t="s">
        <v>23</v>
      </c>
      <c r="H28" s="115">
        <f t="shared" si="0"/>
        <v>3</v>
      </c>
      <c r="I28" s="126">
        <v>1</v>
      </c>
      <c r="J28" s="127">
        <f t="shared" si="1"/>
        <v>1108800</v>
      </c>
      <c r="K28" s="128">
        <v>48</v>
      </c>
      <c r="L28" s="127">
        <f t="shared" si="2"/>
        <v>3326400</v>
      </c>
      <c r="M28" s="129">
        <f t="shared" si="3"/>
        <v>144</v>
      </c>
      <c r="N28" s="130"/>
      <c r="O28" s="131">
        <f t="shared" si="4"/>
        <v>66528</v>
      </c>
      <c r="P28" s="132">
        <f t="shared" si="5"/>
        <v>2.88</v>
      </c>
      <c r="Q28" s="135"/>
      <c r="R28" s="135"/>
      <c r="S28" s="133"/>
      <c r="T28" s="133"/>
      <c r="U28" s="81"/>
      <c r="V28" s="81" t="str">
        <f t="shared" si="6"/>
        <v>1454850</v>
      </c>
    </row>
    <row r="29" s="81" customFormat="1" ht="15" spans="1:22">
      <c r="A29" s="113">
        <v>18</v>
      </c>
      <c r="B29" s="115">
        <v>1464101</v>
      </c>
      <c r="C29" s="115">
        <v>1037650</v>
      </c>
      <c r="D29" s="116" t="s">
        <v>673</v>
      </c>
      <c r="E29" s="117">
        <v>43569</v>
      </c>
      <c r="F29" s="117">
        <v>43573</v>
      </c>
      <c r="G29" s="118" t="s">
        <v>40</v>
      </c>
      <c r="H29" s="115">
        <f t="shared" si="0"/>
        <v>4</v>
      </c>
      <c r="I29" s="126">
        <v>1</v>
      </c>
      <c r="J29" s="127">
        <f t="shared" si="1"/>
        <v>1362900</v>
      </c>
      <c r="K29" s="128">
        <v>59</v>
      </c>
      <c r="L29" s="127">
        <f t="shared" si="2"/>
        <v>5451600</v>
      </c>
      <c r="M29" s="129">
        <f t="shared" si="3"/>
        <v>236</v>
      </c>
      <c r="N29" s="130"/>
      <c r="O29" s="131">
        <f t="shared" si="4"/>
        <v>109032</v>
      </c>
      <c r="P29" s="132">
        <f t="shared" si="5"/>
        <v>4.72</v>
      </c>
      <c r="Q29" s="135"/>
      <c r="R29" s="135"/>
      <c r="S29" s="133"/>
      <c r="T29" s="133"/>
      <c r="U29" s="81"/>
      <c r="V29" s="81" t="str">
        <f t="shared" si="6"/>
        <v>1464101</v>
      </c>
    </row>
    <row r="30" s="81" customFormat="1" ht="15" spans="1:22">
      <c r="A30" s="113">
        <v>19</v>
      </c>
      <c r="B30" s="115">
        <v>1459718</v>
      </c>
      <c r="C30" s="115">
        <v>1037441</v>
      </c>
      <c r="D30" s="116" t="s">
        <v>674</v>
      </c>
      <c r="E30" s="117">
        <v>43569</v>
      </c>
      <c r="F30" s="117">
        <v>43573</v>
      </c>
      <c r="G30" s="118" t="s">
        <v>23</v>
      </c>
      <c r="H30" s="115">
        <f t="shared" si="0"/>
        <v>4</v>
      </c>
      <c r="I30" s="126">
        <v>1</v>
      </c>
      <c r="J30" s="127">
        <f t="shared" si="1"/>
        <v>1455300</v>
      </c>
      <c r="K30" s="128">
        <v>63</v>
      </c>
      <c r="L30" s="127">
        <f t="shared" si="2"/>
        <v>5821200</v>
      </c>
      <c r="M30" s="129">
        <f t="shared" si="3"/>
        <v>252</v>
      </c>
      <c r="N30" s="130"/>
      <c r="O30" s="131">
        <f t="shared" si="4"/>
        <v>116424</v>
      </c>
      <c r="P30" s="132">
        <f t="shared" si="5"/>
        <v>5.04</v>
      </c>
      <c r="Q30" s="135"/>
      <c r="R30" s="135"/>
      <c r="S30" s="133"/>
      <c r="T30" s="133"/>
      <c r="U30" s="81"/>
      <c r="V30" s="81" t="str">
        <f t="shared" si="6"/>
        <v>1459718</v>
      </c>
    </row>
    <row r="31" s="81" customFormat="1" ht="15" spans="1:22">
      <c r="A31" s="113">
        <v>20</v>
      </c>
      <c r="B31" s="115">
        <v>1475006</v>
      </c>
      <c r="C31" s="115">
        <v>1038089</v>
      </c>
      <c r="D31" s="116" t="s">
        <v>675</v>
      </c>
      <c r="E31" s="117">
        <v>43569</v>
      </c>
      <c r="F31" s="117">
        <v>43573</v>
      </c>
      <c r="G31" s="118" t="s">
        <v>40</v>
      </c>
      <c r="H31" s="115">
        <f t="shared" si="0"/>
        <v>4</v>
      </c>
      <c r="I31" s="126">
        <v>1</v>
      </c>
      <c r="J31" s="127">
        <f t="shared" si="1"/>
        <v>1362900</v>
      </c>
      <c r="K31" s="128">
        <v>59</v>
      </c>
      <c r="L31" s="127">
        <f t="shared" si="2"/>
        <v>5451600</v>
      </c>
      <c r="M31" s="129">
        <f t="shared" si="3"/>
        <v>236</v>
      </c>
      <c r="N31" s="130"/>
      <c r="O31" s="131">
        <f t="shared" si="4"/>
        <v>109032</v>
      </c>
      <c r="P31" s="132">
        <f t="shared" si="5"/>
        <v>4.72</v>
      </c>
      <c r="Q31" s="135"/>
      <c r="R31" s="135"/>
      <c r="S31" s="133"/>
      <c r="T31" s="133"/>
      <c r="U31" s="81"/>
      <c r="V31" s="81" t="str">
        <f t="shared" si="6"/>
        <v>1475006</v>
      </c>
    </row>
    <row r="32" s="81" customFormat="1" ht="15" spans="1:22">
      <c r="A32" s="113">
        <v>21</v>
      </c>
      <c r="B32" s="115">
        <v>1467472</v>
      </c>
      <c r="C32" s="115">
        <v>1037795</v>
      </c>
      <c r="D32" s="116" t="s">
        <v>676</v>
      </c>
      <c r="E32" s="117">
        <v>43569</v>
      </c>
      <c r="F32" s="117">
        <v>43573</v>
      </c>
      <c r="G32" s="118" t="s">
        <v>40</v>
      </c>
      <c r="H32" s="115">
        <f t="shared" si="0"/>
        <v>4</v>
      </c>
      <c r="I32" s="126">
        <v>3</v>
      </c>
      <c r="J32" s="127">
        <f t="shared" si="1"/>
        <v>1362900</v>
      </c>
      <c r="K32" s="128">
        <v>59</v>
      </c>
      <c r="L32" s="127">
        <f t="shared" si="2"/>
        <v>16354800</v>
      </c>
      <c r="M32" s="129">
        <f t="shared" si="3"/>
        <v>708</v>
      </c>
      <c r="N32" s="130"/>
      <c r="O32" s="131">
        <f t="shared" si="4"/>
        <v>327096</v>
      </c>
      <c r="P32" s="132">
        <f t="shared" si="5"/>
        <v>14.16</v>
      </c>
      <c r="Q32" s="135"/>
      <c r="R32" s="135"/>
      <c r="S32" s="133"/>
      <c r="T32" s="133"/>
      <c r="U32" s="81"/>
      <c r="V32" s="81" t="str">
        <f t="shared" si="6"/>
        <v>1467472</v>
      </c>
    </row>
    <row r="33" s="81" customFormat="1" ht="15" spans="1:22">
      <c r="A33" s="113">
        <v>22</v>
      </c>
      <c r="B33" s="115">
        <v>1479339</v>
      </c>
      <c r="C33" s="115">
        <v>1038243</v>
      </c>
      <c r="D33" s="116" t="s">
        <v>677</v>
      </c>
      <c r="E33" s="117">
        <v>43572</v>
      </c>
      <c r="F33" s="117">
        <v>43573</v>
      </c>
      <c r="G33" s="118" t="s">
        <v>40</v>
      </c>
      <c r="H33" s="115">
        <f t="shared" si="0"/>
        <v>1</v>
      </c>
      <c r="I33" s="126">
        <v>1</v>
      </c>
      <c r="J33" s="127">
        <f t="shared" si="1"/>
        <v>1362900</v>
      </c>
      <c r="K33" s="128">
        <v>59</v>
      </c>
      <c r="L33" s="127">
        <f t="shared" si="2"/>
        <v>1362900</v>
      </c>
      <c r="M33" s="129">
        <f t="shared" si="3"/>
        <v>59</v>
      </c>
      <c r="N33" s="130"/>
      <c r="O33" s="131">
        <f t="shared" si="4"/>
        <v>27258</v>
      </c>
      <c r="P33" s="132">
        <f t="shared" si="5"/>
        <v>1.18</v>
      </c>
      <c r="Q33" s="135"/>
      <c r="R33" s="135"/>
      <c r="S33" s="133"/>
      <c r="T33" s="133"/>
      <c r="U33" s="81"/>
      <c r="V33" s="81" t="str">
        <f t="shared" si="6"/>
        <v>1479339</v>
      </c>
    </row>
    <row r="34" s="81" customFormat="1" ht="15" spans="1:22">
      <c r="A34" s="113">
        <v>23</v>
      </c>
      <c r="B34" s="115">
        <v>1479338</v>
      </c>
      <c r="C34" s="115">
        <v>1038244</v>
      </c>
      <c r="D34" s="116" t="s">
        <v>678</v>
      </c>
      <c r="E34" s="117">
        <v>43572</v>
      </c>
      <c r="F34" s="117">
        <v>43573</v>
      </c>
      <c r="G34" s="118" t="s">
        <v>40</v>
      </c>
      <c r="H34" s="115">
        <f t="shared" si="0"/>
        <v>1</v>
      </c>
      <c r="I34" s="126">
        <v>1</v>
      </c>
      <c r="J34" s="127">
        <f t="shared" si="1"/>
        <v>1362900</v>
      </c>
      <c r="K34" s="128">
        <v>59</v>
      </c>
      <c r="L34" s="127">
        <f t="shared" si="2"/>
        <v>1362900</v>
      </c>
      <c r="M34" s="129">
        <f t="shared" si="3"/>
        <v>59</v>
      </c>
      <c r="N34" s="130"/>
      <c r="O34" s="131">
        <f t="shared" si="4"/>
        <v>27258</v>
      </c>
      <c r="P34" s="132">
        <f t="shared" si="5"/>
        <v>1.18</v>
      </c>
      <c r="Q34" s="135"/>
      <c r="R34" s="135"/>
      <c r="S34" s="133"/>
      <c r="T34" s="133"/>
      <c r="U34" s="81"/>
      <c r="V34" s="81" t="str">
        <f t="shared" si="6"/>
        <v>1479338</v>
      </c>
    </row>
    <row r="35" s="81" customFormat="1" ht="15" spans="1:22">
      <c r="A35" s="113">
        <v>24</v>
      </c>
      <c r="B35" s="114">
        <v>1482827</v>
      </c>
      <c r="C35" s="115">
        <v>1038382</v>
      </c>
      <c r="D35" s="116" t="s">
        <v>643</v>
      </c>
      <c r="E35" s="117">
        <v>43572</v>
      </c>
      <c r="F35" s="117">
        <v>43573</v>
      </c>
      <c r="G35" s="118" t="s">
        <v>23</v>
      </c>
      <c r="H35" s="115">
        <f t="shared" si="0"/>
        <v>1</v>
      </c>
      <c r="I35" s="126">
        <v>1</v>
      </c>
      <c r="J35" s="127">
        <f t="shared" si="1"/>
        <v>1062600</v>
      </c>
      <c r="K35" s="128">
        <v>46</v>
      </c>
      <c r="L35" s="127">
        <f t="shared" si="2"/>
        <v>1062600</v>
      </c>
      <c r="M35" s="129">
        <f t="shared" si="3"/>
        <v>46</v>
      </c>
      <c r="N35" s="130"/>
      <c r="O35" s="131">
        <f t="shared" si="4"/>
        <v>21252</v>
      </c>
      <c r="P35" s="132">
        <f t="shared" si="5"/>
        <v>0.92</v>
      </c>
      <c r="Q35" s="135"/>
      <c r="R35" s="135"/>
      <c r="S35" s="133"/>
      <c r="T35" s="133"/>
      <c r="U35" s="81"/>
      <c r="V35" s="81" t="str">
        <f t="shared" si="6"/>
        <v>1482827</v>
      </c>
    </row>
    <row r="36" s="81" customFormat="1" ht="15" spans="1:22">
      <c r="A36" s="113">
        <v>25</v>
      </c>
      <c r="B36" s="114">
        <v>1480962</v>
      </c>
      <c r="C36" s="115">
        <v>1038304</v>
      </c>
      <c r="D36" s="116" t="s">
        <v>679</v>
      </c>
      <c r="E36" s="117">
        <v>43568</v>
      </c>
      <c r="F36" s="117">
        <v>43573</v>
      </c>
      <c r="G36" s="118" t="s">
        <v>40</v>
      </c>
      <c r="H36" s="115">
        <f t="shared" si="0"/>
        <v>5</v>
      </c>
      <c r="I36" s="126">
        <v>1</v>
      </c>
      <c r="J36" s="127">
        <f t="shared" si="1"/>
        <v>1316700</v>
      </c>
      <c r="K36" s="128">
        <v>57</v>
      </c>
      <c r="L36" s="127">
        <f t="shared" si="2"/>
        <v>6583500</v>
      </c>
      <c r="M36" s="129">
        <f t="shared" si="3"/>
        <v>285</v>
      </c>
      <c r="N36" s="130"/>
      <c r="O36" s="131">
        <f t="shared" si="4"/>
        <v>131670</v>
      </c>
      <c r="P36" s="132">
        <f t="shared" si="5"/>
        <v>5.7</v>
      </c>
      <c r="Q36" s="135"/>
      <c r="R36" s="135"/>
      <c r="S36" s="133"/>
      <c r="T36" s="133"/>
      <c r="U36" s="81"/>
      <c r="V36" s="81" t="str">
        <f t="shared" si="6"/>
        <v>1480962</v>
      </c>
    </row>
    <row r="37" s="81" customFormat="1" ht="15" spans="1:22">
      <c r="A37" s="113">
        <v>26</v>
      </c>
      <c r="B37" s="114">
        <v>1480778</v>
      </c>
      <c r="C37" s="115">
        <v>1038293</v>
      </c>
      <c r="D37" s="116" t="s">
        <v>680</v>
      </c>
      <c r="E37" s="117">
        <v>43570</v>
      </c>
      <c r="F37" s="117">
        <v>43573</v>
      </c>
      <c r="G37" s="118" t="s">
        <v>40</v>
      </c>
      <c r="H37" s="115">
        <f t="shared" si="0"/>
        <v>3</v>
      </c>
      <c r="I37" s="126">
        <v>1</v>
      </c>
      <c r="J37" s="127">
        <f t="shared" si="1"/>
        <v>1316700</v>
      </c>
      <c r="K37" s="128">
        <v>57</v>
      </c>
      <c r="L37" s="127">
        <f t="shared" si="2"/>
        <v>3950100</v>
      </c>
      <c r="M37" s="129">
        <f t="shared" si="3"/>
        <v>171</v>
      </c>
      <c r="N37" s="130"/>
      <c r="O37" s="131">
        <f t="shared" si="4"/>
        <v>79002</v>
      </c>
      <c r="P37" s="132">
        <f t="shared" si="5"/>
        <v>3.42</v>
      </c>
      <c r="Q37" s="135"/>
      <c r="R37" s="135"/>
      <c r="S37" s="133"/>
      <c r="T37" s="133"/>
      <c r="U37" s="81"/>
      <c r="V37" s="81" t="str">
        <f t="shared" si="6"/>
        <v>1480778</v>
      </c>
    </row>
    <row r="38" s="81" customFormat="1" ht="15" spans="1:22">
      <c r="A38" s="113">
        <v>27</v>
      </c>
      <c r="B38" s="114">
        <v>1480959</v>
      </c>
      <c r="C38" s="115">
        <v>1038305</v>
      </c>
      <c r="D38" s="116" t="s">
        <v>681</v>
      </c>
      <c r="E38" s="117">
        <v>43568</v>
      </c>
      <c r="F38" s="117">
        <v>43573</v>
      </c>
      <c r="G38" s="118" t="s">
        <v>40</v>
      </c>
      <c r="H38" s="115">
        <f t="shared" si="0"/>
        <v>5</v>
      </c>
      <c r="I38" s="126">
        <v>1</v>
      </c>
      <c r="J38" s="127">
        <f t="shared" si="1"/>
        <v>1316700</v>
      </c>
      <c r="K38" s="128">
        <v>57</v>
      </c>
      <c r="L38" s="127">
        <f t="shared" si="2"/>
        <v>6583500</v>
      </c>
      <c r="M38" s="129">
        <f t="shared" si="3"/>
        <v>285</v>
      </c>
      <c r="N38" s="130"/>
      <c r="O38" s="131">
        <f t="shared" si="4"/>
        <v>131670</v>
      </c>
      <c r="P38" s="132">
        <f t="shared" si="5"/>
        <v>5.7</v>
      </c>
      <c r="Q38" s="135"/>
      <c r="R38" s="135"/>
      <c r="S38" s="133"/>
      <c r="T38" s="133"/>
      <c r="U38" s="81"/>
      <c r="V38" s="81" t="str">
        <f t="shared" si="6"/>
        <v>1480959</v>
      </c>
    </row>
    <row r="39" s="81" customFormat="1" ht="15" spans="1:22">
      <c r="A39" s="113">
        <v>28</v>
      </c>
      <c r="B39" s="114">
        <v>1454116</v>
      </c>
      <c r="C39" s="115">
        <v>1037125</v>
      </c>
      <c r="D39" s="116" t="s">
        <v>682</v>
      </c>
      <c r="E39" s="117">
        <v>43569</v>
      </c>
      <c r="F39" s="117">
        <v>43573</v>
      </c>
      <c r="G39" s="118" t="s">
        <v>23</v>
      </c>
      <c r="H39" s="115">
        <f t="shared" si="0"/>
        <v>4</v>
      </c>
      <c r="I39" s="126">
        <v>1</v>
      </c>
      <c r="J39" s="127">
        <f t="shared" si="1"/>
        <v>1455300</v>
      </c>
      <c r="K39" s="128">
        <v>63</v>
      </c>
      <c r="L39" s="127">
        <f t="shared" si="2"/>
        <v>5821200</v>
      </c>
      <c r="M39" s="129">
        <f t="shared" si="3"/>
        <v>252</v>
      </c>
      <c r="N39" s="130">
        <v>2218</v>
      </c>
      <c r="O39" s="131">
        <f t="shared" si="4"/>
        <v>116424</v>
      </c>
      <c r="P39" s="132">
        <f t="shared" si="5"/>
        <v>5.04</v>
      </c>
      <c r="Q39" s="135"/>
      <c r="R39" s="135"/>
      <c r="S39" s="133"/>
      <c r="T39" s="133"/>
      <c r="U39" s="81"/>
      <c r="V39" s="81" t="str">
        <f t="shared" si="6"/>
        <v>1454116</v>
      </c>
    </row>
    <row r="40" s="81" customFormat="1" ht="15" spans="1:22">
      <c r="A40" s="113">
        <v>29</v>
      </c>
      <c r="B40" s="114">
        <v>1463690</v>
      </c>
      <c r="C40" s="115">
        <v>1037638</v>
      </c>
      <c r="D40" s="116" t="s">
        <v>683</v>
      </c>
      <c r="E40" s="117">
        <v>43569</v>
      </c>
      <c r="F40" s="117">
        <v>43573</v>
      </c>
      <c r="G40" s="118" t="s">
        <v>23</v>
      </c>
      <c r="H40" s="115">
        <f t="shared" si="0"/>
        <v>4</v>
      </c>
      <c r="I40" s="126">
        <v>1</v>
      </c>
      <c r="J40" s="127">
        <f t="shared" si="1"/>
        <v>1108800</v>
      </c>
      <c r="K40" s="128">
        <v>48</v>
      </c>
      <c r="L40" s="127">
        <f t="shared" si="2"/>
        <v>4435200</v>
      </c>
      <c r="M40" s="129">
        <f t="shared" si="3"/>
        <v>192</v>
      </c>
      <c r="N40" s="130">
        <v>2219</v>
      </c>
      <c r="O40" s="131">
        <f t="shared" si="4"/>
        <v>88704</v>
      </c>
      <c r="P40" s="132">
        <f t="shared" si="5"/>
        <v>3.84</v>
      </c>
      <c r="Q40" s="135"/>
      <c r="R40" s="135"/>
      <c r="S40" s="133"/>
      <c r="T40" s="133"/>
      <c r="U40" s="81"/>
      <c r="V40" s="81" t="str">
        <f t="shared" si="6"/>
        <v>1463690</v>
      </c>
    </row>
    <row r="41" s="81" customFormat="1" ht="15" spans="1:22">
      <c r="A41" s="113">
        <v>30</v>
      </c>
      <c r="B41" s="114">
        <v>1463939</v>
      </c>
      <c r="C41" s="115">
        <v>1037643</v>
      </c>
      <c r="D41" s="116" t="s">
        <v>684</v>
      </c>
      <c r="E41" s="117">
        <v>43573</v>
      </c>
      <c r="F41" s="117">
        <v>43574</v>
      </c>
      <c r="G41" s="118" t="s">
        <v>23</v>
      </c>
      <c r="H41" s="115">
        <f t="shared" si="0"/>
        <v>1</v>
      </c>
      <c r="I41" s="126">
        <v>2</v>
      </c>
      <c r="J41" s="127">
        <f t="shared" si="1"/>
        <v>1455300</v>
      </c>
      <c r="K41" s="128">
        <v>63</v>
      </c>
      <c r="L41" s="127">
        <f t="shared" si="2"/>
        <v>2910600</v>
      </c>
      <c r="M41" s="129">
        <f t="shared" si="3"/>
        <v>126</v>
      </c>
      <c r="N41" s="130"/>
      <c r="O41" s="131">
        <f t="shared" si="4"/>
        <v>58212</v>
      </c>
      <c r="P41" s="132">
        <f t="shared" si="5"/>
        <v>2.52</v>
      </c>
      <c r="Q41" s="135"/>
      <c r="R41" s="135"/>
      <c r="S41" s="133"/>
      <c r="T41" s="133"/>
      <c r="U41" s="81"/>
      <c r="V41" s="81" t="str">
        <f t="shared" si="6"/>
        <v>1463939</v>
      </c>
    </row>
    <row r="42" s="81" customFormat="1" ht="15" spans="1:22">
      <c r="A42" s="113">
        <v>31</v>
      </c>
      <c r="B42" s="114">
        <v>1453612</v>
      </c>
      <c r="C42" s="115">
        <v>1037094</v>
      </c>
      <c r="D42" s="116" t="s">
        <v>685</v>
      </c>
      <c r="E42" s="117">
        <v>43570</v>
      </c>
      <c r="F42" s="117">
        <v>43574</v>
      </c>
      <c r="G42" s="118" t="s">
        <v>23</v>
      </c>
      <c r="H42" s="115">
        <f t="shared" si="0"/>
        <v>4</v>
      </c>
      <c r="I42" s="126">
        <v>2</v>
      </c>
      <c r="J42" s="127">
        <f t="shared" si="1"/>
        <v>1108800</v>
      </c>
      <c r="K42" s="128">
        <v>48</v>
      </c>
      <c r="L42" s="127">
        <f t="shared" si="2"/>
        <v>8870400</v>
      </c>
      <c r="M42" s="129">
        <f t="shared" si="3"/>
        <v>384</v>
      </c>
      <c r="N42" s="130"/>
      <c r="O42" s="131">
        <f t="shared" si="4"/>
        <v>177408</v>
      </c>
      <c r="P42" s="132">
        <f t="shared" si="5"/>
        <v>7.68</v>
      </c>
      <c r="Q42" s="135"/>
      <c r="R42" s="135"/>
      <c r="S42" s="133"/>
      <c r="T42" s="133"/>
      <c r="U42" s="81"/>
      <c r="V42" s="81" t="str">
        <f t="shared" si="6"/>
        <v>1453612</v>
      </c>
    </row>
    <row r="43" s="81" customFormat="1" ht="15" spans="1:22">
      <c r="A43" s="113">
        <v>32</v>
      </c>
      <c r="B43" s="114">
        <v>1447659</v>
      </c>
      <c r="C43" s="115">
        <v>1036701</v>
      </c>
      <c r="D43" s="116" t="s">
        <v>686</v>
      </c>
      <c r="E43" s="117">
        <v>43573</v>
      </c>
      <c r="F43" s="117">
        <v>43574</v>
      </c>
      <c r="G43" s="118" t="s">
        <v>23</v>
      </c>
      <c r="H43" s="115">
        <f t="shared" si="0"/>
        <v>1</v>
      </c>
      <c r="I43" s="126">
        <v>1</v>
      </c>
      <c r="J43" s="127">
        <f t="shared" si="1"/>
        <v>1455300</v>
      </c>
      <c r="K43" s="128">
        <v>63</v>
      </c>
      <c r="L43" s="127">
        <f t="shared" si="2"/>
        <v>1455300</v>
      </c>
      <c r="M43" s="129">
        <f t="shared" si="3"/>
        <v>63</v>
      </c>
      <c r="N43" s="130"/>
      <c r="O43" s="131">
        <f t="shared" si="4"/>
        <v>29106</v>
      </c>
      <c r="P43" s="132">
        <f t="shared" si="5"/>
        <v>1.26</v>
      </c>
      <c r="Q43" s="135"/>
      <c r="R43" s="135"/>
      <c r="S43" s="133"/>
      <c r="T43" s="133"/>
      <c r="U43" s="81"/>
      <c r="V43" s="81" t="str">
        <f t="shared" si="6"/>
        <v>1447659</v>
      </c>
    </row>
    <row r="44" s="81" customFormat="1" ht="15" spans="1:22">
      <c r="A44" s="113">
        <v>33</v>
      </c>
      <c r="B44" s="114">
        <v>1472913</v>
      </c>
      <c r="C44" s="115">
        <v>1038017</v>
      </c>
      <c r="D44" s="116" t="s">
        <v>687</v>
      </c>
      <c r="E44" s="117">
        <v>43569</v>
      </c>
      <c r="F44" s="117">
        <v>43574</v>
      </c>
      <c r="G44" s="118" t="s">
        <v>40</v>
      </c>
      <c r="H44" s="115">
        <f t="shared" si="0"/>
        <v>5</v>
      </c>
      <c r="I44" s="126">
        <v>1</v>
      </c>
      <c r="J44" s="127">
        <f t="shared" si="1"/>
        <v>1362900</v>
      </c>
      <c r="K44" s="128">
        <v>59</v>
      </c>
      <c r="L44" s="127">
        <f t="shared" si="2"/>
        <v>6814500</v>
      </c>
      <c r="M44" s="129">
        <f t="shared" si="3"/>
        <v>295</v>
      </c>
      <c r="N44" s="130"/>
      <c r="O44" s="131">
        <f t="shared" si="4"/>
        <v>136290</v>
      </c>
      <c r="P44" s="132">
        <f t="shared" si="5"/>
        <v>5.9</v>
      </c>
      <c r="Q44" s="135"/>
      <c r="R44" s="135"/>
      <c r="S44" s="133"/>
      <c r="T44" s="133"/>
      <c r="U44" s="81"/>
      <c r="V44" s="81" t="str">
        <f t="shared" si="6"/>
        <v>1472913</v>
      </c>
    </row>
    <row r="45" s="81" customFormat="1" ht="15" spans="1:22">
      <c r="A45" s="113">
        <v>34</v>
      </c>
      <c r="B45" s="114">
        <v>1475500</v>
      </c>
      <c r="C45" s="115">
        <v>1038121</v>
      </c>
      <c r="D45" s="116" t="s">
        <v>688</v>
      </c>
      <c r="E45" s="117">
        <v>43570</v>
      </c>
      <c r="F45" s="117">
        <v>43574</v>
      </c>
      <c r="G45" s="118" t="s">
        <v>23</v>
      </c>
      <c r="H45" s="115">
        <f t="shared" si="0"/>
        <v>4</v>
      </c>
      <c r="I45" s="126">
        <v>1</v>
      </c>
      <c r="J45" s="127">
        <f t="shared" si="1"/>
        <v>1108800</v>
      </c>
      <c r="K45" s="128">
        <v>48</v>
      </c>
      <c r="L45" s="127">
        <f t="shared" si="2"/>
        <v>4435200</v>
      </c>
      <c r="M45" s="129">
        <f t="shared" si="3"/>
        <v>192</v>
      </c>
      <c r="N45" s="130"/>
      <c r="O45" s="131">
        <f t="shared" si="4"/>
        <v>88704</v>
      </c>
      <c r="P45" s="132">
        <f t="shared" si="5"/>
        <v>3.84</v>
      </c>
      <c r="Q45" s="135"/>
      <c r="R45" s="135"/>
      <c r="S45" s="133"/>
      <c r="T45" s="133"/>
      <c r="U45" s="81"/>
      <c r="V45" s="81" t="str">
        <f t="shared" si="6"/>
        <v>1475500</v>
      </c>
    </row>
    <row r="46" s="81" customFormat="1" ht="15" spans="1:22">
      <c r="A46" s="113">
        <v>35</v>
      </c>
      <c r="B46" s="114">
        <v>1449901</v>
      </c>
      <c r="C46" s="115">
        <v>1036832</v>
      </c>
      <c r="D46" s="116" t="s">
        <v>689</v>
      </c>
      <c r="E46" s="117">
        <v>43572</v>
      </c>
      <c r="F46" s="117">
        <v>43574</v>
      </c>
      <c r="G46" s="118" t="s">
        <v>40</v>
      </c>
      <c r="H46" s="115">
        <f t="shared" si="0"/>
        <v>2</v>
      </c>
      <c r="I46" s="126">
        <v>1</v>
      </c>
      <c r="J46" s="127">
        <f t="shared" si="1"/>
        <v>1362900</v>
      </c>
      <c r="K46" s="128">
        <v>59</v>
      </c>
      <c r="L46" s="127">
        <f t="shared" si="2"/>
        <v>2725800</v>
      </c>
      <c r="M46" s="129">
        <f t="shared" si="3"/>
        <v>118</v>
      </c>
      <c r="N46" s="130"/>
      <c r="O46" s="131">
        <f t="shared" si="4"/>
        <v>54516</v>
      </c>
      <c r="P46" s="132">
        <f t="shared" si="5"/>
        <v>2.36</v>
      </c>
      <c r="Q46" s="135"/>
      <c r="R46" s="135"/>
      <c r="S46" s="133"/>
      <c r="T46" s="133"/>
      <c r="U46" s="81"/>
      <c r="V46" s="81" t="str">
        <f t="shared" si="6"/>
        <v>1449901</v>
      </c>
    </row>
    <row r="47" s="81" customFormat="1" ht="15" spans="1:22">
      <c r="A47" s="113">
        <v>36</v>
      </c>
      <c r="B47" s="114">
        <v>1481431</v>
      </c>
      <c r="C47" s="115">
        <v>1038320</v>
      </c>
      <c r="D47" s="116" t="s">
        <v>690</v>
      </c>
      <c r="E47" s="117">
        <v>43570</v>
      </c>
      <c r="F47" s="117">
        <v>43574</v>
      </c>
      <c r="G47" s="118" t="s">
        <v>40</v>
      </c>
      <c r="H47" s="115">
        <f t="shared" si="0"/>
        <v>4</v>
      </c>
      <c r="I47" s="126">
        <v>1</v>
      </c>
      <c r="J47" s="127">
        <f t="shared" si="1"/>
        <v>1316700</v>
      </c>
      <c r="K47" s="128">
        <v>57</v>
      </c>
      <c r="L47" s="127">
        <f t="shared" si="2"/>
        <v>5266800</v>
      </c>
      <c r="M47" s="129">
        <f t="shared" si="3"/>
        <v>228</v>
      </c>
      <c r="N47" s="130"/>
      <c r="O47" s="131">
        <f t="shared" si="4"/>
        <v>105336</v>
      </c>
      <c r="P47" s="132">
        <f t="shared" si="5"/>
        <v>4.56</v>
      </c>
      <c r="Q47" s="135"/>
      <c r="R47" s="135"/>
      <c r="S47" s="133"/>
      <c r="T47" s="133"/>
      <c r="U47" s="81"/>
      <c r="V47" s="81" t="str">
        <f t="shared" si="6"/>
        <v>1481431</v>
      </c>
    </row>
    <row r="48" s="81" customFormat="1" ht="15" spans="1:22">
      <c r="A48" s="113">
        <v>37</v>
      </c>
      <c r="B48" s="114">
        <v>1485032</v>
      </c>
      <c r="C48" s="115">
        <v>1038440</v>
      </c>
      <c r="D48" s="116" t="s">
        <v>691</v>
      </c>
      <c r="E48" s="117">
        <v>43573</v>
      </c>
      <c r="F48" s="117">
        <v>43574</v>
      </c>
      <c r="G48" s="118" t="s">
        <v>40</v>
      </c>
      <c r="H48" s="115">
        <f t="shared" si="0"/>
        <v>1</v>
      </c>
      <c r="I48" s="126">
        <v>3</v>
      </c>
      <c r="J48" s="127">
        <f t="shared" si="1"/>
        <v>1316700</v>
      </c>
      <c r="K48" s="128">
        <v>57</v>
      </c>
      <c r="L48" s="127">
        <f t="shared" si="2"/>
        <v>3950100</v>
      </c>
      <c r="M48" s="129">
        <f t="shared" si="3"/>
        <v>171</v>
      </c>
      <c r="N48" s="130">
        <v>2222</v>
      </c>
      <c r="O48" s="131">
        <f t="shared" si="4"/>
        <v>79002</v>
      </c>
      <c r="P48" s="132">
        <f t="shared" si="5"/>
        <v>3.42</v>
      </c>
      <c r="Q48" s="135"/>
      <c r="R48" s="135"/>
      <c r="S48" s="133"/>
      <c r="T48" s="133"/>
      <c r="U48" s="81"/>
      <c r="V48" s="81" t="str">
        <f t="shared" si="6"/>
        <v>1485032</v>
      </c>
    </row>
    <row r="49" s="81" customFormat="1" ht="15" spans="1:22">
      <c r="A49" s="113">
        <v>38</v>
      </c>
      <c r="B49" s="114">
        <v>1484747</v>
      </c>
      <c r="C49" s="115">
        <v>1038435</v>
      </c>
      <c r="D49" s="116" t="s">
        <v>692</v>
      </c>
      <c r="E49" s="117">
        <v>43573</v>
      </c>
      <c r="F49" s="117">
        <v>43574</v>
      </c>
      <c r="G49" s="118" t="s">
        <v>40</v>
      </c>
      <c r="H49" s="115">
        <f t="shared" si="0"/>
        <v>1</v>
      </c>
      <c r="I49" s="126">
        <v>1</v>
      </c>
      <c r="J49" s="127">
        <f t="shared" si="1"/>
        <v>1316700</v>
      </c>
      <c r="K49" s="128">
        <v>57</v>
      </c>
      <c r="L49" s="127">
        <f t="shared" si="2"/>
        <v>1316700</v>
      </c>
      <c r="M49" s="129">
        <f t="shared" si="3"/>
        <v>57</v>
      </c>
      <c r="N49" s="130">
        <v>2228</v>
      </c>
      <c r="O49" s="131">
        <f t="shared" si="4"/>
        <v>26334</v>
      </c>
      <c r="P49" s="132">
        <f t="shared" si="5"/>
        <v>1.14</v>
      </c>
      <c r="Q49" s="135"/>
      <c r="R49" s="135"/>
      <c r="S49" s="133"/>
      <c r="T49" s="133"/>
      <c r="U49" s="81"/>
      <c r="V49" s="81" t="str">
        <f t="shared" si="6"/>
        <v>1484747</v>
      </c>
    </row>
    <row r="50" s="81" customFormat="1" ht="15" spans="1:22">
      <c r="A50" s="113">
        <v>39</v>
      </c>
      <c r="B50" s="114">
        <v>1477527</v>
      </c>
      <c r="C50" s="115">
        <v>1038198</v>
      </c>
      <c r="D50" s="116" t="s">
        <v>693</v>
      </c>
      <c r="E50" s="117">
        <v>43573</v>
      </c>
      <c r="F50" s="117">
        <v>43575</v>
      </c>
      <c r="G50" s="118" t="s">
        <v>23</v>
      </c>
      <c r="H50" s="115">
        <f t="shared" si="0"/>
        <v>2</v>
      </c>
      <c r="I50" s="126">
        <v>1</v>
      </c>
      <c r="J50" s="127">
        <f t="shared" si="1"/>
        <v>1108800</v>
      </c>
      <c r="K50" s="128">
        <v>48</v>
      </c>
      <c r="L50" s="127">
        <f t="shared" si="2"/>
        <v>2217600</v>
      </c>
      <c r="M50" s="129">
        <f t="shared" si="3"/>
        <v>96</v>
      </c>
      <c r="N50" s="130"/>
      <c r="O50" s="131">
        <f t="shared" si="4"/>
        <v>44352</v>
      </c>
      <c r="P50" s="132">
        <f t="shared" si="5"/>
        <v>1.92</v>
      </c>
      <c r="Q50" s="135"/>
      <c r="R50" s="135"/>
      <c r="S50" s="133"/>
      <c r="T50" s="133"/>
      <c r="U50" s="81"/>
      <c r="V50" s="81" t="str">
        <f t="shared" si="6"/>
        <v>1477527</v>
      </c>
    </row>
    <row r="51" s="81" customFormat="1" ht="15" spans="1:22">
      <c r="A51" s="113">
        <v>40</v>
      </c>
      <c r="B51" s="114">
        <v>1465456</v>
      </c>
      <c r="C51" s="115">
        <v>1037708</v>
      </c>
      <c r="D51" s="116" t="s">
        <v>694</v>
      </c>
      <c r="E51" s="117">
        <v>43572</v>
      </c>
      <c r="F51" s="117">
        <v>43575</v>
      </c>
      <c r="G51" s="118" t="s">
        <v>23</v>
      </c>
      <c r="H51" s="115">
        <f t="shared" si="0"/>
        <v>3</v>
      </c>
      <c r="I51" s="126">
        <v>1</v>
      </c>
      <c r="J51" s="127">
        <f t="shared" si="1"/>
        <v>1108800</v>
      </c>
      <c r="K51" s="128">
        <v>48</v>
      </c>
      <c r="L51" s="127">
        <f t="shared" si="2"/>
        <v>3326400</v>
      </c>
      <c r="M51" s="129">
        <f t="shared" si="3"/>
        <v>144</v>
      </c>
      <c r="N51" s="130"/>
      <c r="O51" s="131">
        <f t="shared" si="4"/>
        <v>66528</v>
      </c>
      <c r="P51" s="132">
        <f t="shared" si="5"/>
        <v>2.88</v>
      </c>
      <c r="Q51" s="135"/>
      <c r="R51" s="135"/>
      <c r="S51" s="133"/>
      <c r="T51" s="133"/>
      <c r="U51" s="81"/>
      <c r="V51" s="81" t="str">
        <f t="shared" si="6"/>
        <v>1465456</v>
      </c>
    </row>
    <row r="52" s="81" customFormat="1" ht="15" spans="1:22">
      <c r="A52" s="113">
        <v>41</v>
      </c>
      <c r="B52" s="114">
        <v>1465668</v>
      </c>
      <c r="C52" s="115">
        <v>1037733</v>
      </c>
      <c r="D52" s="116" t="s">
        <v>695</v>
      </c>
      <c r="E52" s="117">
        <v>43572</v>
      </c>
      <c r="F52" s="117">
        <v>43575</v>
      </c>
      <c r="G52" s="118" t="s">
        <v>23</v>
      </c>
      <c r="H52" s="115">
        <f t="shared" si="0"/>
        <v>3</v>
      </c>
      <c r="I52" s="126">
        <v>1</v>
      </c>
      <c r="J52" s="127">
        <f t="shared" si="1"/>
        <v>1108800</v>
      </c>
      <c r="K52" s="128">
        <v>48</v>
      </c>
      <c r="L52" s="127">
        <f t="shared" si="2"/>
        <v>3326400</v>
      </c>
      <c r="M52" s="129">
        <f t="shared" si="3"/>
        <v>144</v>
      </c>
      <c r="N52" s="130"/>
      <c r="O52" s="131">
        <f t="shared" si="4"/>
        <v>66528</v>
      </c>
      <c r="P52" s="132">
        <f t="shared" si="5"/>
        <v>2.88</v>
      </c>
      <c r="Q52" s="135"/>
      <c r="R52" s="135"/>
      <c r="S52" s="133"/>
      <c r="T52" s="133"/>
      <c r="U52" s="81"/>
      <c r="V52" s="81" t="str">
        <f t="shared" si="6"/>
        <v>1465668</v>
      </c>
    </row>
    <row r="53" s="81" customFormat="1" ht="15" spans="1:22">
      <c r="A53" s="113">
        <v>42</v>
      </c>
      <c r="B53" s="114">
        <v>1479684</v>
      </c>
      <c r="C53" s="115">
        <v>1038250</v>
      </c>
      <c r="D53" s="116" t="s">
        <v>696</v>
      </c>
      <c r="E53" s="117">
        <v>43573</v>
      </c>
      <c r="F53" s="117">
        <v>43575</v>
      </c>
      <c r="G53" s="118" t="s">
        <v>47</v>
      </c>
      <c r="H53" s="115">
        <f t="shared" si="0"/>
        <v>2</v>
      </c>
      <c r="I53" s="126">
        <v>1</v>
      </c>
      <c r="J53" s="127">
        <f t="shared" si="1"/>
        <v>2310000</v>
      </c>
      <c r="K53" s="128">
        <v>100</v>
      </c>
      <c r="L53" s="127">
        <f t="shared" si="2"/>
        <v>4620000</v>
      </c>
      <c r="M53" s="129">
        <f t="shared" si="3"/>
        <v>200</v>
      </c>
      <c r="N53" s="130"/>
      <c r="O53" s="131">
        <f t="shared" si="4"/>
        <v>92400</v>
      </c>
      <c r="P53" s="132">
        <f t="shared" si="5"/>
        <v>4</v>
      </c>
      <c r="Q53" s="135"/>
      <c r="R53" s="135"/>
      <c r="S53" s="133"/>
      <c r="T53" s="133"/>
      <c r="U53" s="81"/>
      <c r="V53" s="81" t="str">
        <f t="shared" si="6"/>
        <v>1479684</v>
      </c>
    </row>
    <row r="54" s="81" customFormat="1" ht="15" spans="1:22">
      <c r="A54" s="113">
        <v>43</v>
      </c>
      <c r="B54" s="114">
        <v>1456228</v>
      </c>
      <c r="C54" s="115">
        <v>1037259</v>
      </c>
      <c r="D54" s="116" t="s">
        <v>697</v>
      </c>
      <c r="E54" s="117">
        <v>43572</v>
      </c>
      <c r="F54" s="117">
        <v>43575</v>
      </c>
      <c r="G54" s="118" t="s">
        <v>40</v>
      </c>
      <c r="H54" s="115">
        <f t="shared" si="0"/>
        <v>3</v>
      </c>
      <c r="I54" s="126">
        <v>1</v>
      </c>
      <c r="J54" s="127">
        <f t="shared" si="1"/>
        <v>1362900</v>
      </c>
      <c r="K54" s="128">
        <v>59</v>
      </c>
      <c r="L54" s="127">
        <f t="shared" si="2"/>
        <v>4088700</v>
      </c>
      <c r="M54" s="129">
        <f t="shared" si="3"/>
        <v>177</v>
      </c>
      <c r="N54" s="130"/>
      <c r="O54" s="131">
        <f t="shared" si="4"/>
        <v>81774</v>
      </c>
      <c r="P54" s="132">
        <f t="shared" si="5"/>
        <v>3.54</v>
      </c>
      <c r="Q54" s="135"/>
      <c r="R54" s="135"/>
      <c r="S54" s="133"/>
      <c r="T54" s="133"/>
      <c r="U54" s="81"/>
      <c r="V54" s="81" t="str">
        <f t="shared" si="6"/>
        <v>1456228</v>
      </c>
    </row>
    <row r="55" s="81" customFormat="1" ht="15" spans="1:22">
      <c r="A55" s="113">
        <v>44</v>
      </c>
      <c r="B55" s="114">
        <v>1456717</v>
      </c>
      <c r="C55" s="115">
        <v>1037274</v>
      </c>
      <c r="D55" s="116" t="s">
        <v>698</v>
      </c>
      <c r="E55" s="117">
        <v>43572</v>
      </c>
      <c r="F55" s="117">
        <v>43575</v>
      </c>
      <c r="G55" s="118" t="s">
        <v>40</v>
      </c>
      <c r="H55" s="115">
        <f t="shared" si="0"/>
        <v>3</v>
      </c>
      <c r="I55" s="126">
        <v>1</v>
      </c>
      <c r="J55" s="127">
        <f t="shared" si="1"/>
        <v>1362900</v>
      </c>
      <c r="K55" s="128">
        <v>59</v>
      </c>
      <c r="L55" s="127">
        <f t="shared" si="2"/>
        <v>4088700</v>
      </c>
      <c r="M55" s="129">
        <f t="shared" si="3"/>
        <v>177</v>
      </c>
      <c r="N55" s="130"/>
      <c r="O55" s="131">
        <f t="shared" si="4"/>
        <v>81774</v>
      </c>
      <c r="P55" s="132">
        <f t="shared" si="5"/>
        <v>3.54</v>
      </c>
      <c r="Q55" s="135"/>
      <c r="R55" s="135"/>
      <c r="S55" s="133"/>
      <c r="T55" s="133"/>
      <c r="U55" s="81"/>
      <c r="V55" s="81" t="str">
        <f t="shared" si="6"/>
        <v>1456717</v>
      </c>
    </row>
    <row r="56" s="81" customFormat="1" ht="15" spans="1:22">
      <c r="A56" s="113">
        <v>45</v>
      </c>
      <c r="B56" s="114">
        <v>1464868</v>
      </c>
      <c r="C56" s="115">
        <v>1037684</v>
      </c>
      <c r="D56" s="116" t="s">
        <v>699</v>
      </c>
      <c r="E56" s="117">
        <v>43573</v>
      </c>
      <c r="F56" s="117">
        <v>43576</v>
      </c>
      <c r="G56" s="118" t="s">
        <v>23</v>
      </c>
      <c r="H56" s="115">
        <f t="shared" si="0"/>
        <v>3</v>
      </c>
      <c r="I56" s="126">
        <v>1</v>
      </c>
      <c r="J56" s="127">
        <f t="shared" si="1"/>
        <v>1108800</v>
      </c>
      <c r="K56" s="128">
        <v>48</v>
      </c>
      <c r="L56" s="127">
        <f t="shared" si="2"/>
        <v>3326400</v>
      </c>
      <c r="M56" s="129">
        <f t="shared" si="3"/>
        <v>144</v>
      </c>
      <c r="N56" s="130"/>
      <c r="O56" s="131">
        <f t="shared" si="4"/>
        <v>66528</v>
      </c>
      <c r="P56" s="132">
        <f t="shared" si="5"/>
        <v>2.88</v>
      </c>
      <c r="Q56" s="135"/>
      <c r="R56" s="135"/>
      <c r="S56" s="133"/>
      <c r="T56" s="133"/>
      <c r="U56" s="81"/>
      <c r="V56" s="81" t="str">
        <f t="shared" si="6"/>
        <v>1464868</v>
      </c>
    </row>
    <row r="57" s="81" customFormat="1" ht="15" spans="1:22">
      <c r="A57" s="113">
        <v>46</v>
      </c>
      <c r="B57" s="114">
        <v>1472848</v>
      </c>
      <c r="C57" s="115">
        <v>1038030</v>
      </c>
      <c r="D57" s="116" t="s">
        <v>700</v>
      </c>
      <c r="E57" s="117">
        <v>43574</v>
      </c>
      <c r="F57" s="117">
        <v>43576</v>
      </c>
      <c r="G57" s="118" t="s">
        <v>23</v>
      </c>
      <c r="H57" s="115">
        <f t="shared" si="0"/>
        <v>2</v>
      </c>
      <c r="I57" s="126">
        <v>1</v>
      </c>
      <c r="J57" s="127">
        <f t="shared" si="1"/>
        <v>1455300</v>
      </c>
      <c r="K57" s="128">
        <v>63</v>
      </c>
      <c r="L57" s="127">
        <f t="shared" si="2"/>
        <v>2910600</v>
      </c>
      <c r="M57" s="129">
        <f t="shared" si="3"/>
        <v>126</v>
      </c>
      <c r="N57" s="130"/>
      <c r="O57" s="131">
        <f t="shared" si="4"/>
        <v>58212</v>
      </c>
      <c r="P57" s="132">
        <f t="shared" si="5"/>
        <v>2.52</v>
      </c>
      <c r="Q57" s="135"/>
      <c r="R57" s="135"/>
      <c r="S57" s="133"/>
      <c r="T57" s="133"/>
      <c r="U57" s="81"/>
      <c r="V57" s="81" t="str">
        <f t="shared" si="6"/>
        <v>1472848</v>
      </c>
    </row>
    <row r="58" s="81" customFormat="1" ht="15" spans="1:22">
      <c r="A58" s="113">
        <v>47</v>
      </c>
      <c r="B58" s="114">
        <v>1470653</v>
      </c>
      <c r="C58" s="115">
        <v>1037913</v>
      </c>
      <c r="D58" s="116" t="s">
        <v>701</v>
      </c>
      <c r="E58" s="117">
        <v>43573</v>
      </c>
      <c r="F58" s="117">
        <v>43576</v>
      </c>
      <c r="G58" s="118" t="s">
        <v>23</v>
      </c>
      <c r="H58" s="115">
        <f t="shared" si="0"/>
        <v>3</v>
      </c>
      <c r="I58" s="126">
        <v>1</v>
      </c>
      <c r="J58" s="127">
        <f t="shared" si="1"/>
        <v>1455300</v>
      </c>
      <c r="K58" s="128">
        <v>63</v>
      </c>
      <c r="L58" s="127">
        <f t="shared" si="2"/>
        <v>4365900</v>
      </c>
      <c r="M58" s="129">
        <f t="shared" si="3"/>
        <v>189</v>
      </c>
      <c r="N58" s="130"/>
      <c r="O58" s="131">
        <f t="shared" si="4"/>
        <v>87318</v>
      </c>
      <c r="P58" s="132">
        <f t="shared" si="5"/>
        <v>3.78</v>
      </c>
      <c r="Q58" s="135"/>
      <c r="R58" s="135"/>
      <c r="S58" s="133"/>
      <c r="T58" s="133"/>
      <c r="U58" s="81"/>
      <c r="V58" s="81" t="str">
        <f t="shared" si="6"/>
        <v>1470653</v>
      </c>
    </row>
    <row r="59" s="81" customFormat="1" ht="15" spans="1:22">
      <c r="A59" s="113">
        <v>48</v>
      </c>
      <c r="B59" s="114">
        <v>1459564</v>
      </c>
      <c r="C59" s="115">
        <v>1037424</v>
      </c>
      <c r="D59" s="116" t="s">
        <v>702</v>
      </c>
      <c r="E59" s="117">
        <v>43573</v>
      </c>
      <c r="F59" s="117">
        <v>43576</v>
      </c>
      <c r="G59" s="118" t="s">
        <v>23</v>
      </c>
      <c r="H59" s="115">
        <f t="shared" si="0"/>
        <v>3</v>
      </c>
      <c r="I59" s="126">
        <v>2</v>
      </c>
      <c r="J59" s="127">
        <f t="shared" si="1"/>
        <v>1108800</v>
      </c>
      <c r="K59" s="128">
        <v>48</v>
      </c>
      <c r="L59" s="127">
        <f t="shared" si="2"/>
        <v>6652800</v>
      </c>
      <c r="M59" s="129">
        <f t="shared" si="3"/>
        <v>288</v>
      </c>
      <c r="N59" s="130"/>
      <c r="O59" s="131">
        <f t="shared" si="4"/>
        <v>133056</v>
      </c>
      <c r="P59" s="132">
        <f t="shared" si="5"/>
        <v>5.76</v>
      </c>
      <c r="Q59" s="135"/>
      <c r="R59" s="135"/>
      <c r="S59" s="133"/>
      <c r="T59" s="133"/>
      <c r="U59" s="81"/>
      <c r="V59" s="81" t="str">
        <f t="shared" si="6"/>
        <v>1459564</v>
      </c>
    </row>
    <row r="60" s="81" customFormat="1" ht="15" spans="1:22">
      <c r="A60" s="113">
        <v>49</v>
      </c>
      <c r="B60" s="114">
        <v>1475747</v>
      </c>
      <c r="C60" s="115">
        <v>1038120</v>
      </c>
      <c r="D60" s="116" t="s">
        <v>703</v>
      </c>
      <c r="E60" s="117">
        <v>43575</v>
      </c>
      <c r="F60" s="117">
        <v>43576</v>
      </c>
      <c r="G60" s="118" t="s">
        <v>23</v>
      </c>
      <c r="H60" s="115">
        <f t="shared" si="0"/>
        <v>1</v>
      </c>
      <c r="I60" s="126">
        <v>1</v>
      </c>
      <c r="J60" s="127">
        <f t="shared" si="1"/>
        <v>1108800</v>
      </c>
      <c r="K60" s="128">
        <v>48</v>
      </c>
      <c r="L60" s="127">
        <f t="shared" si="2"/>
        <v>1108800</v>
      </c>
      <c r="M60" s="129">
        <f t="shared" si="3"/>
        <v>48</v>
      </c>
      <c r="N60" s="130"/>
      <c r="O60" s="131">
        <f t="shared" si="4"/>
        <v>22176</v>
      </c>
      <c r="P60" s="132">
        <f t="shared" si="5"/>
        <v>0.96</v>
      </c>
      <c r="Q60" s="135"/>
      <c r="R60" s="135"/>
      <c r="S60" s="133"/>
      <c r="T60" s="133"/>
      <c r="U60" s="81"/>
      <c r="V60" s="81" t="str">
        <f t="shared" si="6"/>
        <v>1475747</v>
      </c>
    </row>
    <row r="61" s="81" customFormat="1" ht="15" spans="1:22">
      <c r="A61" s="113">
        <v>50</v>
      </c>
      <c r="B61" s="114">
        <v>1485757</v>
      </c>
      <c r="C61" s="115">
        <v>1038465</v>
      </c>
      <c r="D61" s="116" t="s">
        <v>704</v>
      </c>
      <c r="E61" s="117">
        <v>43574</v>
      </c>
      <c r="F61" s="117">
        <v>43575</v>
      </c>
      <c r="G61" s="118" t="s">
        <v>40</v>
      </c>
      <c r="H61" s="115">
        <f t="shared" si="0"/>
        <v>1</v>
      </c>
      <c r="I61" s="126">
        <v>1</v>
      </c>
      <c r="J61" s="127">
        <f t="shared" si="1"/>
        <v>1917300</v>
      </c>
      <c r="K61" s="128">
        <v>83</v>
      </c>
      <c r="L61" s="127">
        <f t="shared" si="2"/>
        <v>1917300</v>
      </c>
      <c r="M61" s="129">
        <f t="shared" si="3"/>
        <v>83</v>
      </c>
      <c r="N61" s="130">
        <v>2240</v>
      </c>
      <c r="O61" s="131">
        <f t="shared" si="4"/>
        <v>38346</v>
      </c>
      <c r="P61" s="132">
        <f t="shared" si="5"/>
        <v>1.66</v>
      </c>
      <c r="Q61" s="135"/>
      <c r="R61" s="135"/>
      <c r="S61" s="133"/>
      <c r="T61" s="133"/>
      <c r="U61" s="81"/>
      <c r="V61" s="81" t="str">
        <f t="shared" si="6"/>
        <v>1485757</v>
      </c>
    </row>
    <row r="62" s="81" customFormat="1" ht="15" spans="1:22">
      <c r="A62" s="113">
        <v>51</v>
      </c>
      <c r="B62" s="114">
        <v>1456979</v>
      </c>
      <c r="C62" s="115">
        <v>1037294</v>
      </c>
      <c r="D62" s="116" t="s">
        <v>705</v>
      </c>
      <c r="E62" s="117">
        <v>43572</v>
      </c>
      <c r="F62" s="117">
        <v>43577</v>
      </c>
      <c r="G62" s="118" t="s">
        <v>23</v>
      </c>
      <c r="H62" s="115">
        <f t="shared" si="0"/>
        <v>5</v>
      </c>
      <c r="I62" s="126">
        <v>1</v>
      </c>
      <c r="J62" s="127">
        <f t="shared" si="1"/>
        <v>1108800</v>
      </c>
      <c r="K62" s="128">
        <v>48</v>
      </c>
      <c r="L62" s="127">
        <f t="shared" si="2"/>
        <v>5544000</v>
      </c>
      <c r="M62" s="129">
        <f t="shared" si="3"/>
        <v>240</v>
      </c>
      <c r="N62" s="130"/>
      <c r="O62" s="131">
        <f t="shared" si="4"/>
        <v>110880</v>
      </c>
      <c r="P62" s="132">
        <f t="shared" si="5"/>
        <v>4.8</v>
      </c>
      <c r="Q62" s="135"/>
      <c r="R62" s="135"/>
      <c r="S62" s="133"/>
      <c r="T62" s="133"/>
      <c r="U62" s="81"/>
      <c r="V62" s="81" t="str">
        <f t="shared" si="6"/>
        <v>1456979</v>
      </c>
    </row>
    <row r="63" s="81" customFormat="1" ht="15" spans="1:22">
      <c r="A63" s="113">
        <v>52</v>
      </c>
      <c r="B63" s="114">
        <v>1472220</v>
      </c>
      <c r="C63" s="115">
        <v>1037970</v>
      </c>
      <c r="D63" s="116" t="s">
        <v>272</v>
      </c>
      <c r="E63" s="117">
        <v>43573</v>
      </c>
      <c r="F63" s="117">
        <v>43578</v>
      </c>
      <c r="G63" s="118" t="s">
        <v>23</v>
      </c>
      <c r="H63" s="115">
        <f t="shared" si="0"/>
        <v>5</v>
      </c>
      <c r="I63" s="126">
        <v>1</v>
      </c>
      <c r="J63" s="127">
        <f t="shared" si="1"/>
        <v>1108800</v>
      </c>
      <c r="K63" s="128">
        <v>48</v>
      </c>
      <c r="L63" s="127">
        <f t="shared" si="2"/>
        <v>5544000</v>
      </c>
      <c r="M63" s="129">
        <f t="shared" si="3"/>
        <v>240</v>
      </c>
      <c r="N63" s="130"/>
      <c r="O63" s="131">
        <f t="shared" si="4"/>
        <v>110880</v>
      </c>
      <c r="P63" s="132">
        <f t="shared" si="5"/>
        <v>4.8</v>
      </c>
      <c r="Q63" s="135"/>
      <c r="R63" s="135"/>
      <c r="S63" s="133"/>
      <c r="T63" s="133"/>
      <c r="U63" s="81"/>
      <c r="V63" s="81" t="str">
        <f t="shared" si="6"/>
        <v>1472220</v>
      </c>
    </row>
    <row r="64" s="81" customFormat="1" ht="15" spans="1:22">
      <c r="A64" s="113">
        <v>53</v>
      </c>
      <c r="B64" s="114">
        <v>1472210</v>
      </c>
      <c r="C64" s="115">
        <v>1037971</v>
      </c>
      <c r="D64" s="116" t="s">
        <v>706</v>
      </c>
      <c r="E64" s="117">
        <v>43575</v>
      </c>
      <c r="F64" s="117">
        <v>43578</v>
      </c>
      <c r="G64" s="118" t="s">
        <v>23</v>
      </c>
      <c r="H64" s="115">
        <f t="shared" si="0"/>
        <v>3</v>
      </c>
      <c r="I64" s="126">
        <v>1</v>
      </c>
      <c r="J64" s="127">
        <f t="shared" si="1"/>
        <v>1455300</v>
      </c>
      <c r="K64" s="128">
        <v>63</v>
      </c>
      <c r="L64" s="127">
        <f t="shared" si="2"/>
        <v>4365900</v>
      </c>
      <c r="M64" s="129">
        <f t="shared" si="3"/>
        <v>189</v>
      </c>
      <c r="N64" s="130"/>
      <c r="O64" s="131">
        <f t="shared" si="4"/>
        <v>87318</v>
      </c>
      <c r="P64" s="132">
        <f t="shared" si="5"/>
        <v>3.78</v>
      </c>
      <c r="Q64" s="135"/>
      <c r="R64" s="135"/>
      <c r="S64" s="133"/>
      <c r="T64" s="133"/>
      <c r="U64" s="81"/>
      <c r="V64" s="81" t="str">
        <f t="shared" si="6"/>
        <v>1472210</v>
      </c>
    </row>
    <row r="65" s="81" customFormat="1" ht="15" spans="1:22">
      <c r="A65" s="113">
        <v>54</v>
      </c>
      <c r="B65" s="114">
        <v>1451041</v>
      </c>
      <c r="C65" s="115">
        <v>1036932</v>
      </c>
      <c r="D65" s="116" t="s">
        <v>707</v>
      </c>
      <c r="E65" s="117">
        <v>43573</v>
      </c>
      <c r="F65" s="117">
        <v>43578</v>
      </c>
      <c r="G65" s="118" t="s">
        <v>23</v>
      </c>
      <c r="H65" s="115">
        <f t="shared" si="0"/>
        <v>5</v>
      </c>
      <c r="I65" s="126">
        <v>2</v>
      </c>
      <c r="J65" s="127">
        <f t="shared" si="1"/>
        <v>1108800</v>
      </c>
      <c r="K65" s="128">
        <v>48</v>
      </c>
      <c r="L65" s="127">
        <f t="shared" si="2"/>
        <v>11088000</v>
      </c>
      <c r="M65" s="129">
        <f t="shared" si="3"/>
        <v>480</v>
      </c>
      <c r="N65" s="130"/>
      <c r="O65" s="131">
        <f t="shared" si="4"/>
        <v>221760</v>
      </c>
      <c r="P65" s="132">
        <f t="shared" si="5"/>
        <v>9.6</v>
      </c>
      <c r="Q65" s="135"/>
      <c r="R65" s="135"/>
      <c r="S65" s="133"/>
      <c r="T65" s="133"/>
      <c r="U65" s="81"/>
      <c r="V65" s="81" t="str">
        <f t="shared" si="6"/>
        <v>1451041</v>
      </c>
    </row>
    <row r="66" s="81" customFormat="1" ht="15" spans="1:22">
      <c r="A66" s="113">
        <v>55</v>
      </c>
      <c r="B66" s="114">
        <v>1469006</v>
      </c>
      <c r="C66" s="115">
        <v>1037861</v>
      </c>
      <c r="D66" s="116" t="s">
        <v>625</v>
      </c>
      <c r="E66" s="117">
        <v>43577</v>
      </c>
      <c r="F66" s="117">
        <v>43578</v>
      </c>
      <c r="G66" s="118" t="s">
        <v>23</v>
      </c>
      <c r="H66" s="115">
        <f t="shared" si="0"/>
        <v>1</v>
      </c>
      <c r="I66" s="126">
        <v>1</v>
      </c>
      <c r="J66" s="127">
        <f t="shared" si="1"/>
        <v>1108800</v>
      </c>
      <c r="K66" s="128">
        <v>48</v>
      </c>
      <c r="L66" s="127">
        <f t="shared" si="2"/>
        <v>1108800</v>
      </c>
      <c r="M66" s="129">
        <f t="shared" si="3"/>
        <v>48</v>
      </c>
      <c r="N66" s="130"/>
      <c r="O66" s="131">
        <f t="shared" si="4"/>
        <v>22176</v>
      </c>
      <c r="P66" s="132">
        <f t="shared" si="5"/>
        <v>0.96</v>
      </c>
      <c r="Q66" s="135"/>
      <c r="R66" s="135"/>
      <c r="S66" s="133"/>
      <c r="T66" s="133"/>
      <c r="U66" s="81"/>
      <c r="V66" s="81" t="str">
        <f t="shared" si="6"/>
        <v>1469006</v>
      </c>
    </row>
    <row r="67" s="81" customFormat="1" ht="15" spans="1:22">
      <c r="A67" s="113">
        <v>56</v>
      </c>
      <c r="B67" s="114">
        <v>1487977</v>
      </c>
      <c r="C67" s="115">
        <v>1038544</v>
      </c>
      <c r="D67" s="116" t="s">
        <v>708</v>
      </c>
      <c r="E67" s="117">
        <v>43577</v>
      </c>
      <c r="F67" s="117">
        <v>43578</v>
      </c>
      <c r="G67" s="118" t="s">
        <v>23</v>
      </c>
      <c r="H67" s="115">
        <f t="shared" si="0"/>
        <v>1</v>
      </c>
      <c r="I67" s="126">
        <v>1</v>
      </c>
      <c r="J67" s="127">
        <f t="shared" si="1"/>
        <v>1409100</v>
      </c>
      <c r="K67" s="128">
        <v>61</v>
      </c>
      <c r="L67" s="127">
        <f t="shared" si="2"/>
        <v>1409100</v>
      </c>
      <c r="M67" s="129">
        <f t="shared" si="3"/>
        <v>61</v>
      </c>
      <c r="N67" s="130">
        <v>2353</v>
      </c>
      <c r="O67" s="131">
        <f t="shared" si="4"/>
        <v>28182</v>
      </c>
      <c r="P67" s="132">
        <f t="shared" si="5"/>
        <v>1.22</v>
      </c>
      <c r="Q67" s="135"/>
      <c r="R67" s="135"/>
      <c r="S67" s="133"/>
      <c r="T67" s="133"/>
      <c r="U67" s="81"/>
      <c r="V67" s="81" t="str">
        <f t="shared" si="6"/>
        <v>1487977</v>
      </c>
    </row>
    <row r="68" s="81" customFormat="1" ht="15" spans="1:22">
      <c r="A68" s="113">
        <v>57</v>
      </c>
      <c r="B68" s="114">
        <v>1482679</v>
      </c>
      <c r="C68" s="115">
        <v>1038384</v>
      </c>
      <c r="D68" s="116" t="s">
        <v>709</v>
      </c>
      <c r="E68" s="117">
        <v>43577</v>
      </c>
      <c r="F68" s="117">
        <v>43579</v>
      </c>
      <c r="G68" s="118" t="s">
        <v>23</v>
      </c>
      <c r="H68" s="115">
        <f t="shared" si="0"/>
        <v>2</v>
      </c>
      <c r="I68" s="126">
        <v>1</v>
      </c>
      <c r="J68" s="127">
        <f t="shared" si="1"/>
        <v>1062600</v>
      </c>
      <c r="K68" s="128">
        <v>46</v>
      </c>
      <c r="L68" s="127">
        <f t="shared" si="2"/>
        <v>2125200</v>
      </c>
      <c r="M68" s="129">
        <f t="shared" si="3"/>
        <v>92</v>
      </c>
      <c r="N68" s="130"/>
      <c r="O68" s="131">
        <f t="shared" si="4"/>
        <v>42504</v>
      </c>
      <c r="P68" s="132">
        <f t="shared" si="5"/>
        <v>1.84</v>
      </c>
      <c r="Q68" s="135"/>
      <c r="R68" s="135"/>
      <c r="S68" s="133"/>
      <c r="T68" s="133"/>
      <c r="U68" s="81"/>
      <c r="V68" s="81" t="str">
        <f t="shared" si="6"/>
        <v>1482679</v>
      </c>
    </row>
    <row r="69" s="81" customFormat="1" ht="15" spans="1:22">
      <c r="A69" s="113">
        <v>58</v>
      </c>
      <c r="B69" s="114">
        <v>1481768</v>
      </c>
      <c r="C69" s="115">
        <v>1038332</v>
      </c>
      <c r="D69" s="116" t="s">
        <v>710</v>
      </c>
      <c r="E69" s="117">
        <v>43577</v>
      </c>
      <c r="F69" s="117">
        <v>43579</v>
      </c>
      <c r="G69" s="118" t="s">
        <v>121</v>
      </c>
      <c r="H69" s="115">
        <f t="shared" si="0"/>
        <v>2</v>
      </c>
      <c r="I69" s="126">
        <v>1</v>
      </c>
      <c r="J69" s="127">
        <f t="shared" si="1"/>
        <v>1917300</v>
      </c>
      <c r="K69" s="128">
        <v>83</v>
      </c>
      <c r="L69" s="127">
        <f t="shared" si="2"/>
        <v>3834600</v>
      </c>
      <c r="M69" s="129">
        <f t="shared" si="3"/>
        <v>166</v>
      </c>
      <c r="N69" s="130"/>
      <c r="O69" s="131">
        <f t="shared" si="4"/>
        <v>76692</v>
      </c>
      <c r="P69" s="132">
        <f t="shared" si="5"/>
        <v>3.32</v>
      </c>
      <c r="Q69" s="135"/>
      <c r="R69" s="135"/>
      <c r="S69" s="133"/>
      <c r="T69" s="133"/>
      <c r="U69" s="81"/>
      <c r="V69" s="81" t="str">
        <f t="shared" si="6"/>
        <v>1481768</v>
      </c>
    </row>
    <row r="70" s="81" customFormat="1" ht="15" spans="1:22">
      <c r="A70" s="113">
        <v>59</v>
      </c>
      <c r="B70" s="114">
        <v>1476770</v>
      </c>
      <c r="C70" s="115">
        <v>1038156</v>
      </c>
      <c r="D70" s="116" t="s">
        <v>711</v>
      </c>
      <c r="E70" s="117">
        <v>43575</v>
      </c>
      <c r="F70" s="117">
        <v>43579</v>
      </c>
      <c r="G70" s="118" t="s">
        <v>40</v>
      </c>
      <c r="H70" s="115">
        <f t="shared" si="0"/>
        <v>4</v>
      </c>
      <c r="I70" s="126">
        <v>1</v>
      </c>
      <c r="J70" s="127">
        <f t="shared" si="1"/>
        <v>1362900</v>
      </c>
      <c r="K70" s="128">
        <v>59</v>
      </c>
      <c r="L70" s="127">
        <f t="shared" si="2"/>
        <v>5451600</v>
      </c>
      <c r="M70" s="129">
        <f t="shared" si="3"/>
        <v>236</v>
      </c>
      <c r="N70" s="130"/>
      <c r="O70" s="131">
        <f t="shared" si="4"/>
        <v>109032</v>
      </c>
      <c r="P70" s="132">
        <f t="shared" si="5"/>
        <v>4.72</v>
      </c>
      <c r="Q70" s="135"/>
      <c r="R70" s="135"/>
      <c r="S70" s="133"/>
      <c r="T70" s="133"/>
      <c r="U70" s="81"/>
      <c r="V70" s="81" t="str">
        <f t="shared" si="6"/>
        <v>1476770</v>
      </c>
    </row>
    <row r="71" s="81" customFormat="1" ht="15" spans="1:22">
      <c r="A71" s="113">
        <v>60</v>
      </c>
      <c r="B71" s="114">
        <v>1470121</v>
      </c>
      <c r="C71" s="115">
        <v>1037899</v>
      </c>
      <c r="D71" s="116" t="s">
        <v>712</v>
      </c>
      <c r="E71" s="117">
        <v>43574</v>
      </c>
      <c r="F71" s="117">
        <v>43579</v>
      </c>
      <c r="G71" s="118" t="s">
        <v>23</v>
      </c>
      <c r="H71" s="115">
        <f t="shared" si="0"/>
        <v>5</v>
      </c>
      <c r="I71" s="126">
        <v>2</v>
      </c>
      <c r="J71" s="127">
        <f t="shared" si="1"/>
        <v>1108800</v>
      </c>
      <c r="K71" s="128">
        <v>48</v>
      </c>
      <c r="L71" s="127">
        <f t="shared" si="2"/>
        <v>11088000</v>
      </c>
      <c r="M71" s="129">
        <f t="shared" si="3"/>
        <v>480</v>
      </c>
      <c r="N71" s="130"/>
      <c r="O71" s="131">
        <f t="shared" si="4"/>
        <v>221760</v>
      </c>
      <c r="P71" s="132">
        <f t="shared" si="5"/>
        <v>9.6</v>
      </c>
      <c r="Q71" s="135"/>
      <c r="R71" s="135"/>
      <c r="S71" s="133"/>
      <c r="T71" s="133"/>
      <c r="U71" s="81"/>
      <c r="V71" s="81" t="str">
        <f t="shared" si="6"/>
        <v>1470121</v>
      </c>
    </row>
    <row r="72" s="81" customFormat="1" ht="15" spans="1:22">
      <c r="A72" s="113">
        <v>61</v>
      </c>
      <c r="B72" s="114">
        <v>1470111</v>
      </c>
      <c r="C72" s="115">
        <v>1037897</v>
      </c>
      <c r="D72" s="116" t="s">
        <v>88</v>
      </c>
      <c r="E72" s="117">
        <v>43574</v>
      </c>
      <c r="F72" s="117">
        <v>43579</v>
      </c>
      <c r="G72" s="118" t="s">
        <v>23</v>
      </c>
      <c r="H72" s="115">
        <f t="shared" si="0"/>
        <v>5</v>
      </c>
      <c r="I72" s="126">
        <v>1</v>
      </c>
      <c r="J72" s="127">
        <f t="shared" si="1"/>
        <v>1455300</v>
      </c>
      <c r="K72" s="128">
        <v>63</v>
      </c>
      <c r="L72" s="127">
        <f t="shared" si="2"/>
        <v>7276500</v>
      </c>
      <c r="M72" s="129">
        <f t="shared" si="3"/>
        <v>315</v>
      </c>
      <c r="N72" s="130"/>
      <c r="O72" s="131">
        <f t="shared" si="4"/>
        <v>145530</v>
      </c>
      <c r="P72" s="132">
        <f t="shared" si="5"/>
        <v>6.3</v>
      </c>
      <c r="Q72" s="135"/>
      <c r="R72" s="135"/>
      <c r="S72" s="133"/>
      <c r="T72" s="133"/>
      <c r="U72" s="81"/>
      <c r="V72" s="81" t="str">
        <f t="shared" si="6"/>
        <v>1470111</v>
      </c>
    </row>
    <row r="73" s="81" customFormat="1" ht="15" spans="1:22">
      <c r="A73" s="113">
        <v>62</v>
      </c>
      <c r="B73" s="114">
        <v>1486755</v>
      </c>
      <c r="C73" s="115">
        <v>1038486</v>
      </c>
      <c r="D73" s="116" t="s">
        <v>713</v>
      </c>
      <c r="E73" s="117">
        <v>43576</v>
      </c>
      <c r="F73" s="117">
        <v>43579</v>
      </c>
      <c r="G73" s="118" t="s">
        <v>23</v>
      </c>
      <c r="H73" s="115">
        <f t="shared" si="0"/>
        <v>3</v>
      </c>
      <c r="I73" s="126">
        <v>1</v>
      </c>
      <c r="J73" s="127">
        <f t="shared" si="1"/>
        <v>1062600</v>
      </c>
      <c r="K73" s="128">
        <v>46</v>
      </c>
      <c r="L73" s="127">
        <f t="shared" si="2"/>
        <v>3187800</v>
      </c>
      <c r="M73" s="129">
        <f t="shared" si="3"/>
        <v>138</v>
      </c>
      <c r="N73" s="130"/>
      <c r="O73" s="131">
        <f t="shared" si="4"/>
        <v>63756</v>
      </c>
      <c r="P73" s="132">
        <f t="shared" si="5"/>
        <v>2.76</v>
      </c>
      <c r="Q73" s="135"/>
      <c r="R73" s="135"/>
      <c r="S73" s="133"/>
      <c r="T73" s="133"/>
      <c r="U73" s="81"/>
      <c r="V73" s="81" t="str">
        <f t="shared" si="6"/>
        <v>1486755</v>
      </c>
    </row>
    <row r="74" s="81" customFormat="1" ht="15" spans="1:22">
      <c r="A74" s="113">
        <v>63</v>
      </c>
      <c r="B74" s="114">
        <v>1475662</v>
      </c>
      <c r="C74" s="115">
        <v>1038123</v>
      </c>
      <c r="D74" s="116" t="s">
        <v>714</v>
      </c>
      <c r="E74" s="117">
        <v>43578</v>
      </c>
      <c r="F74" s="117">
        <v>43580</v>
      </c>
      <c r="G74" s="118" t="s">
        <v>40</v>
      </c>
      <c r="H74" s="115">
        <f t="shared" si="0"/>
        <v>2</v>
      </c>
      <c r="I74" s="126">
        <v>1</v>
      </c>
      <c r="J74" s="127">
        <f t="shared" si="1"/>
        <v>1362900</v>
      </c>
      <c r="K74" s="128">
        <v>59</v>
      </c>
      <c r="L74" s="127">
        <f t="shared" si="2"/>
        <v>2725800</v>
      </c>
      <c r="M74" s="129">
        <f t="shared" si="3"/>
        <v>118</v>
      </c>
      <c r="N74" s="130"/>
      <c r="O74" s="131">
        <f t="shared" si="4"/>
        <v>54516</v>
      </c>
      <c r="P74" s="132">
        <f t="shared" si="5"/>
        <v>2.36</v>
      </c>
      <c r="Q74" s="135"/>
      <c r="R74" s="135"/>
      <c r="S74" s="133"/>
      <c r="T74" s="133"/>
      <c r="U74" s="81"/>
      <c r="V74" s="81" t="str">
        <f t="shared" si="6"/>
        <v>1475662</v>
      </c>
    </row>
    <row r="75" s="81" customFormat="1" ht="15" spans="1:22">
      <c r="A75" s="113">
        <v>64</v>
      </c>
      <c r="B75" s="114">
        <v>1455979</v>
      </c>
      <c r="C75" s="115">
        <v>1037233</v>
      </c>
      <c r="D75" s="116" t="s">
        <v>715</v>
      </c>
      <c r="E75" s="117">
        <v>43576</v>
      </c>
      <c r="F75" s="117">
        <v>43580</v>
      </c>
      <c r="G75" s="118" t="s">
        <v>23</v>
      </c>
      <c r="H75" s="115">
        <f t="shared" si="0"/>
        <v>4</v>
      </c>
      <c r="I75" s="126">
        <v>1</v>
      </c>
      <c r="J75" s="127">
        <f t="shared" si="1"/>
        <v>1108800</v>
      </c>
      <c r="K75" s="128">
        <v>48</v>
      </c>
      <c r="L75" s="127">
        <f t="shared" si="2"/>
        <v>4435200</v>
      </c>
      <c r="M75" s="129">
        <f t="shared" si="3"/>
        <v>192</v>
      </c>
      <c r="N75" s="130"/>
      <c r="O75" s="131">
        <f t="shared" si="4"/>
        <v>88704</v>
      </c>
      <c r="P75" s="132">
        <f t="shared" si="5"/>
        <v>3.84</v>
      </c>
      <c r="Q75" s="135"/>
      <c r="R75" s="135"/>
      <c r="S75" s="133"/>
      <c r="T75" s="133"/>
      <c r="U75" s="81"/>
      <c r="V75" s="81" t="str">
        <f t="shared" si="6"/>
        <v>1455979</v>
      </c>
    </row>
    <row r="76" s="81" customFormat="1" ht="15" spans="1:22">
      <c r="A76" s="113">
        <v>65</v>
      </c>
      <c r="B76" s="114">
        <v>1476907</v>
      </c>
      <c r="C76" s="115">
        <v>1038169</v>
      </c>
      <c r="D76" s="116" t="s">
        <v>716</v>
      </c>
      <c r="E76" s="117">
        <v>43578</v>
      </c>
      <c r="F76" s="117">
        <v>43580</v>
      </c>
      <c r="G76" s="118" t="s">
        <v>40</v>
      </c>
      <c r="H76" s="115">
        <f t="shared" ref="H76:H107" si="7">F76-E76</f>
        <v>2</v>
      </c>
      <c r="I76" s="126">
        <v>2</v>
      </c>
      <c r="J76" s="127">
        <f t="shared" ref="J76:J107" si="8">K76*23100</f>
        <v>1362900</v>
      </c>
      <c r="K76" s="128">
        <v>59</v>
      </c>
      <c r="L76" s="127">
        <f t="shared" ref="L76:L107" si="9">M76*23100</f>
        <v>5451600</v>
      </c>
      <c r="M76" s="129">
        <f t="shared" ref="M76:M85" si="10">K76*I76*H76</f>
        <v>236</v>
      </c>
      <c r="N76" s="130"/>
      <c r="O76" s="131">
        <f t="shared" ref="O76:O107" si="11">L76*2%</f>
        <v>109032</v>
      </c>
      <c r="P76" s="132">
        <f t="shared" ref="P76:P107" si="12">M76*2%</f>
        <v>4.72</v>
      </c>
      <c r="Q76" s="135"/>
      <c r="R76" s="135"/>
      <c r="S76" s="133"/>
      <c r="T76" s="133"/>
      <c r="U76" s="81"/>
      <c r="V76" s="81" t="str">
        <f t="shared" ref="V76:V107" si="13">$U$12&amp;B76</f>
        <v>1476907</v>
      </c>
    </row>
    <row r="77" s="81" customFormat="1" ht="15" spans="1:22">
      <c r="A77" s="113">
        <v>66</v>
      </c>
      <c r="B77" s="114">
        <v>1455983</v>
      </c>
      <c r="C77" s="115">
        <v>1037234</v>
      </c>
      <c r="D77" s="116" t="s">
        <v>717</v>
      </c>
      <c r="E77" s="117">
        <v>43576</v>
      </c>
      <c r="F77" s="117">
        <v>43580</v>
      </c>
      <c r="G77" s="118" t="s">
        <v>23</v>
      </c>
      <c r="H77" s="115">
        <f t="shared" si="7"/>
        <v>4</v>
      </c>
      <c r="I77" s="126">
        <v>1</v>
      </c>
      <c r="J77" s="127">
        <f t="shared" si="8"/>
        <v>1108800</v>
      </c>
      <c r="K77" s="128">
        <v>48</v>
      </c>
      <c r="L77" s="127">
        <f t="shared" si="9"/>
        <v>4435200</v>
      </c>
      <c r="M77" s="129">
        <f t="shared" si="10"/>
        <v>192</v>
      </c>
      <c r="N77" s="130"/>
      <c r="O77" s="131">
        <f t="shared" si="11"/>
        <v>88704</v>
      </c>
      <c r="P77" s="132">
        <f t="shared" si="12"/>
        <v>3.84</v>
      </c>
      <c r="Q77" s="135"/>
      <c r="R77" s="135"/>
      <c r="S77" s="133"/>
      <c r="T77" s="133"/>
      <c r="U77" s="81"/>
      <c r="V77" s="81" t="str">
        <f t="shared" si="13"/>
        <v>1455983</v>
      </c>
    </row>
    <row r="78" s="81" customFormat="1" ht="15" spans="1:22">
      <c r="A78" s="113">
        <v>67</v>
      </c>
      <c r="B78" s="114">
        <v>1476890</v>
      </c>
      <c r="C78" s="115">
        <v>1038170</v>
      </c>
      <c r="D78" s="116" t="s">
        <v>718</v>
      </c>
      <c r="E78" s="117">
        <v>43578</v>
      </c>
      <c r="F78" s="117">
        <v>43580</v>
      </c>
      <c r="G78" s="118" t="s">
        <v>23</v>
      </c>
      <c r="H78" s="115">
        <f t="shared" si="7"/>
        <v>2</v>
      </c>
      <c r="I78" s="126">
        <v>1</v>
      </c>
      <c r="J78" s="127">
        <f t="shared" si="8"/>
        <v>1108800</v>
      </c>
      <c r="K78" s="128">
        <v>48</v>
      </c>
      <c r="L78" s="127">
        <f t="shared" si="9"/>
        <v>2217600</v>
      </c>
      <c r="M78" s="129">
        <f t="shared" si="10"/>
        <v>96</v>
      </c>
      <c r="N78" s="130"/>
      <c r="O78" s="131">
        <f t="shared" si="11"/>
        <v>44352</v>
      </c>
      <c r="P78" s="132">
        <f t="shared" si="12"/>
        <v>1.92</v>
      </c>
      <c r="Q78" s="135"/>
      <c r="R78" s="135"/>
      <c r="S78" s="133"/>
      <c r="T78" s="133"/>
      <c r="U78" s="81"/>
      <c r="V78" s="81" t="str">
        <f t="shared" si="13"/>
        <v>1476890</v>
      </c>
    </row>
    <row r="79" s="81" customFormat="1" ht="15" spans="1:22">
      <c r="A79" s="113">
        <v>68</v>
      </c>
      <c r="B79" s="114">
        <v>1484152</v>
      </c>
      <c r="C79" s="115">
        <v>1038418</v>
      </c>
      <c r="D79" s="116" t="s">
        <v>719</v>
      </c>
      <c r="E79" s="117">
        <v>43578</v>
      </c>
      <c r="F79" s="117">
        <v>43580</v>
      </c>
      <c r="G79" s="118" t="s">
        <v>23</v>
      </c>
      <c r="H79" s="115">
        <f t="shared" si="7"/>
        <v>2</v>
      </c>
      <c r="I79" s="126">
        <v>1</v>
      </c>
      <c r="J79" s="127">
        <f t="shared" si="8"/>
        <v>1062600</v>
      </c>
      <c r="K79" s="128">
        <v>46</v>
      </c>
      <c r="L79" s="127">
        <f t="shared" si="9"/>
        <v>2125200</v>
      </c>
      <c r="M79" s="129">
        <f t="shared" si="10"/>
        <v>92</v>
      </c>
      <c r="N79" s="130"/>
      <c r="O79" s="131">
        <f t="shared" si="11"/>
        <v>42504</v>
      </c>
      <c r="P79" s="132">
        <f t="shared" si="12"/>
        <v>1.84</v>
      </c>
      <c r="Q79" s="135"/>
      <c r="R79" s="135"/>
      <c r="S79" s="133"/>
      <c r="T79" s="133"/>
      <c r="U79" s="81"/>
      <c r="V79" s="81" t="str">
        <f t="shared" si="13"/>
        <v>1484152</v>
      </c>
    </row>
    <row r="80" s="81" customFormat="1" ht="15" spans="1:22">
      <c r="A80" s="113">
        <v>69</v>
      </c>
      <c r="B80" s="114">
        <v>1489230</v>
      </c>
      <c r="C80" s="115">
        <v>1038587</v>
      </c>
      <c r="D80" s="116" t="s">
        <v>720</v>
      </c>
      <c r="E80" s="117">
        <v>43579</v>
      </c>
      <c r="F80" s="117">
        <v>43580</v>
      </c>
      <c r="G80" s="118" t="s">
        <v>40</v>
      </c>
      <c r="H80" s="115">
        <f t="shared" si="7"/>
        <v>1</v>
      </c>
      <c r="I80" s="126">
        <v>1</v>
      </c>
      <c r="J80" s="127">
        <f t="shared" si="8"/>
        <v>1316700</v>
      </c>
      <c r="K80" s="128">
        <v>57</v>
      </c>
      <c r="L80" s="127">
        <f t="shared" si="9"/>
        <v>1316700</v>
      </c>
      <c r="M80" s="129">
        <f t="shared" si="10"/>
        <v>57</v>
      </c>
      <c r="N80" s="130">
        <v>2371</v>
      </c>
      <c r="O80" s="131">
        <f t="shared" si="11"/>
        <v>26334</v>
      </c>
      <c r="P80" s="132">
        <f t="shared" si="12"/>
        <v>1.14</v>
      </c>
      <c r="Q80" s="135"/>
      <c r="R80" s="135"/>
      <c r="S80" s="133"/>
      <c r="T80" s="133"/>
      <c r="U80" s="81"/>
      <c r="V80" s="81" t="str">
        <f t="shared" si="13"/>
        <v>1489230</v>
      </c>
    </row>
    <row r="81" s="81" customFormat="1" ht="15" spans="1:22">
      <c r="A81" s="113">
        <v>70</v>
      </c>
      <c r="B81" s="114">
        <v>1486879</v>
      </c>
      <c r="C81" s="115">
        <v>1038496</v>
      </c>
      <c r="D81" s="116" t="s">
        <v>721</v>
      </c>
      <c r="E81" s="117">
        <v>43577</v>
      </c>
      <c r="F81" s="117">
        <v>43580</v>
      </c>
      <c r="G81" s="118" t="s">
        <v>40</v>
      </c>
      <c r="H81" s="115">
        <f t="shared" si="7"/>
        <v>3</v>
      </c>
      <c r="I81" s="126">
        <v>1</v>
      </c>
      <c r="J81" s="127">
        <f t="shared" si="8"/>
        <v>1316700</v>
      </c>
      <c r="K81" s="128">
        <v>57</v>
      </c>
      <c r="L81" s="127">
        <f t="shared" si="9"/>
        <v>3950100</v>
      </c>
      <c r="M81" s="129">
        <f t="shared" si="10"/>
        <v>171</v>
      </c>
      <c r="N81" s="130">
        <v>2374</v>
      </c>
      <c r="O81" s="131">
        <f t="shared" si="11"/>
        <v>79002</v>
      </c>
      <c r="P81" s="132">
        <f t="shared" si="12"/>
        <v>3.42</v>
      </c>
      <c r="Q81" s="135"/>
      <c r="R81" s="135"/>
      <c r="S81" s="133"/>
      <c r="T81" s="133"/>
      <c r="U81" s="81"/>
      <c r="V81" s="81" t="str">
        <f t="shared" si="13"/>
        <v>1486879</v>
      </c>
    </row>
    <row r="82" s="81" customFormat="1" ht="15" spans="1:22">
      <c r="A82" s="113">
        <v>71</v>
      </c>
      <c r="B82" s="114">
        <v>1487783</v>
      </c>
      <c r="C82" s="115">
        <v>1038545</v>
      </c>
      <c r="D82" s="116" t="s">
        <v>722</v>
      </c>
      <c r="E82" s="117">
        <v>43577</v>
      </c>
      <c r="F82" s="117">
        <v>43580</v>
      </c>
      <c r="G82" s="118" t="s">
        <v>40</v>
      </c>
      <c r="H82" s="115">
        <f t="shared" si="7"/>
        <v>3</v>
      </c>
      <c r="I82" s="126">
        <v>1</v>
      </c>
      <c r="J82" s="127">
        <f t="shared" si="8"/>
        <v>1316700</v>
      </c>
      <c r="K82" s="128">
        <v>57</v>
      </c>
      <c r="L82" s="127">
        <f t="shared" si="9"/>
        <v>3950100</v>
      </c>
      <c r="M82" s="129">
        <f t="shared" si="10"/>
        <v>171</v>
      </c>
      <c r="N82" s="130">
        <v>2381</v>
      </c>
      <c r="O82" s="131">
        <f t="shared" si="11"/>
        <v>79002</v>
      </c>
      <c r="P82" s="132">
        <f t="shared" si="12"/>
        <v>3.42</v>
      </c>
      <c r="Q82" s="135"/>
      <c r="R82" s="135"/>
      <c r="S82" s="133"/>
      <c r="T82" s="133"/>
      <c r="U82" s="81"/>
      <c r="V82" s="81" t="str">
        <f t="shared" si="13"/>
        <v>1487783</v>
      </c>
    </row>
    <row r="83" s="81" customFormat="1" ht="15" spans="1:22">
      <c r="A83" s="113">
        <v>72</v>
      </c>
      <c r="B83" s="114">
        <v>1467095</v>
      </c>
      <c r="C83" s="115">
        <v>1037793</v>
      </c>
      <c r="D83" s="116" t="s">
        <v>723</v>
      </c>
      <c r="E83" s="117">
        <v>43578</v>
      </c>
      <c r="F83" s="117">
        <v>43581</v>
      </c>
      <c r="G83" s="118" t="s">
        <v>23</v>
      </c>
      <c r="H83" s="115">
        <f t="shared" si="7"/>
        <v>3</v>
      </c>
      <c r="I83" s="126">
        <v>1</v>
      </c>
      <c r="J83" s="127">
        <f t="shared" si="8"/>
        <v>1108800</v>
      </c>
      <c r="K83" s="128">
        <v>48</v>
      </c>
      <c r="L83" s="127">
        <f t="shared" si="9"/>
        <v>3326400</v>
      </c>
      <c r="M83" s="129">
        <f t="shared" si="10"/>
        <v>144</v>
      </c>
      <c r="N83" s="130"/>
      <c r="O83" s="131">
        <f t="shared" si="11"/>
        <v>66528</v>
      </c>
      <c r="P83" s="132">
        <f t="shared" si="12"/>
        <v>2.88</v>
      </c>
      <c r="Q83" s="135"/>
      <c r="R83" s="135"/>
      <c r="S83" s="133"/>
      <c r="T83" s="133"/>
      <c r="U83" s="81"/>
      <c r="V83" s="81" t="str">
        <f t="shared" si="13"/>
        <v>1467095</v>
      </c>
    </row>
    <row r="84" s="81" customFormat="1" ht="15" spans="1:22">
      <c r="A84" s="113">
        <v>73</v>
      </c>
      <c r="B84" s="114">
        <v>1476417</v>
      </c>
      <c r="C84" s="115">
        <v>1038143</v>
      </c>
      <c r="D84" s="116" t="s">
        <v>724</v>
      </c>
      <c r="E84" s="117">
        <v>43579</v>
      </c>
      <c r="F84" s="117">
        <v>43581</v>
      </c>
      <c r="G84" s="118" t="s">
        <v>23</v>
      </c>
      <c r="H84" s="115">
        <f t="shared" si="7"/>
        <v>2</v>
      </c>
      <c r="I84" s="126">
        <v>1</v>
      </c>
      <c r="J84" s="127">
        <f t="shared" si="8"/>
        <v>1108800</v>
      </c>
      <c r="K84" s="128">
        <v>48</v>
      </c>
      <c r="L84" s="127">
        <f t="shared" si="9"/>
        <v>2217600</v>
      </c>
      <c r="M84" s="129">
        <f t="shared" si="10"/>
        <v>96</v>
      </c>
      <c r="N84" s="130"/>
      <c r="O84" s="131">
        <f t="shared" si="11"/>
        <v>44352</v>
      </c>
      <c r="P84" s="132">
        <f t="shared" si="12"/>
        <v>1.92</v>
      </c>
      <c r="Q84" s="135"/>
      <c r="R84" s="135"/>
      <c r="S84" s="133"/>
      <c r="T84" s="133"/>
      <c r="U84" s="81"/>
      <c r="V84" s="81" t="str">
        <f t="shared" si="13"/>
        <v>1476417</v>
      </c>
    </row>
    <row r="85" s="81" customFormat="1" ht="15" spans="1:22">
      <c r="A85" s="113">
        <v>74</v>
      </c>
      <c r="B85" s="114">
        <v>1473617</v>
      </c>
      <c r="C85" s="115">
        <v>1038018</v>
      </c>
      <c r="D85" s="116" t="s">
        <v>725</v>
      </c>
      <c r="E85" s="117">
        <v>43577</v>
      </c>
      <c r="F85" s="117">
        <v>43581</v>
      </c>
      <c r="G85" s="118" t="s">
        <v>23</v>
      </c>
      <c r="H85" s="115">
        <f t="shared" si="7"/>
        <v>4</v>
      </c>
      <c r="I85" s="126">
        <v>1</v>
      </c>
      <c r="J85" s="127">
        <f t="shared" si="8"/>
        <v>1108800</v>
      </c>
      <c r="K85" s="128">
        <v>48</v>
      </c>
      <c r="L85" s="127">
        <f t="shared" si="9"/>
        <v>4435200</v>
      </c>
      <c r="M85" s="129">
        <f t="shared" si="10"/>
        <v>192</v>
      </c>
      <c r="N85" s="130"/>
      <c r="O85" s="131">
        <f t="shared" si="11"/>
        <v>88704</v>
      </c>
      <c r="P85" s="132">
        <f t="shared" si="12"/>
        <v>3.84</v>
      </c>
      <c r="Q85" s="135"/>
      <c r="R85" s="135"/>
      <c r="S85" s="133"/>
      <c r="T85" s="133"/>
      <c r="U85" s="81"/>
      <c r="V85" s="81" t="str">
        <f t="shared" si="13"/>
        <v>1473617</v>
      </c>
    </row>
    <row r="86" s="81" customFormat="1" ht="15" spans="1:22">
      <c r="A86" s="113">
        <v>75</v>
      </c>
      <c r="B86" s="114">
        <v>1456337</v>
      </c>
      <c r="C86" s="115">
        <v>1037267</v>
      </c>
      <c r="D86" s="116" t="s">
        <v>726</v>
      </c>
      <c r="E86" s="117">
        <v>43580</v>
      </c>
      <c r="F86" s="117">
        <v>43582</v>
      </c>
      <c r="G86" s="118" t="s">
        <v>23</v>
      </c>
      <c r="H86" s="115">
        <f t="shared" si="7"/>
        <v>2</v>
      </c>
      <c r="I86" s="126">
        <v>1</v>
      </c>
      <c r="J86" s="127">
        <f t="shared" si="8"/>
        <v>1455300</v>
      </c>
      <c r="K86" s="128">
        <v>63</v>
      </c>
      <c r="L86" s="127">
        <f t="shared" si="9"/>
        <v>3372600</v>
      </c>
      <c r="M86" s="129">
        <f>K86*I86*H86+20</f>
        <v>146</v>
      </c>
      <c r="N86" s="130"/>
      <c r="O86" s="131">
        <f t="shared" si="11"/>
        <v>67452</v>
      </c>
      <c r="P86" s="132">
        <f t="shared" si="12"/>
        <v>2.92</v>
      </c>
      <c r="Q86" s="135"/>
      <c r="R86" s="135"/>
      <c r="S86" s="133"/>
      <c r="T86" s="133"/>
      <c r="U86" s="81"/>
      <c r="V86" s="81" t="str">
        <f t="shared" si="13"/>
        <v>1456337</v>
      </c>
    </row>
    <row r="87" s="81" customFormat="1" ht="15" spans="1:22">
      <c r="A87" s="113">
        <v>76</v>
      </c>
      <c r="B87" s="114">
        <v>1482172</v>
      </c>
      <c r="C87" s="115">
        <v>1038349</v>
      </c>
      <c r="D87" s="116" t="s">
        <v>727</v>
      </c>
      <c r="E87" s="117">
        <v>43579</v>
      </c>
      <c r="F87" s="117">
        <v>43582</v>
      </c>
      <c r="G87" s="118" t="s">
        <v>23</v>
      </c>
      <c r="H87" s="115">
        <f t="shared" si="7"/>
        <v>3</v>
      </c>
      <c r="I87" s="126">
        <v>1</v>
      </c>
      <c r="J87" s="127">
        <f t="shared" si="8"/>
        <v>1409100</v>
      </c>
      <c r="K87" s="128">
        <v>61</v>
      </c>
      <c r="L87" s="127">
        <f t="shared" si="9"/>
        <v>4227300</v>
      </c>
      <c r="M87" s="129">
        <f t="shared" ref="M87:M89" si="14">K87*I87*H87</f>
        <v>183</v>
      </c>
      <c r="N87" s="130"/>
      <c r="O87" s="131">
        <f t="shared" si="11"/>
        <v>84546</v>
      </c>
      <c r="P87" s="132">
        <f t="shared" si="12"/>
        <v>3.66</v>
      </c>
      <c r="Q87" s="135"/>
      <c r="R87" s="135"/>
      <c r="S87" s="133"/>
      <c r="T87" s="133"/>
      <c r="U87" s="81"/>
      <c r="V87" s="81" t="str">
        <f t="shared" si="13"/>
        <v>1482172</v>
      </c>
    </row>
    <row r="88" s="81" customFormat="1" ht="15" spans="1:22">
      <c r="A88" s="113">
        <v>77</v>
      </c>
      <c r="B88" s="114">
        <v>1485499</v>
      </c>
      <c r="C88" s="115">
        <v>1038454</v>
      </c>
      <c r="D88" s="116" t="s">
        <v>728</v>
      </c>
      <c r="E88" s="117">
        <v>43581</v>
      </c>
      <c r="F88" s="117">
        <v>43582</v>
      </c>
      <c r="G88" s="118" t="s">
        <v>47</v>
      </c>
      <c r="H88" s="115">
        <f t="shared" si="7"/>
        <v>1</v>
      </c>
      <c r="I88" s="126">
        <v>1</v>
      </c>
      <c r="J88" s="127">
        <f t="shared" si="8"/>
        <v>2310000</v>
      </c>
      <c r="K88" s="128">
        <v>100</v>
      </c>
      <c r="L88" s="127">
        <f t="shared" si="9"/>
        <v>2310000</v>
      </c>
      <c r="M88" s="129">
        <f t="shared" si="14"/>
        <v>100</v>
      </c>
      <c r="N88" s="130"/>
      <c r="O88" s="131">
        <f t="shared" si="11"/>
        <v>46200</v>
      </c>
      <c r="P88" s="132">
        <f t="shared" si="12"/>
        <v>2</v>
      </c>
      <c r="Q88" s="135"/>
      <c r="R88" s="135"/>
      <c r="S88" s="133"/>
      <c r="T88" s="133"/>
      <c r="U88" s="81"/>
      <c r="V88" s="81" t="str">
        <f t="shared" si="13"/>
        <v>1485499</v>
      </c>
    </row>
    <row r="89" s="81" customFormat="1" ht="15" spans="1:22">
      <c r="A89" s="113">
        <v>78</v>
      </c>
      <c r="B89" s="114">
        <v>1487324</v>
      </c>
      <c r="C89" s="115">
        <v>1038503</v>
      </c>
      <c r="D89" s="116" t="s">
        <v>725</v>
      </c>
      <c r="E89" s="117">
        <v>43581</v>
      </c>
      <c r="F89" s="117">
        <v>43582</v>
      </c>
      <c r="G89" s="118" t="s">
        <v>23</v>
      </c>
      <c r="H89" s="115">
        <f t="shared" si="7"/>
        <v>1</v>
      </c>
      <c r="I89" s="126">
        <v>1</v>
      </c>
      <c r="J89" s="127">
        <f t="shared" si="8"/>
        <v>1062600</v>
      </c>
      <c r="K89" s="128">
        <v>46</v>
      </c>
      <c r="L89" s="127">
        <f t="shared" si="9"/>
        <v>1062600</v>
      </c>
      <c r="M89" s="129">
        <f t="shared" si="14"/>
        <v>46</v>
      </c>
      <c r="N89" s="130"/>
      <c r="O89" s="131">
        <f t="shared" si="11"/>
        <v>21252</v>
      </c>
      <c r="P89" s="132">
        <f t="shared" si="12"/>
        <v>0.92</v>
      </c>
      <c r="Q89" s="135"/>
      <c r="R89" s="135"/>
      <c r="S89" s="133"/>
      <c r="T89" s="133"/>
      <c r="U89" s="81"/>
      <c r="V89" s="81" t="str">
        <f t="shared" si="13"/>
        <v>1487324</v>
      </c>
    </row>
    <row r="90" s="81" customFormat="1" ht="15" spans="1:22">
      <c r="A90" s="113">
        <v>79</v>
      </c>
      <c r="B90" s="114">
        <v>1482876</v>
      </c>
      <c r="C90" s="115">
        <v>1038383</v>
      </c>
      <c r="D90" s="116" t="s">
        <v>729</v>
      </c>
      <c r="E90" s="117">
        <v>43579</v>
      </c>
      <c r="F90" s="117">
        <v>43583</v>
      </c>
      <c r="G90" s="118" t="s">
        <v>23</v>
      </c>
      <c r="H90" s="115">
        <f t="shared" si="7"/>
        <v>4</v>
      </c>
      <c r="I90" s="126">
        <v>1</v>
      </c>
      <c r="J90" s="127">
        <f t="shared" si="8"/>
        <v>1409100</v>
      </c>
      <c r="K90" s="128">
        <v>61</v>
      </c>
      <c r="L90" s="127">
        <f t="shared" si="9"/>
        <v>6098400</v>
      </c>
      <c r="M90" s="129">
        <f>K90*I90*H90+20</f>
        <v>264</v>
      </c>
      <c r="N90" s="130"/>
      <c r="O90" s="131">
        <f t="shared" si="11"/>
        <v>121968</v>
      </c>
      <c r="P90" s="132">
        <f t="shared" si="12"/>
        <v>5.28</v>
      </c>
      <c r="Q90" s="135"/>
      <c r="R90" s="135"/>
      <c r="S90" s="133"/>
      <c r="T90" s="133"/>
      <c r="U90" s="81"/>
      <c r="V90" s="81" t="str">
        <f t="shared" si="13"/>
        <v>1482876</v>
      </c>
    </row>
    <row r="91" s="81" customFormat="1" ht="15" spans="1:22">
      <c r="A91" s="113">
        <v>80</v>
      </c>
      <c r="B91" s="114">
        <v>1464385</v>
      </c>
      <c r="C91" s="115">
        <v>1037675</v>
      </c>
      <c r="D91" s="116" t="s">
        <v>730</v>
      </c>
      <c r="E91" s="117">
        <v>43577</v>
      </c>
      <c r="F91" s="117">
        <v>43583</v>
      </c>
      <c r="G91" s="118" t="s">
        <v>23</v>
      </c>
      <c r="H91" s="115">
        <f t="shared" si="7"/>
        <v>6</v>
      </c>
      <c r="I91" s="126">
        <v>1</v>
      </c>
      <c r="J91" s="127">
        <f t="shared" si="8"/>
        <v>1455300</v>
      </c>
      <c r="K91" s="128">
        <v>63</v>
      </c>
      <c r="L91" s="127">
        <f t="shared" si="9"/>
        <v>9655800</v>
      </c>
      <c r="M91" s="129">
        <f>K91*I91*H91+40</f>
        <v>418</v>
      </c>
      <c r="N91" s="130"/>
      <c r="O91" s="131">
        <f t="shared" si="11"/>
        <v>193116</v>
      </c>
      <c r="P91" s="132">
        <f t="shared" si="12"/>
        <v>8.36</v>
      </c>
      <c r="Q91" s="135"/>
      <c r="R91" s="135"/>
      <c r="S91" s="133"/>
      <c r="T91" s="133"/>
      <c r="U91" s="81"/>
      <c r="V91" s="81" t="str">
        <f t="shared" si="13"/>
        <v>1464385</v>
      </c>
    </row>
    <row r="92" s="81" customFormat="1" ht="15" spans="1:22">
      <c r="A92" s="113">
        <v>81</v>
      </c>
      <c r="B92" s="114">
        <v>1490255</v>
      </c>
      <c r="C92" s="115">
        <v>1038618</v>
      </c>
      <c r="D92" s="116" t="s">
        <v>716</v>
      </c>
      <c r="E92" s="117">
        <v>43580</v>
      </c>
      <c r="F92" s="117">
        <v>43582</v>
      </c>
      <c r="G92" s="118" t="s">
        <v>40</v>
      </c>
      <c r="H92" s="115">
        <f t="shared" si="7"/>
        <v>2</v>
      </c>
      <c r="I92" s="126">
        <v>3</v>
      </c>
      <c r="J92" s="127">
        <f t="shared" si="8"/>
        <v>1316700</v>
      </c>
      <c r="K92" s="128">
        <v>57</v>
      </c>
      <c r="L92" s="127">
        <f t="shared" si="9"/>
        <v>7900200</v>
      </c>
      <c r="M92" s="129">
        <f t="shared" ref="M92:M95" si="15">K92*I92*H92</f>
        <v>342</v>
      </c>
      <c r="N92" s="130">
        <v>2409</v>
      </c>
      <c r="O92" s="131">
        <f t="shared" si="11"/>
        <v>158004</v>
      </c>
      <c r="P92" s="132">
        <f t="shared" si="12"/>
        <v>6.84</v>
      </c>
      <c r="Q92" s="135"/>
      <c r="R92" s="135"/>
      <c r="S92" s="133"/>
      <c r="T92" s="133"/>
      <c r="U92" s="81"/>
      <c r="V92" s="81" t="str">
        <f t="shared" si="13"/>
        <v>1490255</v>
      </c>
    </row>
    <row r="93" s="81" customFormat="1" ht="15" spans="1:22">
      <c r="A93" s="113">
        <v>82</v>
      </c>
      <c r="B93" s="114">
        <v>1489566</v>
      </c>
      <c r="C93" s="115">
        <v>1038621</v>
      </c>
      <c r="D93" s="116" t="s">
        <v>731</v>
      </c>
      <c r="E93" s="117">
        <v>43580</v>
      </c>
      <c r="F93" s="117">
        <v>43582</v>
      </c>
      <c r="G93" s="118" t="s">
        <v>23</v>
      </c>
      <c r="H93" s="115">
        <f t="shared" si="7"/>
        <v>2</v>
      </c>
      <c r="I93" s="126">
        <v>1</v>
      </c>
      <c r="J93" s="127">
        <f t="shared" si="8"/>
        <v>1062600</v>
      </c>
      <c r="K93" s="128">
        <v>46</v>
      </c>
      <c r="L93" s="127">
        <f t="shared" si="9"/>
        <v>2125200</v>
      </c>
      <c r="M93" s="129">
        <f t="shared" si="15"/>
        <v>92</v>
      </c>
      <c r="N93" s="130">
        <v>2415</v>
      </c>
      <c r="O93" s="131">
        <f t="shared" si="11"/>
        <v>42504</v>
      </c>
      <c r="P93" s="132">
        <f t="shared" si="12"/>
        <v>1.84</v>
      </c>
      <c r="Q93" s="135"/>
      <c r="R93" s="135"/>
      <c r="S93" s="133"/>
      <c r="T93" s="133"/>
      <c r="U93" s="81"/>
      <c r="V93" s="81" t="str">
        <f t="shared" si="13"/>
        <v>1489566</v>
      </c>
    </row>
    <row r="94" s="81" customFormat="1" ht="15" spans="1:22">
      <c r="A94" s="113">
        <v>83</v>
      </c>
      <c r="B94" s="114">
        <v>1452119</v>
      </c>
      <c r="C94" s="115">
        <v>1037003</v>
      </c>
      <c r="D94" s="116" t="s">
        <v>732</v>
      </c>
      <c r="E94" s="117">
        <v>43583</v>
      </c>
      <c r="F94" s="117">
        <v>43584</v>
      </c>
      <c r="G94" s="118" t="s">
        <v>23</v>
      </c>
      <c r="H94" s="115">
        <f t="shared" si="7"/>
        <v>1</v>
      </c>
      <c r="I94" s="126">
        <v>1</v>
      </c>
      <c r="J94" s="127">
        <f t="shared" si="8"/>
        <v>1917300</v>
      </c>
      <c r="K94" s="128">
        <v>83</v>
      </c>
      <c r="L94" s="127">
        <f t="shared" si="9"/>
        <v>1917300</v>
      </c>
      <c r="M94" s="129">
        <f t="shared" si="15"/>
        <v>83</v>
      </c>
      <c r="N94" s="130"/>
      <c r="O94" s="131">
        <f t="shared" si="11"/>
        <v>38346</v>
      </c>
      <c r="P94" s="132">
        <f t="shared" si="12"/>
        <v>1.66</v>
      </c>
      <c r="Q94" s="135"/>
      <c r="R94" s="135"/>
      <c r="S94" s="133"/>
      <c r="T94" s="133"/>
      <c r="U94" s="81"/>
      <c r="V94" s="81" t="str">
        <f t="shared" si="13"/>
        <v>1452119</v>
      </c>
    </row>
    <row r="95" s="81" customFormat="1" ht="15" spans="1:22">
      <c r="A95" s="113">
        <v>84</v>
      </c>
      <c r="B95" s="114">
        <v>1491939</v>
      </c>
      <c r="C95" s="115">
        <v>1038700</v>
      </c>
      <c r="D95" s="116" t="s">
        <v>733</v>
      </c>
      <c r="E95" s="117">
        <v>43583</v>
      </c>
      <c r="F95" s="117">
        <v>43584</v>
      </c>
      <c r="G95" s="118" t="s">
        <v>23</v>
      </c>
      <c r="H95" s="115">
        <f t="shared" si="7"/>
        <v>1</v>
      </c>
      <c r="I95" s="126">
        <v>1</v>
      </c>
      <c r="J95" s="127">
        <f t="shared" si="8"/>
        <v>1524600</v>
      </c>
      <c r="K95" s="128">
        <v>66</v>
      </c>
      <c r="L95" s="127">
        <f t="shared" si="9"/>
        <v>1524600</v>
      </c>
      <c r="M95" s="129">
        <f t="shared" si="15"/>
        <v>66</v>
      </c>
      <c r="N95" s="130"/>
      <c r="O95" s="131">
        <f t="shared" si="11"/>
        <v>30492</v>
      </c>
      <c r="P95" s="132">
        <f t="shared" si="12"/>
        <v>1.32</v>
      </c>
      <c r="Q95" s="135"/>
      <c r="R95" s="135"/>
      <c r="S95" s="133"/>
      <c r="T95" s="133"/>
      <c r="U95" s="81"/>
      <c r="V95" s="81" t="str">
        <f t="shared" si="13"/>
        <v>1491939</v>
      </c>
    </row>
    <row r="96" s="81" customFormat="1" ht="15" spans="1:22">
      <c r="A96" s="113">
        <v>85</v>
      </c>
      <c r="B96" s="114">
        <v>1478963</v>
      </c>
      <c r="C96" s="115">
        <v>1038231</v>
      </c>
      <c r="D96" s="116" t="s">
        <v>734</v>
      </c>
      <c r="E96" s="117">
        <v>43579</v>
      </c>
      <c r="F96" s="117">
        <v>43584</v>
      </c>
      <c r="G96" s="118" t="s">
        <v>40</v>
      </c>
      <c r="H96" s="115">
        <f t="shared" si="7"/>
        <v>5</v>
      </c>
      <c r="I96" s="126">
        <v>1</v>
      </c>
      <c r="J96" s="127">
        <f t="shared" si="8"/>
        <v>1362900</v>
      </c>
      <c r="K96" s="128">
        <v>59</v>
      </c>
      <c r="L96" s="127">
        <f t="shared" si="9"/>
        <v>7738500</v>
      </c>
      <c r="M96" s="129">
        <f>K96*I96*H96+40</f>
        <v>335</v>
      </c>
      <c r="N96" s="130"/>
      <c r="O96" s="131">
        <f t="shared" si="11"/>
        <v>154770</v>
      </c>
      <c r="P96" s="132">
        <f t="shared" si="12"/>
        <v>6.7</v>
      </c>
      <c r="Q96" s="135"/>
      <c r="R96" s="135"/>
      <c r="S96" s="133"/>
      <c r="T96" s="133"/>
      <c r="U96" s="81"/>
      <c r="V96" s="81" t="str">
        <f t="shared" si="13"/>
        <v>1478963</v>
      </c>
    </row>
    <row r="97" s="81" customFormat="1" ht="15" spans="1:22">
      <c r="A97" s="113">
        <v>86</v>
      </c>
      <c r="B97" s="114">
        <v>1482267</v>
      </c>
      <c r="C97" s="115">
        <v>1038360</v>
      </c>
      <c r="D97" s="116" t="s">
        <v>735</v>
      </c>
      <c r="E97" s="117">
        <v>43583</v>
      </c>
      <c r="F97" s="117">
        <v>43584</v>
      </c>
      <c r="G97" s="118" t="s">
        <v>40</v>
      </c>
      <c r="H97" s="115">
        <f t="shared" si="7"/>
        <v>1</v>
      </c>
      <c r="I97" s="126">
        <v>1</v>
      </c>
      <c r="J97" s="127">
        <f t="shared" si="8"/>
        <v>1778700</v>
      </c>
      <c r="K97" s="128">
        <v>77</v>
      </c>
      <c r="L97" s="127">
        <f t="shared" si="9"/>
        <v>1778700</v>
      </c>
      <c r="M97" s="129">
        <f t="shared" ref="M97:M107" si="16">K97*I97*H97</f>
        <v>77</v>
      </c>
      <c r="N97" s="130"/>
      <c r="O97" s="131">
        <f t="shared" si="11"/>
        <v>35574</v>
      </c>
      <c r="P97" s="132">
        <f t="shared" si="12"/>
        <v>1.54</v>
      </c>
      <c r="Q97" s="135"/>
      <c r="R97" s="135"/>
      <c r="S97" s="133"/>
      <c r="T97" s="133"/>
      <c r="U97" s="81"/>
      <c r="V97" s="81" t="str">
        <f t="shared" si="13"/>
        <v>1482267</v>
      </c>
    </row>
    <row r="98" s="81" customFormat="1" ht="15" spans="1:22">
      <c r="A98" s="113">
        <v>87</v>
      </c>
      <c r="B98" s="114">
        <v>1482264</v>
      </c>
      <c r="C98" s="115">
        <v>1038359</v>
      </c>
      <c r="D98" s="116" t="s">
        <v>736</v>
      </c>
      <c r="E98" s="117">
        <v>43583</v>
      </c>
      <c r="F98" s="117">
        <v>43584</v>
      </c>
      <c r="G98" s="118" t="s">
        <v>40</v>
      </c>
      <c r="H98" s="115">
        <f t="shared" si="7"/>
        <v>1</v>
      </c>
      <c r="I98" s="126">
        <v>1</v>
      </c>
      <c r="J98" s="127">
        <f t="shared" si="8"/>
        <v>1778700</v>
      </c>
      <c r="K98" s="128">
        <v>77</v>
      </c>
      <c r="L98" s="127">
        <f t="shared" si="9"/>
        <v>1778700</v>
      </c>
      <c r="M98" s="129">
        <f t="shared" si="16"/>
        <v>77</v>
      </c>
      <c r="N98" s="130"/>
      <c r="O98" s="131">
        <f t="shared" si="11"/>
        <v>35574</v>
      </c>
      <c r="P98" s="132">
        <f t="shared" si="12"/>
        <v>1.54</v>
      </c>
      <c r="Q98" s="135"/>
      <c r="R98" s="135"/>
      <c r="S98" s="133"/>
      <c r="T98" s="133"/>
      <c r="U98" s="81"/>
      <c r="V98" s="81" t="str">
        <f t="shared" si="13"/>
        <v>1482264</v>
      </c>
    </row>
    <row r="99" s="81" customFormat="1" ht="15" spans="1:22">
      <c r="A99" s="113">
        <v>88</v>
      </c>
      <c r="B99" s="114">
        <v>1491816</v>
      </c>
      <c r="C99" s="115">
        <v>1038699</v>
      </c>
      <c r="D99" s="116" t="s">
        <v>737</v>
      </c>
      <c r="E99" s="117">
        <v>43583</v>
      </c>
      <c r="F99" s="117">
        <v>43584</v>
      </c>
      <c r="G99" s="118" t="s">
        <v>40</v>
      </c>
      <c r="H99" s="115">
        <f t="shared" si="7"/>
        <v>1</v>
      </c>
      <c r="I99" s="126">
        <v>1</v>
      </c>
      <c r="J99" s="127">
        <f t="shared" si="8"/>
        <v>1778700</v>
      </c>
      <c r="K99" s="128">
        <v>77</v>
      </c>
      <c r="L99" s="127">
        <f t="shared" si="9"/>
        <v>1778700</v>
      </c>
      <c r="M99" s="129">
        <f t="shared" si="16"/>
        <v>77</v>
      </c>
      <c r="N99" s="130"/>
      <c r="O99" s="131">
        <f t="shared" si="11"/>
        <v>35574</v>
      </c>
      <c r="P99" s="132">
        <f t="shared" si="12"/>
        <v>1.54</v>
      </c>
      <c r="Q99" s="135"/>
      <c r="R99" s="135"/>
      <c r="S99" s="133"/>
      <c r="T99" s="133"/>
      <c r="U99" s="81"/>
      <c r="V99" s="81" t="str">
        <f t="shared" si="13"/>
        <v>1491816</v>
      </c>
    </row>
    <row r="100" s="81" customFormat="1" ht="15" spans="1:22">
      <c r="A100" s="113">
        <v>89</v>
      </c>
      <c r="B100" s="114">
        <v>1479778</v>
      </c>
      <c r="C100" s="115">
        <v>1038254</v>
      </c>
      <c r="D100" s="116" t="s">
        <v>738</v>
      </c>
      <c r="E100" s="117">
        <v>43582</v>
      </c>
      <c r="F100" s="117">
        <v>43584</v>
      </c>
      <c r="G100" s="118" t="s">
        <v>23</v>
      </c>
      <c r="H100" s="115">
        <f t="shared" si="7"/>
        <v>2</v>
      </c>
      <c r="I100" s="126">
        <v>3</v>
      </c>
      <c r="J100" s="127">
        <f t="shared" si="8"/>
        <v>1524600</v>
      </c>
      <c r="K100" s="128">
        <v>66</v>
      </c>
      <c r="L100" s="127">
        <f t="shared" si="9"/>
        <v>9147600</v>
      </c>
      <c r="M100" s="129">
        <f t="shared" si="16"/>
        <v>396</v>
      </c>
      <c r="N100" s="130"/>
      <c r="O100" s="131">
        <f t="shared" si="11"/>
        <v>182952</v>
      </c>
      <c r="P100" s="132">
        <f t="shared" si="12"/>
        <v>7.92</v>
      </c>
      <c r="Q100" s="135"/>
      <c r="R100" s="135"/>
      <c r="S100" s="133"/>
      <c r="T100" s="133"/>
      <c r="U100" s="81"/>
      <c r="V100" s="81" t="str">
        <f t="shared" si="13"/>
        <v>1479778</v>
      </c>
    </row>
    <row r="101" s="81" customFormat="1" ht="15" spans="1:22">
      <c r="A101" s="113">
        <v>90</v>
      </c>
      <c r="B101" s="114">
        <v>1473362</v>
      </c>
      <c r="C101" s="115">
        <v>1038021</v>
      </c>
      <c r="D101" s="116" t="s">
        <v>739</v>
      </c>
      <c r="E101" s="117">
        <v>43584</v>
      </c>
      <c r="F101" s="117">
        <v>43585</v>
      </c>
      <c r="G101" s="118" t="s">
        <v>40</v>
      </c>
      <c r="H101" s="115">
        <f t="shared" si="7"/>
        <v>1</v>
      </c>
      <c r="I101" s="126">
        <v>1</v>
      </c>
      <c r="J101" s="127">
        <f t="shared" si="8"/>
        <v>1824900</v>
      </c>
      <c r="K101" s="128">
        <v>79</v>
      </c>
      <c r="L101" s="127">
        <f t="shared" si="9"/>
        <v>1824900</v>
      </c>
      <c r="M101" s="129">
        <f t="shared" si="16"/>
        <v>79</v>
      </c>
      <c r="N101" s="130"/>
      <c r="O101" s="131">
        <f t="shared" si="11"/>
        <v>36498</v>
      </c>
      <c r="P101" s="132">
        <f t="shared" si="12"/>
        <v>1.58</v>
      </c>
      <c r="Q101" s="135"/>
      <c r="R101" s="135"/>
      <c r="S101" s="133"/>
      <c r="T101" s="133"/>
      <c r="U101" s="81"/>
      <c r="V101" s="81" t="str">
        <f t="shared" si="13"/>
        <v>1473362</v>
      </c>
    </row>
    <row r="102" s="81" customFormat="1" ht="15" spans="1:22">
      <c r="A102" s="113">
        <v>91</v>
      </c>
      <c r="B102" s="114">
        <v>1487791</v>
      </c>
      <c r="C102" s="115">
        <v>1038550</v>
      </c>
      <c r="D102" s="116" t="s">
        <v>740</v>
      </c>
      <c r="E102" s="117">
        <v>43582</v>
      </c>
      <c r="F102" s="117">
        <v>43585</v>
      </c>
      <c r="G102" s="118" t="s">
        <v>40</v>
      </c>
      <c r="H102" s="115">
        <f t="shared" si="7"/>
        <v>3</v>
      </c>
      <c r="I102" s="126">
        <v>1</v>
      </c>
      <c r="J102" s="127">
        <f t="shared" si="8"/>
        <v>1778700</v>
      </c>
      <c r="K102" s="128">
        <v>77</v>
      </c>
      <c r="L102" s="127">
        <f t="shared" si="9"/>
        <v>5336100</v>
      </c>
      <c r="M102" s="129">
        <f t="shared" si="16"/>
        <v>231</v>
      </c>
      <c r="N102" s="130"/>
      <c r="O102" s="131">
        <f t="shared" si="11"/>
        <v>106722</v>
      </c>
      <c r="P102" s="132">
        <f t="shared" si="12"/>
        <v>4.62</v>
      </c>
      <c r="Q102" s="135"/>
      <c r="R102" s="135"/>
      <c r="S102" s="133"/>
      <c r="T102" s="133"/>
      <c r="U102" s="81"/>
      <c r="V102" s="81" t="str">
        <f t="shared" si="13"/>
        <v>1487791</v>
      </c>
    </row>
    <row r="103" s="81" customFormat="1" ht="15" spans="1:22">
      <c r="A103" s="113">
        <v>92</v>
      </c>
      <c r="B103" s="114">
        <v>1470272</v>
      </c>
      <c r="C103" s="115">
        <v>1037898</v>
      </c>
      <c r="D103" s="116" t="s">
        <v>741</v>
      </c>
      <c r="E103" s="117">
        <v>43583</v>
      </c>
      <c r="F103" s="117">
        <v>43585</v>
      </c>
      <c r="G103" s="118" t="s">
        <v>23</v>
      </c>
      <c r="H103" s="115">
        <f t="shared" si="7"/>
        <v>2</v>
      </c>
      <c r="I103" s="126">
        <v>2</v>
      </c>
      <c r="J103" s="127">
        <f t="shared" si="8"/>
        <v>1570800</v>
      </c>
      <c r="K103" s="128">
        <v>68</v>
      </c>
      <c r="L103" s="127">
        <f t="shared" si="9"/>
        <v>6283200</v>
      </c>
      <c r="M103" s="129">
        <f t="shared" si="16"/>
        <v>272</v>
      </c>
      <c r="N103" s="130"/>
      <c r="O103" s="131">
        <f t="shared" si="11"/>
        <v>125664</v>
      </c>
      <c r="P103" s="132">
        <f t="shared" si="12"/>
        <v>5.44</v>
      </c>
      <c r="Q103" s="135"/>
      <c r="R103" s="135"/>
      <c r="S103" s="133"/>
      <c r="T103" s="133"/>
      <c r="U103" s="81"/>
      <c r="V103" s="81" t="str">
        <f t="shared" si="13"/>
        <v>1470272</v>
      </c>
    </row>
    <row r="104" s="81" customFormat="1" ht="15" spans="1:22">
      <c r="A104" s="113">
        <v>93</v>
      </c>
      <c r="B104" s="114">
        <v>1456341</v>
      </c>
      <c r="C104" s="115">
        <v>1037260</v>
      </c>
      <c r="D104" s="116" t="s">
        <v>726</v>
      </c>
      <c r="E104" s="117">
        <v>43583</v>
      </c>
      <c r="F104" s="117">
        <v>43585</v>
      </c>
      <c r="G104" s="118" t="s">
        <v>23</v>
      </c>
      <c r="H104" s="115">
        <f t="shared" si="7"/>
        <v>2</v>
      </c>
      <c r="I104" s="126">
        <v>1</v>
      </c>
      <c r="J104" s="127">
        <f t="shared" si="8"/>
        <v>1917300</v>
      </c>
      <c r="K104" s="128">
        <v>83</v>
      </c>
      <c r="L104" s="127">
        <f t="shared" si="9"/>
        <v>3834600</v>
      </c>
      <c r="M104" s="129">
        <f t="shared" si="16"/>
        <v>166</v>
      </c>
      <c r="N104" s="130"/>
      <c r="O104" s="131">
        <f t="shared" si="11"/>
        <v>76692</v>
      </c>
      <c r="P104" s="132">
        <f t="shared" si="12"/>
        <v>3.32</v>
      </c>
      <c r="Q104" s="135"/>
      <c r="R104" s="135"/>
      <c r="S104" s="133"/>
      <c r="T104" s="133"/>
      <c r="U104" s="81"/>
      <c r="V104" s="81" t="str">
        <f t="shared" si="13"/>
        <v>1456341</v>
      </c>
    </row>
    <row r="105" s="81" customFormat="1" ht="15" spans="1:22">
      <c r="A105" s="113">
        <v>94</v>
      </c>
      <c r="B105" s="114">
        <v>1481869</v>
      </c>
      <c r="C105" s="115">
        <v>1038331</v>
      </c>
      <c r="D105" s="116" t="s">
        <v>742</v>
      </c>
      <c r="E105" s="117">
        <v>43583</v>
      </c>
      <c r="F105" s="117">
        <v>43585</v>
      </c>
      <c r="G105" s="118" t="s">
        <v>23</v>
      </c>
      <c r="H105" s="115">
        <f t="shared" si="7"/>
        <v>2</v>
      </c>
      <c r="I105" s="126">
        <v>1</v>
      </c>
      <c r="J105" s="127">
        <f t="shared" si="8"/>
        <v>1524600</v>
      </c>
      <c r="K105" s="128">
        <v>66</v>
      </c>
      <c r="L105" s="127">
        <f t="shared" si="9"/>
        <v>3049200</v>
      </c>
      <c r="M105" s="129">
        <f t="shared" si="16"/>
        <v>132</v>
      </c>
      <c r="N105" s="130"/>
      <c r="O105" s="131">
        <f t="shared" si="11"/>
        <v>60984</v>
      </c>
      <c r="P105" s="132">
        <f t="shared" si="12"/>
        <v>2.64</v>
      </c>
      <c r="Q105" s="135"/>
      <c r="R105" s="135"/>
      <c r="S105" s="133"/>
      <c r="T105" s="133"/>
      <c r="U105" s="81"/>
      <c r="V105" s="81" t="str">
        <f t="shared" si="13"/>
        <v>1481869</v>
      </c>
    </row>
    <row r="106" s="81" customFormat="1" ht="15" spans="1:22">
      <c r="A106" s="113">
        <v>95</v>
      </c>
      <c r="B106" s="114">
        <v>1488666</v>
      </c>
      <c r="C106" s="115">
        <v>1038558</v>
      </c>
      <c r="D106" s="116" t="s">
        <v>743</v>
      </c>
      <c r="E106" s="117">
        <v>43582</v>
      </c>
      <c r="F106" s="117">
        <v>43585</v>
      </c>
      <c r="G106" s="118" t="s">
        <v>23</v>
      </c>
      <c r="H106" s="115">
        <f t="shared" si="7"/>
        <v>3</v>
      </c>
      <c r="I106" s="126">
        <v>1</v>
      </c>
      <c r="J106" s="127">
        <f t="shared" si="8"/>
        <v>1524600</v>
      </c>
      <c r="K106" s="128">
        <v>66</v>
      </c>
      <c r="L106" s="127">
        <f t="shared" si="9"/>
        <v>4573800</v>
      </c>
      <c r="M106" s="129">
        <f t="shared" si="16"/>
        <v>198</v>
      </c>
      <c r="N106" s="130"/>
      <c r="O106" s="131">
        <f t="shared" si="11"/>
        <v>91476</v>
      </c>
      <c r="P106" s="132">
        <f t="shared" si="12"/>
        <v>3.96</v>
      </c>
      <c r="Q106" s="135"/>
      <c r="R106" s="135"/>
      <c r="S106" s="133"/>
      <c r="T106" s="133"/>
      <c r="U106" s="81"/>
      <c r="V106" s="81" t="str">
        <f t="shared" si="13"/>
        <v>1488666</v>
      </c>
    </row>
    <row r="107" s="81" customFormat="1" ht="15.75" spans="1:22">
      <c r="A107" s="113">
        <v>96</v>
      </c>
      <c r="B107" s="114">
        <v>1492287</v>
      </c>
      <c r="C107" s="115">
        <v>1038734</v>
      </c>
      <c r="D107" s="116" t="s">
        <v>744</v>
      </c>
      <c r="E107" s="117">
        <v>43583</v>
      </c>
      <c r="F107" s="117">
        <v>43584</v>
      </c>
      <c r="G107" s="118" t="s">
        <v>23</v>
      </c>
      <c r="H107" s="115">
        <f t="shared" si="7"/>
        <v>1</v>
      </c>
      <c r="I107" s="126">
        <v>1</v>
      </c>
      <c r="J107" s="127">
        <f t="shared" si="8"/>
        <v>1524600</v>
      </c>
      <c r="K107" s="128">
        <v>66</v>
      </c>
      <c r="L107" s="127">
        <f t="shared" si="9"/>
        <v>1524600</v>
      </c>
      <c r="M107" s="129">
        <f t="shared" si="16"/>
        <v>66</v>
      </c>
      <c r="N107" s="130">
        <v>2435</v>
      </c>
      <c r="O107" s="131">
        <f t="shared" si="11"/>
        <v>30492</v>
      </c>
      <c r="P107" s="132">
        <f t="shared" si="12"/>
        <v>1.32</v>
      </c>
      <c r="Q107" s="135"/>
      <c r="R107" s="135"/>
      <c r="S107" s="133"/>
      <c r="T107" s="133"/>
      <c r="U107" s="81"/>
      <c r="V107" s="81" t="str">
        <f t="shared" si="13"/>
        <v>1492287</v>
      </c>
    </row>
    <row r="108" s="81" customFormat="1" ht="15" spans="1:20">
      <c r="A108" s="136" t="s">
        <v>26</v>
      </c>
      <c r="B108" s="137"/>
      <c r="C108" s="137"/>
      <c r="D108" s="137"/>
      <c r="E108" s="137"/>
      <c r="F108" s="137"/>
      <c r="G108" s="137"/>
      <c r="H108" s="137"/>
      <c r="I108" s="137"/>
      <c r="J108" s="151"/>
      <c r="K108" s="152"/>
      <c r="L108" s="153">
        <f t="shared" ref="L108:P108" si="17">SUM(L12:L107)</f>
        <v>410302200</v>
      </c>
      <c r="M108" s="154">
        <f t="shared" si="17"/>
        <v>17762</v>
      </c>
      <c r="N108" s="155"/>
      <c r="O108" s="156">
        <f t="shared" si="17"/>
        <v>8206044</v>
      </c>
      <c r="P108" s="157">
        <f t="shared" si="17"/>
        <v>355.24</v>
      </c>
      <c r="Q108" s="164"/>
      <c r="R108" s="164"/>
      <c r="S108" s="133"/>
      <c r="T108" s="133"/>
    </row>
    <row r="109" s="81" customFormat="1" ht="15" spans="1:20">
      <c r="A109" s="82"/>
      <c r="B109" s="83"/>
      <c r="C109" s="82"/>
      <c r="D109" s="81"/>
      <c r="E109" s="81"/>
      <c r="F109" s="81"/>
      <c r="G109" s="81"/>
      <c r="H109" s="81"/>
      <c r="I109" s="83"/>
      <c r="J109" s="83"/>
      <c r="K109" s="83"/>
      <c r="L109" s="158"/>
      <c r="M109" s="159" t="s">
        <v>745</v>
      </c>
      <c r="N109" s="84"/>
      <c r="O109" s="160"/>
      <c r="P109" s="161"/>
      <c r="Q109" s="161"/>
      <c r="R109" s="161"/>
      <c r="S109" s="133"/>
      <c r="T109" s="133"/>
    </row>
    <row r="110" s="81" customFormat="1" ht="14.25" spans="1:20">
      <c r="A110" s="138" t="s">
        <v>28</v>
      </c>
      <c r="B110" s="139"/>
      <c r="C110" s="140" t="s">
        <v>29</v>
      </c>
      <c r="D110" s="140"/>
      <c r="E110" s="140"/>
      <c r="F110" s="140"/>
      <c r="G110" s="81"/>
      <c r="H110" s="81"/>
      <c r="I110" s="81"/>
      <c r="J110" s="81"/>
      <c r="K110" s="81"/>
      <c r="L110" s="162"/>
      <c r="M110" s="163"/>
      <c r="N110" s="81"/>
      <c r="O110" s="81"/>
      <c r="P110" s="81"/>
      <c r="Q110" s="81"/>
      <c r="R110" s="81"/>
      <c r="S110" s="133"/>
      <c r="T110" s="133"/>
    </row>
    <row r="111" s="81" customFormat="1" ht="14.25" spans="1:20">
      <c r="A111" s="141" t="s">
        <v>168</v>
      </c>
      <c r="B111" s="142"/>
      <c r="C111" s="143">
        <v>60210370001077</v>
      </c>
      <c r="D111" s="143"/>
      <c r="E111" s="143"/>
      <c r="F111" s="143"/>
      <c r="G111" s="81"/>
      <c r="H111" s="81"/>
      <c r="I111" s="83"/>
      <c r="J111" s="83"/>
      <c r="K111" s="83"/>
      <c r="L111" s="82"/>
      <c r="M111" s="82"/>
      <c r="N111" s="84"/>
      <c r="O111" s="81"/>
      <c r="P111" s="81"/>
      <c r="Q111" s="81"/>
      <c r="R111" s="81"/>
      <c r="S111" s="133"/>
      <c r="T111" s="133"/>
    </row>
    <row r="112" s="81" customFormat="1" ht="14.25" spans="1:20">
      <c r="A112" s="138" t="s">
        <v>31</v>
      </c>
      <c r="B112" s="139"/>
      <c r="C112" s="144" t="s">
        <v>32</v>
      </c>
      <c r="D112" s="144"/>
      <c r="E112" s="144"/>
      <c r="F112" s="144"/>
      <c r="G112" s="81"/>
      <c r="H112" s="81"/>
      <c r="I112" s="83"/>
      <c r="J112" s="83"/>
      <c r="K112" s="83"/>
      <c r="L112" s="82"/>
      <c r="M112" s="82"/>
      <c r="N112" s="84"/>
      <c r="O112" s="81"/>
      <c r="P112" s="81"/>
      <c r="Q112" s="81"/>
      <c r="R112" s="81"/>
      <c r="S112" s="133"/>
      <c r="T112" s="133"/>
    </row>
    <row r="113" s="81" customFormat="1" ht="14.25" spans="1:20">
      <c r="A113" s="138" t="s">
        <v>33</v>
      </c>
      <c r="B113" s="139"/>
      <c r="C113" s="145" t="s">
        <v>34</v>
      </c>
      <c r="D113" s="146"/>
      <c r="E113" s="146"/>
      <c r="F113" s="147"/>
      <c r="G113" s="81"/>
      <c r="H113" s="81"/>
      <c r="I113" s="83"/>
      <c r="J113" s="83"/>
      <c r="K113" s="83"/>
      <c r="L113" s="82"/>
      <c r="M113" s="82"/>
      <c r="N113" s="84"/>
      <c r="O113" s="81"/>
      <c r="P113" s="81"/>
      <c r="Q113" s="81"/>
      <c r="R113" s="81"/>
      <c r="S113" s="133"/>
      <c r="T113" s="133"/>
    </row>
    <row r="114" s="81" customFormat="1" ht="15" spans="1:20">
      <c r="A114" s="138" t="s">
        <v>35</v>
      </c>
      <c r="B114" s="139"/>
      <c r="C114" s="148" t="s">
        <v>36</v>
      </c>
      <c r="D114" s="149"/>
      <c r="E114" s="149"/>
      <c r="F114" s="150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133"/>
      <c r="T114" s="133"/>
    </row>
    <row r="115" s="81" customFormat="1" spans="1:20">
      <c r="A115" s="82"/>
      <c r="B115" s="83"/>
      <c r="C115" s="82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133"/>
      <c r="T115" s="133"/>
    </row>
    <row r="116" s="81" customFormat="1" spans="1:20">
      <c r="A116" s="82"/>
      <c r="B116" s="83"/>
      <c r="C116" s="82"/>
      <c r="D116" s="81"/>
      <c r="E116" s="81"/>
      <c r="F116" s="81"/>
      <c r="G116" s="81"/>
      <c r="H116" s="81"/>
      <c r="I116" s="83"/>
      <c r="J116" s="83"/>
      <c r="K116" s="83"/>
      <c r="L116" s="82"/>
      <c r="M116" s="82"/>
      <c r="N116" s="84"/>
      <c r="O116" s="81"/>
      <c r="P116" s="81"/>
      <c r="Q116" s="81"/>
      <c r="R116" s="81"/>
      <c r="S116" s="133"/>
      <c r="T116" s="133"/>
    </row>
    <row r="117" s="81" customFormat="1" spans="1:20">
      <c r="A117" s="82"/>
      <c r="B117" s="83"/>
      <c r="C117" s="82"/>
      <c r="D117" s="81"/>
      <c r="E117" s="81"/>
      <c r="F117" s="81"/>
      <c r="G117" s="81"/>
      <c r="H117" s="81"/>
      <c r="I117" s="83"/>
      <c r="J117" s="83"/>
      <c r="K117" s="83"/>
      <c r="L117" s="82"/>
      <c r="M117" s="82"/>
      <c r="N117" s="84"/>
      <c r="O117" s="81"/>
      <c r="P117" s="81"/>
      <c r="Q117" s="81"/>
      <c r="R117" s="81"/>
      <c r="S117" s="133"/>
      <c r="T117" s="133"/>
    </row>
    <row r="118" s="81" customFormat="1" spans="1:20">
      <c r="A118" s="82"/>
      <c r="B118" s="83"/>
      <c r="C118" s="82"/>
      <c r="D118" s="81"/>
      <c r="E118" s="81"/>
      <c r="F118" s="81"/>
      <c r="G118" s="81"/>
      <c r="H118" s="81"/>
      <c r="I118" s="83"/>
      <c r="J118" s="83"/>
      <c r="K118" s="83"/>
      <c r="L118" s="82"/>
      <c r="M118" s="82"/>
      <c r="N118" s="84"/>
      <c r="O118" s="81"/>
      <c r="P118" s="81"/>
      <c r="Q118" s="81"/>
      <c r="R118" s="81"/>
      <c r="S118" s="133"/>
      <c r="T118" s="133"/>
    </row>
    <row r="119" s="81" customFormat="1" spans="1:20">
      <c r="A119" s="82"/>
      <c r="B119" s="83"/>
      <c r="C119" s="82"/>
      <c r="D119" s="81"/>
      <c r="E119" s="81"/>
      <c r="F119" s="81"/>
      <c r="G119" s="81"/>
      <c r="H119" s="81"/>
      <c r="I119" s="83"/>
      <c r="J119" s="83"/>
      <c r="K119" s="83"/>
      <c r="L119" s="82"/>
      <c r="M119" s="82"/>
      <c r="N119" s="84"/>
      <c r="O119" s="81"/>
      <c r="P119" s="81"/>
      <c r="Q119" s="81"/>
      <c r="R119" s="81"/>
      <c r="S119" s="133"/>
      <c r="T119" s="133"/>
    </row>
    <row r="120" s="81" customFormat="1" spans="1:20">
      <c r="A120" s="82"/>
      <c r="B120" s="83"/>
      <c r="C120" s="82"/>
      <c r="D120" s="81"/>
      <c r="E120" s="81"/>
      <c r="F120" s="81"/>
      <c r="G120" s="81"/>
      <c r="H120" s="81"/>
      <c r="I120" s="83"/>
      <c r="J120" s="83"/>
      <c r="K120" s="83"/>
      <c r="L120" s="82"/>
      <c r="M120" s="82"/>
      <c r="N120" s="84"/>
      <c r="O120" s="81"/>
      <c r="P120" s="81"/>
      <c r="Q120" s="81"/>
      <c r="R120" s="81"/>
      <c r="S120" s="133"/>
      <c r="T120" s="133"/>
    </row>
    <row r="121" s="81" customFormat="1" spans="1:20">
      <c r="A121" s="82"/>
      <c r="B121" s="83"/>
      <c r="C121" s="82"/>
      <c r="D121" s="81"/>
      <c r="E121" s="81"/>
      <c r="F121" s="81"/>
      <c r="G121" s="81"/>
      <c r="H121" s="81"/>
      <c r="I121" s="83"/>
      <c r="J121" s="83"/>
      <c r="K121" s="83"/>
      <c r="L121" s="82"/>
      <c r="M121" s="82"/>
      <c r="N121" s="84"/>
      <c r="O121" s="81"/>
      <c r="P121" s="81"/>
      <c r="Q121" s="81"/>
      <c r="R121" s="81"/>
      <c r="S121" s="133"/>
      <c r="T121" s="133"/>
    </row>
    <row r="122" s="81" customFormat="1" spans="1:20">
      <c r="A122" s="82"/>
      <c r="B122" s="83"/>
      <c r="C122" s="82"/>
      <c r="D122" s="81"/>
      <c r="E122" s="81"/>
      <c r="F122" s="81"/>
      <c r="G122" s="81"/>
      <c r="H122" s="81"/>
      <c r="I122" s="83"/>
      <c r="J122" s="83"/>
      <c r="K122" s="83"/>
      <c r="L122" s="82"/>
      <c r="M122" s="82"/>
      <c r="N122" s="84"/>
      <c r="O122" s="81"/>
      <c r="P122" s="81"/>
      <c r="Q122" s="81"/>
      <c r="R122" s="81"/>
      <c r="S122" s="133"/>
      <c r="T122" s="133"/>
    </row>
    <row r="123" s="81" customFormat="1" spans="1:20">
      <c r="A123" s="82"/>
      <c r="B123" s="83"/>
      <c r="C123" s="82"/>
      <c r="D123" s="81"/>
      <c r="E123" s="81"/>
      <c r="F123" s="81"/>
      <c r="G123" s="81"/>
      <c r="H123" s="81"/>
      <c r="I123" s="83"/>
      <c r="J123" s="83"/>
      <c r="K123" s="83"/>
      <c r="L123" s="82"/>
      <c r="M123" s="82"/>
      <c r="N123" s="84"/>
      <c r="O123" s="81"/>
      <c r="P123" s="81"/>
      <c r="Q123" s="81"/>
      <c r="R123" s="81"/>
      <c r="S123" s="133"/>
      <c r="T123" s="133"/>
    </row>
    <row r="124" s="81" customFormat="1" spans="1:20">
      <c r="A124" s="82"/>
      <c r="B124" s="83"/>
      <c r="C124" s="82"/>
      <c r="D124" s="81"/>
      <c r="E124" s="81"/>
      <c r="F124" s="81"/>
      <c r="G124" s="81"/>
      <c r="H124" s="81"/>
      <c r="I124" s="83"/>
      <c r="J124" s="83"/>
      <c r="K124" s="83"/>
      <c r="L124" s="82"/>
      <c r="M124" s="82"/>
      <c r="N124" s="84"/>
      <c r="O124" s="81"/>
      <c r="P124" s="81"/>
      <c r="Q124" s="81"/>
      <c r="R124" s="81"/>
      <c r="S124" s="133"/>
      <c r="T124" s="133"/>
    </row>
    <row r="125" s="81" customFormat="1" spans="1:20">
      <c r="A125" s="82"/>
      <c r="B125" s="83"/>
      <c r="C125" s="82"/>
      <c r="D125" s="81"/>
      <c r="E125" s="81"/>
      <c r="F125" s="81"/>
      <c r="G125" s="81"/>
      <c r="H125" s="81"/>
      <c r="I125" s="83"/>
      <c r="J125" s="83"/>
      <c r="K125" s="83"/>
      <c r="L125" s="82"/>
      <c r="M125" s="82"/>
      <c r="N125" s="84"/>
      <c r="O125" s="81"/>
      <c r="P125" s="81"/>
      <c r="Q125" s="81"/>
      <c r="R125" s="81"/>
      <c r="S125" s="133"/>
      <c r="T125" s="133"/>
    </row>
  </sheetData>
  <mergeCells count="15">
    <mergeCell ref="A5:I5"/>
    <mergeCell ref="B7:E7"/>
    <mergeCell ref="A108:J108"/>
    <mergeCell ref="A110:B110"/>
    <mergeCell ref="C110:F110"/>
    <mergeCell ref="A111:B111"/>
    <mergeCell ref="C111:F111"/>
    <mergeCell ref="A112:B112"/>
    <mergeCell ref="C112:F112"/>
    <mergeCell ref="A113:B113"/>
    <mergeCell ref="C113:F113"/>
    <mergeCell ref="A114:B114"/>
    <mergeCell ref="C114:F114"/>
    <mergeCell ref="A2:B3"/>
    <mergeCell ref="D2:G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746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747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747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747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747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747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2018.12-02</vt:lpstr>
      <vt:lpstr>2019.01-01</vt:lpstr>
      <vt:lpstr>2019.01-02</vt:lpstr>
      <vt:lpstr>2019.02</vt:lpstr>
      <vt:lpstr>3.19</vt:lpstr>
      <vt:lpstr>4.2</vt:lpstr>
      <vt:lpstr>4.18</vt:lpstr>
      <vt:lpstr>5.5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2019-05-05T10:42:58Z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