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订单导出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<sst xmlns="http://schemas.openxmlformats.org/spreadsheetml/2006/main" count="607" uniqueCount="224">
  <si>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</si>
  <si>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</si>
  <si>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</si>
  <si>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</si>
  <si>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</si>
  <si>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</si>
  <si>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</si>
  <si>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</si>
  <si>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2019-05-16</t>
  </si>
  <si>
    <t>结算说明</t>
  </si>
  <si>
    <t>账单编号</t>
  </si>
  <si>
    <t>Y16163-201905-0003</t>
  </si>
  <si>
    <t/>
  </si>
  <si>
    <t>账单最晚还款日期</t>
  </si>
  <si>
    <t>2019-05-29</t>
  </si>
  <si>
    <t>对公付款方式
开户名：北京纯粹旅行有限公司
开户行：招商银行股份有限公司北京北苑路支行
银行账号：110910312210201001189</t>
  </si>
  <si>
    <t>账单金额</t>
  </si>
  <si>
    <t>CNY67430.00</t>
  </si>
  <si>
    <t>当月已回款</t>
  </si>
  <si>
    <t>0.0</t>
  </si>
  <si>
    <t>应付金额</t>
  </si>
  <si>
    <t>67430.0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</si>
  <si>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</si>
  <si>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</si>
  <si>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</si>
  <si>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</si>
  <si>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</si>
  <si>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</si>
  <si>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</si>
  <si>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</si>
  <si>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</si>
  <si>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</si>
  <si>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</si>
  <si>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</si>
  <si>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</si>
  <si>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</si>
  <si>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</si>
  <si>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</si>
  <si>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</si>
  <si>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</si>
  <si>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</si>
  <si>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</si>
  <si>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</si>
  <si>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</si>
  <si>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</si>
  <si>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</si>
  <si>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</si>
  <si>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</si>
  <si>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190515205405841963</t>
  </si>
  <si>
    <t>dengweilong</t>
  </si>
  <si>
    <t>中国香港</t>
  </si>
  <si>
    <t>香港</t>
  </si>
  <si>
    <t>Disney’s Hollywood Hotel/迪士尼好莱坞酒店</t>
  </si>
  <si>
    <t>2019-05-15</t>
  </si>
  <si>
    <t>2019-07-19</t>
  </si>
  <si>
    <t>2019-07-20</t>
  </si>
  <si>
    <t>2</t>
  </si>
  <si>
    <t>1</t>
  </si>
  <si>
    <t>HAN YAN</t>
  </si>
  <si>
    <t>已确认</t>
  </si>
  <si>
    <t>CNY</t>
  </si>
  <si>
    <t>190429115237371963</t>
  </si>
  <si>
    <t>liudan</t>
  </si>
  <si>
    <t>美国</t>
  </si>
  <si>
    <t>纽约市区</t>
  </si>
  <si>
    <t>The Manhattan at Times Square/曼哈顿时代广场酒店</t>
  </si>
  <si>
    <t>2019-04-29</t>
  </si>
  <si>
    <t>2019-05-07</t>
  </si>
  <si>
    <t>2019-05-11</t>
  </si>
  <si>
    <t>2019-05-13</t>
  </si>
  <si>
    <t>YOU WEN</t>
  </si>
  <si>
    <t>190322093018171963</t>
  </si>
  <si>
    <t>Jolin</t>
  </si>
  <si>
    <t>日本</t>
  </si>
  <si>
    <t>东京市区</t>
  </si>
  <si>
    <t>ONE@Tokyo/东京壹酒店</t>
  </si>
  <si>
    <t>2019-03-22</t>
  </si>
  <si>
    <t>2019-05-08</t>
  </si>
  <si>
    <t>WANG YAOLU</t>
  </si>
  <si>
    <t>190322082317632963</t>
  </si>
  <si>
    <t>newop</t>
  </si>
  <si>
    <t>2019-05-10</t>
  </si>
  <si>
    <t>190325093553672963</t>
  </si>
  <si>
    <t>大阪市区</t>
  </si>
  <si>
    <t>Hotel WBF Yodoyabashi Minami/WBF南淀屋桥酒店</t>
  </si>
  <si>
    <t>2019-03-25</t>
  </si>
  <si>
    <t>2019-05-12</t>
  </si>
  <si>
    <t>2019-05-19</t>
  </si>
  <si>
    <t>4</t>
  </si>
  <si>
    <t>TANG NINA</t>
  </si>
  <si>
    <t>190408082257481963</t>
  </si>
  <si>
    <t>wenjiale</t>
  </si>
  <si>
    <t>摩洛哥</t>
  </si>
  <si>
    <t>卡萨布兰卡</t>
  </si>
  <si>
    <t>Sofitel Casablanca Tour Blanche/卡萨布兰卡布兰奇索菲特大酒店</t>
  </si>
  <si>
    <t>2019-04-08</t>
  </si>
  <si>
    <t>2019-05-06</t>
  </si>
  <si>
    <t>SHI JIANMING</t>
  </si>
  <si>
    <t>190430153026731963</t>
  </si>
  <si>
    <t>新加坡</t>
  </si>
  <si>
    <t>Hotel Jen Orchardgateway Singapore by Shangri-La/香格里拉新加坡果园门仁民饭店</t>
  </si>
  <si>
    <t>2019-04-30</t>
  </si>
  <si>
    <t>2019-05-18</t>
  </si>
  <si>
    <t>2019-05-21</t>
  </si>
  <si>
    <t>3</t>
  </si>
  <si>
    <t>SUN JING</t>
  </si>
  <si>
    <t>190425121313711963</t>
  </si>
  <si>
    <t>linlin11</t>
  </si>
  <si>
    <t>京都</t>
  </si>
  <si>
    <t>Mitsui Garden Hotel Kyoto Shinmachi Bettei/三井花园饭店 京都新町别邸</t>
  </si>
  <si>
    <t>2019-04-25</t>
  </si>
  <si>
    <t>2019-05-22</t>
  </si>
  <si>
    <t>2019-05-23</t>
  </si>
  <si>
    <t>FENG ZHIJIE</t>
  </si>
  <si>
    <t>190425211201961963</t>
  </si>
  <si>
    <t>德国</t>
  </si>
  <si>
    <t>慕尼黑市区</t>
  </si>
  <si>
    <t>Holiday Inn Munich City Centre/慕尼黑市中心假日酒店</t>
  </si>
  <si>
    <t>2019-05-14</t>
  </si>
  <si>
    <t>2019-05-17</t>
  </si>
  <si>
    <t>2019-05-20</t>
  </si>
  <si>
    <t>YI JIANI</t>
  </si>
  <si>
    <t>190503155651042963</t>
  </si>
  <si>
    <t>Erica</t>
  </si>
  <si>
    <t>泰国</t>
  </si>
  <si>
    <t>曼谷市区</t>
  </si>
  <si>
    <t>Sivatel Bangkok/曼谷斯瓦特尔酒店</t>
  </si>
  <si>
    <t>2019-05-03</t>
  </si>
  <si>
    <t>2019-05-24</t>
  </si>
  <si>
    <t>PENGDEE SUPAWADEE</t>
  </si>
  <si>
    <t>190503100502731963</t>
  </si>
  <si>
    <t>韩国</t>
  </si>
  <si>
    <t>济州市</t>
  </si>
  <si>
    <t>Jeju New World Hotel/济州新世界酒店</t>
  </si>
  <si>
    <t>JIN MENGYA</t>
  </si>
  <si>
    <t>190505141152551963</t>
  </si>
  <si>
    <t>首尔市区</t>
  </si>
  <si>
    <t>Hotel Gracery Seoul/首尔格拉斯丽酒店</t>
  </si>
  <si>
    <t>2019-05-05</t>
  </si>
  <si>
    <t>FAN JUNYI</t>
  </si>
  <si>
    <t>190429175116252963</t>
  </si>
  <si>
    <t>孟加拉国</t>
  </si>
  <si>
    <t>达卡</t>
  </si>
  <si>
    <t>FARS Hotel &amp; Resorts/FARS酒店及度假村</t>
  </si>
  <si>
    <t>2019-05-02</t>
  </si>
  <si>
    <t>YAO WANG</t>
  </si>
  <si>
    <t>190508164314802963</t>
  </si>
  <si>
    <t>柬埔寨</t>
  </si>
  <si>
    <t>金边</t>
  </si>
  <si>
    <t>Toyoko Inn Phnom Penh/金边东横酒店</t>
  </si>
  <si>
    <t>2019-05-09</t>
  </si>
  <si>
    <t>CAI YUBING</t>
  </si>
  <si>
    <t>190505195026202963</t>
  </si>
  <si>
    <t>瑞士</t>
  </si>
  <si>
    <t>苏黎世市区</t>
  </si>
  <si>
    <t>Sorell Hotel Seidenhof/赛顿霍夫索雷尔酒店</t>
  </si>
  <si>
    <t>2019-06-28</t>
  </si>
  <si>
    <t>2019-06-29</t>
  </si>
  <si>
    <t>WANG YUN</t>
  </si>
  <si>
    <t>190507162357131963</t>
  </si>
  <si>
    <t>西归浦市</t>
  </si>
  <si>
    <t>Kensington Jeju Hotel/济州肯辛顿酒店</t>
  </si>
  <si>
    <t>CHO YOUNGHYE</t>
  </si>
  <si>
    <t>190507174610502963</t>
  </si>
  <si>
    <t>MEI SHIHUA</t>
  </si>
  <si>
    <t>190507211646751963</t>
  </si>
  <si>
    <t>Hotel Ms Est Shijo Karasuma/四条乌丸艾姆斯伊斯特酒店</t>
  </si>
  <si>
    <t>LIU JIAYING</t>
  </si>
  <si>
    <t>190507213706402963</t>
  </si>
  <si>
    <t>SUN YIRAN</t>
  </si>
  <si>
    <t>190508141357371963</t>
  </si>
  <si>
    <t>Hotel New Hankyu Osaka/大阪新阪急酒店</t>
  </si>
  <si>
    <t>PAN SHIHUA</t>
  </si>
  <si>
    <t>190508163114602963</t>
  </si>
  <si>
    <t>ibis Hong Kong North Point/宜必思香港北角酒店</t>
  </si>
  <si>
    <t>2019-07-02</t>
  </si>
  <si>
    <t>ZUO YUE</t>
  </si>
  <si>
    <t>190508150637472963</t>
  </si>
  <si>
    <t>菲律宾</t>
  </si>
  <si>
    <t>邦劳岛</t>
  </si>
  <si>
    <t>Linaw Beach Resort/丽娜海滩度假村</t>
  </si>
  <si>
    <t>2019-07-11</t>
  </si>
  <si>
    <t>2019-07-14</t>
  </si>
  <si>
    <t>YUAN XIAOYAN</t>
  </si>
  <si>
    <t>190508152712651963</t>
  </si>
  <si>
    <t>WANG XIN</t>
  </si>
  <si>
    <t>190509085203742963</t>
  </si>
  <si>
    <t>13431816755</t>
  </si>
  <si>
    <t>InterContinental Grand Stanford Hong Kong/海景嘉福洲际酒店</t>
  </si>
  <si>
    <t>2019-06-07</t>
  </si>
  <si>
    <t>2019-06-09</t>
  </si>
  <si>
    <t>LIN CHIHAN</t>
  </si>
  <si>
    <t>190506215345571963</t>
  </si>
  <si>
    <t>Parkroyal on Pickering/皮克林宾乐雅酒店</t>
  </si>
  <si>
    <t>2019-07-04</t>
  </si>
  <si>
    <t>2019-07-07</t>
  </si>
  <si>
    <t>QIANG WEI</t>
  </si>
  <si>
    <t>190510100031502963</t>
  </si>
  <si>
    <t>B P International/香港龙堡国际</t>
  </si>
  <si>
    <t>2019-05-25</t>
  </si>
  <si>
    <t>2019-05-27</t>
  </si>
  <si>
    <t>ZHENG WENWEI</t>
  </si>
  <si>
    <t>190510084826672963</t>
  </si>
  <si>
    <t>青森</t>
  </si>
  <si>
    <t>Hotel Jal City Aomori/青森日航城市酒店</t>
  </si>
  <si>
    <t>NI LEIBIN</t>
  </si>
  <si>
    <t>190511083110172963</t>
  </si>
  <si>
    <t>The Watson Hotel/沃森酒店</t>
  </si>
  <si>
    <t>SI QIN</t>
  </si>
  <si>
    <t>190512145823871963</t>
  </si>
  <si>
    <t>神户</t>
  </si>
  <si>
    <t>Hotel Monte Hermana Kobe Amalie/神户蒙特埃马纳酒店・艾美丽</t>
  </si>
  <si>
    <t>XIAN YUQING</t>
  </si>
  <si>
    <t>190513082124251963</t>
  </si>
  <si>
    <t>加拿大</t>
  </si>
  <si>
    <t>米西索加</t>
  </si>
  <si>
    <t>Hilton Garden Inn Toronto Airport/多伦多机场希尔顿花园酒店</t>
  </si>
  <si>
    <t>WU XUANGUI</t>
  </si>
  <si>
    <t>190515091932692963</t>
  </si>
  <si>
    <t>札幌市区</t>
  </si>
  <si>
    <t>ANA Crowne Plaza Sapporo/札幌全日空皇冠假日酒店</t>
  </si>
  <si>
    <t>2019-06-05</t>
  </si>
  <si>
    <t>ZHAO YANG</t>
  </si>
  <si>
    <t>确定应付：67430   付款编号：P190516155127322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</si>
</sst>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name val="黑体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7" borderId="5" applyNumberFormat="0" applyAlignment="0" applyProtection="0">
      <alignment vertical="center"/>
    </xf>
    <xf numFmtId="0" fontId="18" fillId="27" borderId="1" applyNumberFormat="0" applyAlignment="0" applyProtection="0">
      <alignment vertical="center"/>
    </xf>
    <xf numFmtId="0" fontId="19" fillId="28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>
      <alignment vertical="center"/>
    </xf>
    <xf numFmtId="0" fontId="0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5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1487992</v>
          </cell>
          <cell r="B2" t="str">
            <v>香港华逸酒店</v>
          </cell>
          <cell r="C2" t="str">
            <v>190421170120692963</v>
          </cell>
          <cell r="D2" t="str">
            <v>1241928440</v>
          </cell>
          <cell r="E2" t="str">
            <v/>
          </cell>
          <cell r="F2" t="str">
            <v>353</v>
          </cell>
          <cell r="G2" t="str">
            <v>RMB</v>
          </cell>
          <cell r="H2" t="str">
            <v>1</v>
          </cell>
          <cell r="I2">
            <v>353</v>
          </cell>
        </row>
        <row r="3">
          <cell r="A3">
            <v>1486662</v>
          </cell>
          <cell r="B3" t="str">
            <v>香港华逸酒店</v>
          </cell>
          <cell r="C3" t="str">
            <v>190419163153821963</v>
          </cell>
          <cell r="D3" t="str">
            <v/>
          </cell>
          <cell r="E3" t="str">
            <v/>
          </cell>
          <cell r="F3" t="str">
            <v>349</v>
          </cell>
          <cell r="G3" t="str">
            <v>RMB</v>
          </cell>
          <cell r="H3" t="str">
            <v>1</v>
          </cell>
          <cell r="I3">
            <v>349</v>
          </cell>
        </row>
        <row r="4">
          <cell r="A4">
            <v>1490925</v>
          </cell>
          <cell r="B4" t="str">
            <v>香港华逸酒店</v>
          </cell>
          <cell r="C4" t="str">
            <v>190425125014592963</v>
          </cell>
          <cell r="D4" t="str">
            <v>592963</v>
          </cell>
          <cell r="E4" t="str">
            <v/>
          </cell>
          <cell r="F4" t="str">
            <v>311</v>
          </cell>
          <cell r="G4" t="str">
            <v>RMB</v>
          </cell>
          <cell r="H4" t="str">
            <v>1</v>
          </cell>
          <cell r="I4">
            <v>311</v>
          </cell>
        </row>
        <row r="5">
          <cell r="A5">
            <v>1496645</v>
          </cell>
          <cell r="B5" t="str">
            <v>清迈艾美酒店</v>
          </cell>
          <cell r="C5" t="str">
            <v>190503001829351963</v>
          </cell>
          <cell r="D5" t="str">
            <v/>
          </cell>
          <cell r="E5" t="str">
            <v/>
          </cell>
          <cell r="F5" t="str">
            <v>3163</v>
          </cell>
          <cell r="G5" t="str">
            <v>RMB</v>
          </cell>
          <cell r="H5" t="str">
            <v>1</v>
          </cell>
          <cell r="I5">
            <v>3163</v>
          </cell>
        </row>
        <row r="6">
          <cell r="A6">
            <v>1499836</v>
          </cell>
          <cell r="B6" t="str">
            <v>济州琥珀酒店</v>
          </cell>
          <cell r="C6" t="str">
            <v>190515153833941963</v>
          </cell>
          <cell r="D6" t="str">
            <v/>
          </cell>
          <cell r="E6" t="str">
            <v/>
          </cell>
          <cell r="F6" t="str">
            <v>2456</v>
          </cell>
          <cell r="G6" t="str">
            <v>RMB</v>
          </cell>
          <cell r="H6" t="str">
            <v>1</v>
          </cell>
          <cell r="I6">
            <v>2456</v>
          </cell>
        </row>
        <row r="7">
          <cell r="A7">
            <v>1485048</v>
          </cell>
          <cell r="B7" t="str">
            <v>曼谷王子宫殿酒店</v>
          </cell>
          <cell r="C7" t="str">
            <v>190416162011991963</v>
          </cell>
          <cell r="D7" t="str">
            <v>1434768</v>
          </cell>
          <cell r="E7" t="str">
            <v/>
          </cell>
          <cell r="F7" t="str">
            <v>1005</v>
          </cell>
          <cell r="G7" t="str">
            <v>RMB</v>
          </cell>
          <cell r="H7" t="str">
            <v>1</v>
          </cell>
          <cell r="I7">
            <v>1005</v>
          </cell>
        </row>
        <row r="8">
          <cell r="A8">
            <v>1487948</v>
          </cell>
          <cell r="B8" t="str">
            <v>曼谷沙通智选假日酒店</v>
          </cell>
          <cell r="C8" t="str">
            <v>190421161816182963</v>
          </cell>
          <cell r="D8" t="str">
            <v>24995359</v>
          </cell>
          <cell r="E8" t="str">
            <v/>
          </cell>
          <cell r="F8" t="str">
            <v>1330</v>
          </cell>
          <cell r="G8" t="str">
            <v>RMB</v>
          </cell>
          <cell r="H8" t="str">
            <v>1</v>
          </cell>
          <cell r="I8">
            <v>1330</v>
          </cell>
        </row>
        <row r="9">
          <cell r="A9">
            <v>1499848</v>
          </cell>
          <cell r="B9" t="str">
            <v>新加坡皮克林宾乐雅精品酒店</v>
          </cell>
          <cell r="C9" t="str">
            <v>190506215345571963</v>
          </cell>
          <cell r="D9" t="str">
            <v/>
          </cell>
          <cell r="E9" t="str">
            <v/>
          </cell>
          <cell r="F9" t="str">
            <v>5245</v>
          </cell>
          <cell r="G9" t="str">
            <v>RMB</v>
          </cell>
          <cell r="H9" t="str">
            <v>1</v>
          </cell>
          <cell r="I9">
            <v>5245</v>
          </cell>
        </row>
        <row r="10">
          <cell r="A10">
            <v>1495503</v>
          </cell>
          <cell r="B10" t="str">
            <v>曼谷斯瓦特尔酒店</v>
          </cell>
          <cell r="C10" t="str">
            <v>190503155651042963</v>
          </cell>
          <cell r="D10" t="str">
            <v/>
          </cell>
          <cell r="E10" t="str">
            <v/>
          </cell>
          <cell r="F10" t="str">
            <v>996</v>
          </cell>
          <cell r="G10" t="str">
            <v>RMB</v>
          </cell>
          <cell r="H10" t="str">
            <v>1</v>
          </cell>
          <cell r="I10">
            <v>996</v>
          </cell>
        </row>
        <row r="11">
          <cell r="A11">
            <v>1459693</v>
          </cell>
          <cell r="B11" t="str">
            <v>加德满都德瓦里卡酒店</v>
          </cell>
          <cell r="C11" t="str">
            <v>190325162018582963</v>
          </cell>
          <cell r="D11" t="str">
            <v>190325162018582963</v>
          </cell>
          <cell r="E11" t="str">
            <v/>
          </cell>
          <cell r="F11" t="str">
            <v>5300</v>
          </cell>
          <cell r="G11" t="str">
            <v>RMB</v>
          </cell>
          <cell r="H11" t="str">
            <v>1</v>
          </cell>
          <cell r="I11">
            <v>5300</v>
          </cell>
        </row>
        <row r="12">
          <cell r="A12">
            <v>1484728</v>
          </cell>
          <cell r="B12" t="str">
            <v>新加坡滨海湾金沙酒店</v>
          </cell>
          <cell r="C12" t="str">
            <v>190416160730281963</v>
          </cell>
          <cell r="D12" t="str">
            <v>377922016</v>
          </cell>
          <cell r="E12" t="str">
            <v/>
          </cell>
          <cell r="F12" t="str">
            <v>3033</v>
          </cell>
          <cell r="G12" t="str">
            <v>RMB</v>
          </cell>
          <cell r="H12" t="str">
            <v>1</v>
          </cell>
          <cell r="I12">
            <v>3033</v>
          </cell>
        </row>
        <row r="13">
          <cell r="A13">
            <v>1499844</v>
          </cell>
          <cell r="B13" t="str">
            <v>新加坡滨海湾金沙酒店</v>
          </cell>
          <cell r="C13" t="str">
            <v>190506215712701963</v>
          </cell>
          <cell r="D13" t="str">
            <v/>
          </cell>
          <cell r="E13" t="str">
            <v/>
          </cell>
          <cell r="F13" t="str">
            <v>2349</v>
          </cell>
          <cell r="G13" t="str">
            <v>RMB</v>
          </cell>
          <cell r="H13" t="str">
            <v>1</v>
          </cell>
          <cell r="I13">
            <v>2349</v>
          </cell>
        </row>
        <row r="14">
          <cell r="A14">
            <v>1471178</v>
          </cell>
          <cell r="B14" t="str">
            <v>新加坡滨海湾金沙酒店</v>
          </cell>
          <cell r="C14" t="str">
            <v>190327202321192963</v>
          </cell>
          <cell r="D14" t="str">
            <v>1471178</v>
          </cell>
          <cell r="E14" t="str">
            <v/>
          </cell>
          <cell r="F14" t="str">
            <v>3251</v>
          </cell>
          <cell r="G14" t="str">
            <v>RMB</v>
          </cell>
          <cell r="H14" t="str">
            <v>1</v>
          </cell>
          <cell r="I14">
            <v>3251</v>
          </cell>
        </row>
        <row r="15">
          <cell r="A15">
            <v>1490484</v>
          </cell>
          <cell r="B15" t="str">
            <v>新加坡滨海湾金沙酒店</v>
          </cell>
          <cell r="C15" t="str">
            <v>190424115626251963</v>
          </cell>
          <cell r="D15" t="str">
            <v>reconfirm</v>
          </cell>
          <cell r="E15" t="str">
            <v/>
          </cell>
          <cell r="F15" t="str">
            <v>6741</v>
          </cell>
          <cell r="G15" t="str">
            <v>RMB</v>
          </cell>
          <cell r="H15" t="str">
            <v>1</v>
          </cell>
          <cell r="I15">
            <v>6741</v>
          </cell>
        </row>
        <row r="16">
          <cell r="A16">
            <v>1488164</v>
          </cell>
          <cell r="B16" t="str">
            <v>象岛罗摩衍那度假酒店及水疗中心</v>
          </cell>
          <cell r="C16" t="str">
            <v>190422095529562963</v>
          </cell>
          <cell r="D16" t="str">
            <v>RR19001809</v>
          </cell>
          <cell r="E16" t="str">
            <v/>
          </cell>
          <cell r="F16" t="str">
            <v>346</v>
          </cell>
          <cell r="G16" t="str">
            <v>RMB</v>
          </cell>
          <cell r="H16" t="str">
            <v>1</v>
          </cell>
          <cell r="I16">
            <v>346</v>
          </cell>
        </row>
        <row r="17">
          <cell r="A17">
            <v>1425672</v>
          </cell>
          <cell r="B17" t="str">
            <v>东京帝国大酒店</v>
          </cell>
          <cell r="C17" t="str">
            <v>190104154101402963</v>
          </cell>
          <cell r="D17" t="str">
            <v>4784968</v>
          </cell>
          <cell r="E17" t="str">
            <v/>
          </cell>
          <cell r="F17" t="str">
            <v>2680</v>
          </cell>
          <cell r="G17" t="str">
            <v>RMB</v>
          </cell>
          <cell r="H17" t="str">
            <v>1</v>
          </cell>
          <cell r="I17">
            <v>2680</v>
          </cell>
        </row>
        <row r="18">
          <cell r="A18">
            <v>1491552</v>
          </cell>
          <cell r="B18" t="str">
            <v>苏梅岛布里拉沙乡村酒店</v>
          </cell>
          <cell r="C18" t="str">
            <v>190426125028861963</v>
          </cell>
          <cell r="D18" t="str">
            <v>17311</v>
          </cell>
          <cell r="E18" t="str">
            <v/>
          </cell>
          <cell r="F18" t="str">
            <v>2897</v>
          </cell>
          <cell r="G18" t="str">
            <v>RMB</v>
          </cell>
          <cell r="H18" t="str">
            <v>1</v>
          </cell>
          <cell r="I18">
            <v>2897</v>
          </cell>
        </row>
        <row r="19">
          <cell r="A19">
            <v>1497809</v>
          </cell>
          <cell r="B19" t="str">
            <v>东京八丁堀多米酒店</v>
          </cell>
          <cell r="C19" t="str">
            <v>190506180246411963</v>
          </cell>
          <cell r="D19" t="str">
            <v/>
          </cell>
          <cell r="E19" t="str">
            <v/>
          </cell>
          <cell r="F19" t="str">
            <v>1841</v>
          </cell>
          <cell r="G19" t="str">
            <v>RMB</v>
          </cell>
          <cell r="H19" t="str">
            <v>1</v>
          </cell>
          <cell r="I19">
            <v>1841</v>
          </cell>
        </row>
        <row r="20">
          <cell r="A20">
            <v>1475512</v>
          </cell>
          <cell r="B20" t="str">
            <v>大阪心斋桥安乐窝酒店</v>
          </cell>
          <cell r="C20" t="str">
            <v>190412154848472963</v>
          </cell>
          <cell r="D20" t="str">
            <v>20190403131799194</v>
          </cell>
          <cell r="E20" t="str">
            <v/>
          </cell>
          <cell r="F20" t="str">
            <v>860</v>
          </cell>
          <cell r="G20" t="str">
            <v>RMB</v>
          </cell>
          <cell r="H20" t="str">
            <v>1</v>
          </cell>
          <cell r="I20">
            <v>860</v>
          </cell>
        </row>
        <row r="21">
          <cell r="A21">
            <v>1500576</v>
          </cell>
          <cell r="B21" t="str">
            <v>京都站前大和ROYNET酒店</v>
          </cell>
          <cell r="C21" t="str">
            <v>190510080944971963</v>
          </cell>
          <cell r="D21" t="str">
            <v/>
          </cell>
          <cell r="E21" t="str">
            <v/>
          </cell>
          <cell r="F21" t="str">
            <v>970</v>
          </cell>
          <cell r="G21" t="str">
            <v>RMB</v>
          </cell>
          <cell r="H21" t="str">
            <v>1</v>
          </cell>
          <cell r="I21">
            <v>970</v>
          </cell>
        </row>
        <row r="22">
          <cell r="A22">
            <v>1487684</v>
          </cell>
          <cell r="B22" t="str">
            <v>曼谷沙吞路耐拉提瓦斯公寓酒店</v>
          </cell>
          <cell r="C22" t="str">
            <v>190421094232541963</v>
          </cell>
          <cell r="D22" t="str">
            <v/>
          </cell>
          <cell r="E22" t="str">
            <v/>
          </cell>
          <cell r="F22" t="str">
            <v>628</v>
          </cell>
          <cell r="G22" t="str">
            <v>RMB</v>
          </cell>
          <cell r="H22" t="str">
            <v>1</v>
          </cell>
          <cell r="I22">
            <v>628</v>
          </cell>
        </row>
        <row r="23">
          <cell r="A23">
            <v>1497145</v>
          </cell>
          <cell r="B23" t="str">
            <v>苏黎世赛顿霍夫索雷尔酒店</v>
          </cell>
          <cell r="C23" t="str">
            <v>190505195026202963</v>
          </cell>
          <cell r="D23" t="str">
            <v/>
          </cell>
          <cell r="E23" t="str">
            <v/>
          </cell>
          <cell r="F23" t="str">
            <v>1246</v>
          </cell>
          <cell r="G23" t="str">
            <v>RMB</v>
          </cell>
          <cell r="H23" t="str">
            <v>1</v>
          </cell>
          <cell r="I23">
            <v>1246</v>
          </cell>
        </row>
        <row r="24">
          <cell r="A24">
            <v>1468384</v>
          </cell>
          <cell r="B24" t="str">
            <v>雅绅特温哥华机场公寓</v>
          </cell>
          <cell r="C24" t="str">
            <v>190324153829012963</v>
          </cell>
          <cell r="D24" t="str">
            <v>5684705</v>
          </cell>
          <cell r="E24" t="str">
            <v/>
          </cell>
          <cell r="F24" t="str">
            <v>3683</v>
          </cell>
          <cell r="G24" t="str">
            <v>RMB</v>
          </cell>
          <cell r="H24" t="str">
            <v>1</v>
          </cell>
          <cell r="I24">
            <v>3683</v>
          </cell>
        </row>
        <row r="25">
          <cell r="A25">
            <v>1502655</v>
          </cell>
          <cell r="B25" t="str">
            <v>多伦多机场希尔顿花园酒店</v>
          </cell>
          <cell r="C25" t="str">
            <v>190513082124251963</v>
          </cell>
          <cell r="D25" t="str">
            <v>3109489015</v>
          </cell>
          <cell r="E25" t="str">
            <v/>
          </cell>
          <cell r="F25" t="str">
            <v>1985</v>
          </cell>
          <cell r="G25" t="str">
            <v>RMB</v>
          </cell>
          <cell r="H25" t="str">
            <v>1</v>
          </cell>
          <cell r="I25">
            <v>1985</v>
          </cell>
        </row>
        <row r="26">
          <cell r="A26">
            <v>1491218</v>
          </cell>
          <cell r="B26" t="str">
            <v>慕尼黑市中心假日酒店</v>
          </cell>
          <cell r="C26" t="str">
            <v>190425211201961963</v>
          </cell>
          <cell r="D26" t="str">
            <v>28133412</v>
          </cell>
          <cell r="E26" t="str">
            <v/>
          </cell>
          <cell r="F26" t="str">
            <v>3291</v>
          </cell>
          <cell r="G26" t="str">
            <v>RMB</v>
          </cell>
          <cell r="H26" t="str">
            <v>1</v>
          </cell>
          <cell r="I26">
            <v>3291</v>
          </cell>
        </row>
        <row r="27">
          <cell r="A27">
            <v>1486708</v>
          </cell>
          <cell r="B27" t="str">
            <v>慕尼黑北温德姆爵怡酒店</v>
          </cell>
          <cell r="C27" t="str">
            <v>190419170149981963</v>
          </cell>
          <cell r="D27" t="str">
            <v/>
          </cell>
          <cell r="E27" t="str">
            <v/>
          </cell>
          <cell r="F27" t="str">
            <v>1954</v>
          </cell>
          <cell r="G27" t="str">
            <v>RMB</v>
          </cell>
          <cell r="H27" t="str">
            <v>1</v>
          </cell>
          <cell r="I27">
            <v>1954</v>
          </cell>
        </row>
        <row r="28">
          <cell r="A28">
            <v>1500457</v>
          </cell>
          <cell r="B28" t="str">
            <v>香港龙堡国际</v>
          </cell>
          <cell r="C28" t="str">
            <v>190510100031502963</v>
          </cell>
          <cell r="D28" t="str">
            <v>2038011,2038012,2038013</v>
          </cell>
          <cell r="E28" t="str">
            <v/>
          </cell>
          <cell r="F28" t="str">
            <v>4442.1</v>
          </cell>
          <cell r="G28" t="str">
            <v>RMB</v>
          </cell>
          <cell r="H28" t="str">
            <v>1</v>
          </cell>
          <cell r="I28">
            <v>4442.1</v>
          </cell>
        </row>
        <row r="29">
          <cell r="A29">
            <v>1499319</v>
          </cell>
          <cell r="B29" t="str">
            <v>香港宜必思北角酒店</v>
          </cell>
          <cell r="C29" t="str">
            <v>190508163114602963</v>
          </cell>
          <cell r="D29" t="str">
            <v/>
          </cell>
          <cell r="E29" t="str">
            <v/>
          </cell>
          <cell r="F29" t="str">
            <v>1194</v>
          </cell>
          <cell r="G29" t="str">
            <v>RMB</v>
          </cell>
          <cell r="H29" t="str">
            <v>1</v>
          </cell>
          <cell r="I29">
            <v>1194</v>
          </cell>
        </row>
        <row r="30">
          <cell r="A30">
            <v>1493539</v>
          </cell>
          <cell r="B30" t="str">
            <v>关空JOYTEL酒店</v>
          </cell>
          <cell r="C30" t="str">
            <v>190430082940701963</v>
          </cell>
          <cell r="D30" t="str">
            <v>291524</v>
          </cell>
          <cell r="E30" t="str">
            <v/>
          </cell>
          <cell r="F30" t="str">
            <v>525</v>
          </cell>
          <cell r="G30" t="str">
            <v>RMB</v>
          </cell>
          <cell r="H30" t="str">
            <v>1</v>
          </cell>
          <cell r="I30">
            <v>525</v>
          </cell>
        </row>
        <row r="31">
          <cell r="A31">
            <v>1504144</v>
          </cell>
          <cell r="B31" t="str">
            <v>札幌ANA皇冠假日酒店</v>
          </cell>
          <cell r="C31" t="str">
            <v>190515091932692963</v>
          </cell>
          <cell r="D31" t="str">
            <v>26588833</v>
          </cell>
          <cell r="E31" t="str">
            <v/>
          </cell>
          <cell r="F31" t="str">
            <v>1649</v>
          </cell>
          <cell r="G31" t="str">
            <v>RMB</v>
          </cell>
          <cell r="H31" t="str">
            <v>1</v>
          </cell>
          <cell r="I31">
            <v>1649</v>
          </cell>
        </row>
        <row r="32">
          <cell r="A32">
            <v>1470890</v>
          </cell>
          <cell r="B32" t="str">
            <v>苏西大都会酒店</v>
          </cell>
          <cell r="C32" t="str">
            <v>190327220531831963</v>
          </cell>
          <cell r="D32" t="str">
            <v>2019031903270035</v>
          </cell>
          <cell r="E32" t="str">
            <v/>
          </cell>
          <cell r="F32" t="str">
            <v>861</v>
          </cell>
          <cell r="G32" t="str">
            <v>RMB</v>
          </cell>
          <cell r="H32" t="str">
            <v>1</v>
          </cell>
          <cell r="I32">
            <v>861</v>
          </cell>
        </row>
        <row r="33">
          <cell r="A33">
            <v>1478079</v>
          </cell>
          <cell r="B33" t="str">
            <v>卡萨布兰卡布兰奇索菲特大酒店</v>
          </cell>
          <cell r="C33" t="str">
            <v>190408082257481963</v>
          </cell>
          <cell r="D33" t="str">
            <v>1905100509</v>
          </cell>
          <cell r="E33" t="str">
            <v/>
          </cell>
          <cell r="F33" t="str">
            <v>1130</v>
          </cell>
          <cell r="G33" t="str">
            <v>RMB</v>
          </cell>
          <cell r="H33" t="str">
            <v>1</v>
          </cell>
          <cell r="I33">
            <v>1130</v>
          </cell>
        </row>
        <row r="34">
          <cell r="A34">
            <v>1485074</v>
          </cell>
          <cell r="B34" t="str">
            <v>马累仁民酒店</v>
          </cell>
          <cell r="C34" t="str">
            <v>190419095501162963</v>
          </cell>
          <cell r="D34" t="str">
            <v>51583SB012782</v>
          </cell>
          <cell r="E34" t="str">
            <v/>
          </cell>
          <cell r="F34" t="str">
            <v>1838</v>
          </cell>
          <cell r="G34" t="str">
            <v>RMB</v>
          </cell>
          <cell r="H34" t="str">
            <v>1</v>
          </cell>
          <cell r="I34">
            <v>1838</v>
          </cell>
        </row>
        <row r="35">
          <cell r="A35">
            <v>1486172</v>
          </cell>
          <cell r="B35" t="str">
            <v>马累UI客栈</v>
          </cell>
          <cell r="C35" t="str">
            <v>190419084403952963</v>
          </cell>
          <cell r="D35" t="str">
            <v>378777520</v>
          </cell>
          <cell r="E35" t="str">
            <v/>
          </cell>
          <cell r="F35" t="str">
            <v>296</v>
          </cell>
          <cell r="G35" t="str">
            <v>RMB</v>
          </cell>
          <cell r="H35" t="str">
            <v>1</v>
          </cell>
          <cell r="I35">
            <v>296</v>
          </cell>
        </row>
        <row r="36">
          <cell r="A36">
            <v>1479786</v>
          </cell>
          <cell r="B36" t="str">
            <v>普吉岛安达曼拥抱酒店</v>
          </cell>
          <cell r="C36" t="str">
            <v>190410152250201963</v>
          </cell>
          <cell r="D36" t="str">
            <v>reconfirm</v>
          </cell>
          <cell r="E36" t="str">
            <v/>
          </cell>
          <cell r="F36" t="str">
            <v>2511</v>
          </cell>
          <cell r="G36" t="str">
            <v>RMB</v>
          </cell>
          <cell r="H36" t="str">
            <v>1</v>
          </cell>
          <cell r="I36">
            <v>2511</v>
          </cell>
        </row>
        <row r="37">
          <cell r="A37">
            <v>1466367</v>
          </cell>
          <cell r="B37" t="str">
            <v>台北神旺大饭店</v>
          </cell>
          <cell r="C37" t="str">
            <v>190328153556882963</v>
          </cell>
          <cell r="D37" t="str">
            <v>1221646988</v>
          </cell>
          <cell r="E37" t="str">
            <v/>
          </cell>
          <cell r="F37" t="str">
            <v>2877</v>
          </cell>
          <cell r="G37" t="str">
            <v>RMB</v>
          </cell>
          <cell r="H37" t="str">
            <v>1</v>
          </cell>
          <cell r="I37">
            <v>2877</v>
          </cell>
        </row>
        <row r="38">
          <cell r="A38">
            <v>1468263</v>
          </cell>
          <cell r="B38" t="str">
            <v>华美达昂科日内瓦拉普瑞勒酒店</v>
          </cell>
          <cell r="C38" t="str">
            <v>190324122502851963</v>
          </cell>
          <cell r="D38" t="str">
            <v>36715326</v>
          </cell>
          <cell r="E38" t="str">
            <v/>
          </cell>
          <cell r="F38" t="str">
            <v>3275</v>
          </cell>
          <cell r="G38" t="str">
            <v>RMB</v>
          </cell>
          <cell r="H38" t="str">
            <v>1</v>
          </cell>
          <cell r="I38">
            <v>3275</v>
          </cell>
        </row>
        <row r="39">
          <cell r="A39">
            <v>1497517</v>
          </cell>
          <cell r="B39" t="str">
            <v>济州肯辛顿酒店</v>
          </cell>
          <cell r="C39" t="str">
            <v>190507162357131963</v>
          </cell>
          <cell r="D39" t="str">
            <v/>
          </cell>
          <cell r="E39" t="str">
            <v/>
          </cell>
          <cell r="F39" t="str">
            <v>5017</v>
          </cell>
          <cell r="G39" t="str">
            <v>RMB</v>
          </cell>
          <cell r="H39" t="str">
            <v>1</v>
          </cell>
          <cell r="I39">
            <v>5017</v>
          </cell>
        </row>
        <row r="40">
          <cell r="A40">
            <v>1486071</v>
          </cell>
          <cell r="B40" t="str">
            <v>香港九龙贝尔特酒店</v>
          </cell>
          <cell r="C40" t="str">
            <v>190418213152462963</v>
          </cell>
          <cell r="D40" t="str">
            <v>1514993</v>
          </cell>
          <cell r="E40" t="str">
            <v/>
          </cell>
          <cell r="F40" t="str">
            <v>692</v>
          </cell>
          <cell r="G40" t="str">
            <v>RMB</v>
          </cell>
          <cell r="H40" t="str">
            <v>1</v>
          </cell>
          <cell r="I40">
            <v>692</v>
          </cell>
        </row>
        <row r="41">
          <cell r="A41">
            <v>1499744</v>
          </cell>
          <cell r="B41" t="str">
            <v>香港海景嘉福洲际酒店</v>
          </cell>
          <cell r="C41" t="str">
            <v>190509085203742963</v>
          </cell>
          <cell r="D41" t="str">
            <v>reconfirmed</v>
          </cell>
          <cell r="E41" t="str">
            <v/>
          </cell>
          <cell r="F41" t="str">
            <v>2713</v>
          </cell>
          <cell r="G41" t="str">
            <v>RMB</v>
          </cell>
          <cell r="H41" t="str">
            <v>1</v>
          </cell>
          <cell r="I41">
            <v>2713</v>
          </cell>
        </row>
        <row r="42">
          <cell r="A42">
            <v>1484485</v>
          </cell>
          <cell r="B42" t="str">
            <v>东京银座千禧三井花园饭店</v>
          </cell>
          <cell r="C42" t="str">
            <v>190418145422891963</v>
          </cell>
          <cell r="D42" t="str">
            <v>20190417136287242</v>
          </cell>
          <cell r="E42" t="str">
            <v/>
          </cell>
          <cell r="F42" t="str">
            <v>2047</v>
          </cell>
          <cell r="G42" t="str">
            <v>RMB</v>
          </cell>
          <cell r="H42" t="str">
            <v>1</v>
          </cell>
          <cell r="I42">
            <v>2047</v>
          </cell>
        </row>
        <row r="43">
          <cell r="A43">
            <v>1486660</v>
          </cell>
          <cell r="B43" t="str">
            <v>香港洲际酒店</v>
          </cell>
          <cell r="C43" t="str">
            <v>190419162629262963</v>
          </cell>
          <cell r="D43" t="str">
            <v>43842168</v>
          </cell>
          <cell r="E43" t="str">
            <v/>
          </cell>
          <cell r="F43" t="str">
            <v>3852</v>
          </cell>
          <cell r="G43" t="str">
            <v>RMB</v>
          </cell>
          <cell r="H43" t="str">
            <v>1</v>
          </cell>
          <cell r="I43">
            <v>3852</v>
          </cell>
        </row>
        <row r="44">
          <cell r="A44">
            <v>1492912</v>
          </cell>
          <cell r="B44" t="str">
            <v>香港九龙诺富特酒店</v>
          </cell>
          <cell r="C44" t="str">
            <v>190429091757821963</v>
          </cell>
          <cell r="D44" t="str">
            <v>1905050594</v>
          </cell>
          <cell r="E44" t="str">
            <v/>
          </cell>
          <cell r="F44" t="str">
            <v>2046</v>
          </cell>
          <cell r="G44" t="str">
            <v>RMB</v>
          </cell>
          <cell r="H44" t="str">
            <v>1</v>
          </cell>
          <cell r="I44">
            <v>2046</v>
          </cell>
        </row>
        <row r="45">
          <cell r="A45">
            <v>1493869</v>
          </cell>
          <cell r="B45" t="str">
            <v>香港九龙诺富特酒店</v>
          </cell>
          <cell r="C45" t="str">
            <v>190430152318911963</v>
          </cell>
          <cell r="D45" t="str">
            <v>1905230546</v>
          </cell>
          <cell r="E45" t="str">
            <v/>
          </cell>
          <cell r="F45" t="str">
            <v>2234</v>
          </cell>
          <cell r="G45" t="str">
            <v>RMB</v>
          </cell>
          <cell r="H45" t="str">
            <v>1</v>
          </cell>
          <cell r="I45">
            <v>2234</v>
          </cell>
        </row>
        <row r="46">
          <cell r="A46">
            <v>1489608</v>
          </cell>
          <cell r="B46" t="str">
            <v>香港仕德福山景酒店</v>
          </cell>
          <cell r="C46" t="str">
            <v>190423213334742963</v>
          </cell>
          <cell r="D46" t="str">
            <v>reconfirm</v>
          </cell>
          <cell r="E46" t="str">
            <v/>
          </cell>
          <cell r="F46" t="str">
            <v>1016</v>
          </cell>
          <cell r="G46" t="str">
            <v>RMB</v>
          </cell>
          <cell r="H46" t="str">
            <v>1</v>
          </cell>
          <cell r="I46">
            <v>1016</v>
          </cell>
        </row>
        <row r="47">
          <cell r="A47">
            <v>1493588</v>
          </cell>
          <cell r="B47" t="str">
            <v>东横旅馆-东京羽田机场2号</v>
          </cell>
          <cell r="C47" t="str">
            <v>190505220804551963</v>
          </cell>
          <cell r="D47" t="str">
            <v>1247093621</v>
          </cell>
          <cell r="E47" t="str">
            <v/>
          </cell>
          <cell r="F47" t="str">
            <v>674</v>
          </cell>
          <cell r="G47" t="str">
            <v>RMB</v>
          </cell>
          <cell r="H47" t="str">
            <v>1</v>
          </cell>
          <cell r="I47">
            <v>674</v>
          </cell>
        </row>
        <row r="48">
          <cell r="A48">
            <v>1488126</v>
          </cell>
          <cell r="B48" t="str">
            <v>东京新宿格拉斯丽酒店</v>
          </cell>
          <cell r="C48" t="str">
            <v>190421213018762963</v>
          </cell>
          <cell r="D48" t="str">
            <v>690889934</v>
          </cell>
          <cell r="E48" t="str">
            <v/>
          </cell>
          <cell r="F48" t="str">
            <v>3207</v>
          </cell>
          <cell r="G48" t="str">
            <v>RMB</v>
          </cell>
          <cell r="H48" t="str">
            <v>1</v>
          </cell>
          <cell r="I48">
            <v>3207</v>
          </cell>
        </row>
        <row r="49">
          <cell r="A49">
            <v>1483139</v>
          </cell>
          <cell r="B49" t="str">
            <v>新圣拉扎尔酒店</v>
          </cell>
          <cell r="C49" t="str">
            <v>190415082104511963</v>
          </cell>
          <cell r="D49" t="str">
            <v>190415082104511963</v>
          </cell>
          <cell r="E49" t="str">
            <v/>
          </cell>
          <cell r="F49" t="str">
            <v>1922</v>
          </cell>
          <cell r="G49" t="str">
            <v>RMB</v>
          </cell>
          <cell r="H49" t="str">
            <v>1</v>
          </cell>
          <cell r="I49">
            <v>1922</v>
          </cell>
        </row>
        <row r="50">
          <cell r="A50">
            <v>1492577</v>
          </cell>
          <cell r="B50" t="str">
            <v>巴黎东站假日酒店</v>
          </cell>
          <cell r="C50" t="str">
            <v>190428121739852963</v>
          </cell>
          <cell r="D50" t="str">
            <v>44146874</v>
          </cell>
          <cell r="E50" t="str">
            <v/>
          </cell>
          <cell r="F50" t="str">
            <v>578</v>
          </cell>
          <cell r="G50" t="str">
            <v>RMB</v>
          </cell>
          <cell r="H50" t="str">
            <v>1</v>
          </cell>
          <cell r="I50">
            <v>578</v>
          </cell>
        </row>
        <row r="51">
          <cell r="A51">
            <v>1483761</v>
          </cell>
          <cell r="B51" t="str">
            <v>香港九龙东皇冠假日酒店</v>
          </cell>
          <cell r="C51" t="str">
            <v>190416080844931963</v>
          </cell>
          <cell r="D51" t="str">
            <v/>
          </cell>
          <cell r="E51" t="str">
            <v/>
          </cell>
          <cell r="F51" t="str">
            <v>2326</v>
          </cell>
          <cell r="G51" t="str">
            <v>RMB</v>
          </cell>
          <cell r="H51" t="str">
            <v>1</v>
          </cell>
          <cell r="I51">
            <v>2326</v>
          </cell>
        </row>
        <row r="52">
          <cell r="A52">
            <v>1488771</v>
          </cell>
          <cell r="B52" t="str">
            <v>三井花园饭店京都新町别邸</v>
          </cell>
          <cell r="C52" t="str">
            <v>190422205321601963</v>
          </cell>
          <cell r="D52" t="str">
            <v/>
          </cell>
          <cell r="E52" t="str">
            <v/>
          </cell>
          <cell r="F52" t="str">
            <v>1953</v>
          </cell>
          <cell r="G52" t="str">
            <v>RMB</v>
          </cell>
          <cell r="H52" t="str">
            <v>1</v>
          </cell>
          <cell r="I52">
            <v>1953</v>
          </cell>
        </row>
        <row r="53">
          <cell r="A53">
            <v>1489889</v>
          </cell>
          <cell r="B53" t="str">
            <v>三井花园饭店京都新町别邸</v>
          </cell>
          <cell r="C53" t="str">
            <v>190424112707851963</v>
          </cell>
          <cell r="D53" t="str">
            <v>j43371451</v>
          </cell>
          <cell r="E53" t="str">
            <v/>
          </cell>
          <cell r="F53" t="str">
            <v>1904</v>
          </cell>
          <cell r="G53" t="str">
            <v>RMB</v>
          </cell>
          <cell r="H53" t="str">
            <v>1</v>
          </cell>
          <cell r="I53">
            <v>1904</v>
          </cell>
        </row>
        <row r="54">
          <cell r="A54">
            <v>1490890</v>
          </cell>
          <cell r="B54" t="str">
            <v>三井花园饭店京都新町别邸</v>
          </cell>
          <cell r="C54" t="str">
            <v>190425121313711963</v>
          </cell>
          <cell r="D54" t="str">
            <v/>
          </cell>
          <cell r="E54" t="str">
            <v/>
          </cell>
          <cell r="F54" t="str">
            <v>952</v>
          </cell>
          <cell r="G54" t="str">
            <v>RMB</v>
          </cell>
          <cell r="H54" t="str">
            <v>1</v>
          </cell>
          <cell r="I54">
            <v>952</v>
          </cell>
        </row>
        <row r="55">
          <cell r="A55">
            <v>1471534</v>
          </cell>
          <cell r="B55" t="str">
            <v>首尔陪图江南酒店</v>
          </cell>
          <cell r="C55" t="str">
            <v>190402114811832963</v>
          </cell>
          <cell r="D55" t="str">
            <v>19213157</v>
          </cell>
          <cell r="E55" t="str">
            <v/>
          </cell>
          <cell r="F55" t="str">
            <v>995</v>
          </cell>
          <cell r="G55" t="str">
            <v>RMB</v>
          </cell>
          <cell r="H55" t="str">
            <v>1</v>
          </cell>
          <cell r="I55">
            <v>995</v>
          </cell>
        </row>
        <row r="56">
          <cell r="A56">
            <v>1495596</v>
          </cell>
          <cell r="B56" t="str">
            <v>名铁名古屋锦酒店</v>
          </cell>
          <cell r="C56" t="str">
            <v>190503141748531963</v>
          </cell>
          <cell r="D56" t="str">
            <v>244424</v>
          </cell>
          <cell r="E56" t="str">
            <v/>
          </cell>
          <cell r="F56" t="str">
            <v>1490</v>
          </cell>
          <cell r="G56" t="str">
            <v>RMB</v>
          </cell>
          <cell r="H56" t="str">
            <v>1</v>
          </cell>
          <cell r="I56">
            <v>1490</v>
          </cell>
        </row>
        <row r="57">
          <cell r="A57">
            <v>1491042</v>
          </cell>
          <cell r="B57" t="str">
            <v>首尔28 明洞酒店</v>
          </cell>
          <cell r="C57" t="str">
            <v>190429111824272963</v>
          </cell>
          <cell r="D57" t="str">
            <v>F19DC017672</v>
          </cell>
          <cell r="E57" t="str">
            <v/>
          </cell>
          <cell r="F57" t="str">
            <v>3119</v>
          </cell>
          <cell r="G57" t="str">
            <v>RMB</v>
          </cell>
          <cell r="H57" t="str">
            <v>1</v>
          </cell>
          <cell r="I57">
            <v>3119</v>
          </cell>
        </row>
        <row r="58">
          <cell r="A58">
            <v>1499211</v>
          </cell>
          <cell r="B58" t="str">
            <v>大阪新阪急酒店</v>
          </cell>
          <cell r="C58" t="str">
            <v>190508141357371963</v>
          </cell>
          <cell r="D58" t="str">
            <v>103557047</v>
          </cell>
          <cell r="E58" t="str">
            <v/>
          </cell>
          <cell r="F58" t="str">
            <v>632</v>
          </cell>
          <cell r="G58" t="str">
            <v>RMB</v>
          </cell>
          <cell r="H58" t="str">
            <v>1</v>
          </cell>
          <cell r="I58">
            <v>632</v>
          </cell>
        </row>
        <row r="59">
          <cell r="A59">
            <v>1484860</v>
          </cell>
          <cell r="B59" t="str">
            <v>The bridge酒店心斋桥店</v>
          </cell>
          <cell r="C59" t="str">
            <v>190417151830422963</v>
          </cell>
          <cell r="D59" t="str">
            <v/>
          </cell>
          <cell r="E59" t="str">
            <v/>
          </cell>
          <cell r="F59" t="str">
            <v>2628</v>
          </cell>
          <cell r="G59" t="str">
            <v>RMB</v>
          </cell>
          <cell r="H59" t="str">
            <v>1</v>
          </cell>
          <cell r="I59">
            <v>2628</v>
          </cell>
        </row>
        <row r="60">
          <cell r="A60">
            <v>1484952</v>
          </cell>
          <cell r="B60" t="str">
            <v>The bridge酒店心斋桥店</v>
          </cell>
          <cell r="C60" t="str">
            <v>190417152357422963</v>
          </cell>
          <cell r="D60" t="str">
            <v/>
          </cell>
          <cell r="E60" t="str">
            <v/>
          </cell>
          <cell r="F60" t="str">
            <v>2142</v>
          </cell>
          <cell r="G60" t="str">
            <v>RMB</v>
          </cell>
          <cell r="H60" t="str">
            <v>1</v>
          </cell>
          <cell r="I60">
            <v>2142</v>
          </cell>
        </row>
        <row r="61">
          <cell r="A61">
            <v>1466537</v>
          </cell>
          <cell r="B61" t="str">
            <v>MYSTAYS 京都四条酒店</v>
          </cell>
          <cell r="C61" t="str">
            <v>190322081537992963</v>
          </cell>
          <cell r="D61" t="str">
            <v>021221590</v>
          </cell>
          <cell r="E61" t="str">
            <v/>
          </cell>
          <cell r="F61" t="str">
            <v>2365</v>
          </cell>
          <cell r="G61" t="str">
            <v>RMB</v>
          </cell>
          <cell r="H61" t="str">
            <v>1</v>
          </cell>
          <cell r="I61">
            <v>2365</v>
          </cell>
        </row>
        <row r="62">
          <cell r="A62">
            <v>1484656</v>
          </cell>
          <cell r="B62" t="str">
            <v>河内金丝精品酒店</v>
          </cell>
          <cell r="C62" t="str">
            <v>190417103008241963</v>
          </cell>
          <cell r="D62" t="str">
            <v>1055198</v>
          </cell>
          <cell r="E62" t="str">
            <v/>
          </cell>
          <cell r="F62" t="str">
            <v>373</v>
          </cell>
          <cell r="G62" t="str">
            <v>RMB</v>
          </cell>
          <cell r="H62" t="str">
            <v>1</v>
          </cell>
          <cell r="I62">
            <v>373</v>
          </cell>
        </row>
        <row r="63">
          <cell r="A63">
            <v>1476675</v>
          </cell>
          <cell r="B63" t="str">
            <v>布里斯班宜必思酒店</v>
          </cell>
          <cell r="C63" t="str">
            <v>190408155117811963</v>
          </cell>
          <cell r="D63" t="str">
            <v>2062TDM544</v>
          </cell>
          <cell r="E63" t="str">
            <v/>
          </cell>
          <cell r="F63" t="str">
            <v>1548</v>
          </cell>
          <cell r="G63" t="str">
            <v>RMB</v>
          </cell>
          <cell r="H63" t="str">
            <v>1</v>
          </cell>
          <cell r="I63">
            <v>1548</v>
          </cell>
        </row>
        <row r="64">
          <cell r="A64">
            <v>1499593</v>
          </cell>
          <cell r="B64" t="str">
            <v>丽娜海滩度假村 </v>
          </cell>
          <cell r="C64" t="str">
            <v>190508150637472963</v>
          </cell>
          <cell r="D64" t="str">
            <v/>
          </cell>
          <cell r="E64" t="str">
            <v/>
          </cell>
          <cell r="F64" t="str">
            <v>1390</v>
          </cell>
          <cell r="G64" t="str">
            <v>RMB</v>
          </cell>
          <cell r="H64" t="str">
            <v>1</v>
          </cell>
          <cell r="I64">
            <v>1390</v>
          </cell>
        </row>
        <row r="65">
          <cell r="A65">
            <v>1499599</v>
          </cell>
          <cell r="B65" t="str">
            <v>丽娜海滩度假村 </v>
          </cell>
          <cell r="C65" t="str">
            <v>190508152712651963</v>
          </cell>
          <cell r="D65" t="str">
            <v/>
          </cell>
          <cell r="E65" t="str">
            <v/>
          </cell>
          <cell r="F65" t="str">
            <v>1564</v>
          </cell>
          <cell r="G65" t="str">
            <v>RMB</v>
          </cell>
          <cell r="H65" t="str">
            <v>1</v>
          </cell>
          <cell r="I65">
            <v>1564</v>
          </cell>
        </row>
        <row r="66">
          <cell r="A66">
            <v>1493033</v>
          </cell>
          <cell r="B66" t="str">
            <v>西贡机场宜必思酒店</v>
          </cell>
          <cell r="C66" t="str">
            <v>190429090544012963</v>
          </cell>
          <cell r="D66" t="str">
            <v>190429090544012963</v>
          </cell>
          <cell r="E66" t="str">
            <v/>
          </cell>
          <cell r="F66" t="str">
            <v>435</v>
          </cell>
          <cell r="G66" t="str">
            <v>RMB</v>
          </cell>
          <cell r="H66" t="str">
            <v>1</v>
          </cell>
          <cell r="I66">
            <v>435</v>
          </cell>
        </row>
        <row r="67">
          <cell r="A67">
            <v>1493959</v>
          </cell>
          <cell r="B67" t="str">
            <v>新加坡乌节门今旅酒店</v>
          </cell>
          <cell r="C67" t="str">
            <v>190430153026731963</v>
          </cell>
          <cell r="D67" t="str">
            <v/>
          </cell>
          <cell r="E67" t="str">
            <v/>
          </cell>
          <cell r="F67" t="str">
            <v>2963</v>
          </cell>
          <cell r="G67" t="str">
            <v>RMB</v>
          </cell>
          <cell r="H67" t="str">
            <v>1</v>
          </cell>
          <cell r="I67">
            <v>2963</v>
          </cell>
        </row>
        <row r="68">
          <cell r="A68">
            <v>1492614</v>
          </cell>
          <cell r="B68" t="str">
            <v>新加坡威大酒店－劳明达</v>
          </cell>
          <cell r="C68" t="str">
            <v>190426100310621963</v>
          </cell>
          <cell r="D68" t="str">
            <v>reconfirm</v>
          </cell>
          <cell r="E68" t="str">
            <v/>
          </cell>
          <cell r="F68" t="str">
            <v>3009</v>
          </cell>
          <cell r="G68" t="str">
            <v>RMB</v>
          </cell>
          <cell r="H68" t="str">
            <v>1</v>
          </cell>
          <cell r="I68">
            <v>3009</v>
          </cell>
        </row>
        <row r="69">
          <cell r="A69">
            <v>1493753</v>
          </cell>
          <cell r="B69" t="str">
            <v>蓝海湾姆内温泉度假村</v>
          </cell>
          <cell r="C69" t="str">
            <v>190430152135441963,190430153252071963</v>
          </cell>
          <cell r="D69" t="str">
            <v>5601-02</v>
          </cell>
          <cell r="E69" t="str">
            <v/>
          </cell>
          <cell r="F69" t="str">
            <v>3562</v>
          </cell>
          <cell r="G69" t="str">
            <v>RMB</v>
          </cell>
          <cell r="H69" t="str">
            <v>1</v>
          </cell>
          <cell r="I69">
            <v>3562</v>
          </cell>
        </row>
        <row r="70">
          <cell r="A70">
            <v>1501299</v>
          </cell>
          <cell r="B70" t="str">
            <v>纽约沃森酒店（原纽约曼哈顿第57街假日酒店）</v>
          </cell>
          <cell r="C70" t="str">
            <v>190511083110172963</v>
          </cell>
          <cell r="D70" t="str">
            <v>5137145</v>
          </cell>
          <cell r="E70" t="str">
            <v/>
          </cell>
          <cell r="F70" t="str">
            <v>4124</v>
          </cell>
          <cell r="G70" t="str">
            <v>RMB</v>
          </cell>
          <cell r="H70" t="str">
            <v>1</v>
          </cell>
          <cell r="I70">
            <v>4124</v>
          </cell>
        </row>
        <row r="71">
          <cell r="A71">
            <v>1489697</v>
          </cell>
          <cell r="B71" t="str">
            <v>芝加哥凯悦酒店</v>
          </cell>
          <cell r="C71" t="str">
            <v>190424153833662963</v>
          </cell>
          <cell r="D71" t="str">
            <v/>
          </cell>
          <cell r="E71" t="str">
            <v/>
          </cell>
          <cell r="F71" t="str">
            <v>2582</v>
          </cell>
          <cell r="G71" t="str">
            <v>RMB</v>
          </cell>
          <cell r="H71" t="str">
            <v>1</v>
          </cell>
          <cell r="I71">
            <v>2582</v>
          </cell>
        </row>
        <row r="72">
          <cell r="A72">
            <v>1499758</v>
          </cell>
          <cell r="B72" t="str">
            <v>西雅图弗里蒙特宿之桥套房酒店</v>
          </cell>
          <cell r="C72" t="str">
            <v>190510171018121963</v>
          </cell>
          <cell r="D72" t="str">
            <v>25761055</v>
          </cell>
          <cell r="E72" t="str">
            <v/>
          </cell>
          <cell r="F72" t="str">
            <v>15291</v>
          </cell>
          <cell r="G72" t="str">
            <v>RMB</v>
          </cell>
          <cell r="H72" t="str">
            <v>1</v>
          </cell>
          <cell r="I72">
            <v>15291</v>
          </cell>
        </row>
        <row r="73">
          <cell r="A73">
            <v>1485599</v>
          </cell>
          <cell r="B73" t="str">
            <v>新加坡香格里拉圣淘沙度假村</v>
          </cell>
          <cell r="C73" t="str">
            <v>190417222423572963</v>
          </cell>
          <cell r="D73" t="str">
            <v>1485599</v>
          </cell>
          <cell r="E73" t="str">
            <v/>
          </cell>
          <cell r="F73" t="str">
            <v>4348</v>
          </cell>
          <cell r="G73" t="str">
            <v>RMB</v>
          </cell>
          <cell r="H73" t="str">
            <v>1</v>
          </cell>
          <cell r="I73">
            <v>4348</v>
          </cell>
        </row>
        <row r="74">
          <cell r="A74">
            <v>1488160</v>
          </cell>
          <cell r="B74" t="str">
            <v>美居市中心</v>
          </cell>
          <cell r="C74" t="str">
            <v>190422093420871963</v>
          </cell>
          <cell r="D74" t="str">
            <v>9416TFB526</v>
          </cell>
          <cell r="E74" t="str">
            <v/>
          </cell>
          <cell r="F74" t="str">
            <v>1273</v>
          </cell>
          <cell r="G74" t="str">
            <v>RMB</v>
          </cell>
          <cell r="H74" t="str">
            <v>1</v>
          </cell>
          <cell r="I74">
            <v>1273</v>
          </cell>
        </row>
        <row r="75">
          <cell r="A75">
            <v>1485729</v>
          </cell>
          <cell r="B75" t="str">
            <v>澳门喜来登金沙城中心大酒店</v>
          </cell>
          <cell r="C75" t="str">
            <v>190419094521552963</v>
          </cell>
          <cell r="D75" t="str">
            <v/>
          </cell>
          <cell r="E75" t="str">
            <v/>
          </cell>
          <cell r="F75" t="str">
            <v>832</v>
          </cell>
          <cell r="G75" t="str">
            <v>RMB</v>
          </cell>
          <cell r="H75" t="str">
            <v>1</v>
          </cell>
          <cell r="I75">
            <v>832</v>
          </cell>
        </row>
        <row r="76">
          <cell r="A76">
            <v>1492538</v>
          </cell>
          <cell r="B76" t="str">
            <v>澳门喜来登金沙城中心大酒店</v>
          </cell>
          <cell r="C76" t="str">
            <v>190428110017101963</v>
          </cell>
          <cell r="D76" t="str">
            <v>98841128</v>
          </cell>
          <cell r="E76" t="str">
            <v/>
          </cell>
          <cell r="F76" t="str">
            <v>1200</v>
          </cell>
          <cell r="G76" t="str">
            <v>RMB</v>
          </cell>
          <cell r="H76" t="str">
            <v>1</v>
          </cell>
          <cell r="I76">
            <v>1200</v>
          </cell>
        </row>
        <row r="77">
          <cell r="A77">
            <v>1489516</v>
          </cell>
          <cell r="B77" t="str">
            <v>拉斯维加斯卢克索赌场酒店</v>
          </cell>
          <cell r="C77" t="str">
            <v>190423184830822963</v>
          </cell>
          <cell r="D77" t="str">
            <v>790894019</v>
          </cell>
          <cell r="E77" t="str">
            <v/>
          </cell>
          <cell r="F77" t="str">
            <v>430</v>
          </cell>
          <cell r="G77" t="str">
            <v>RMB</v>
          </cell>
          <cell r="H77" t="str">
            <v>1</v>
          </cell>
          <cell r="I77">
            <v>430</v>
          </cell>
        </row>
        <row r="78">
          <cell r="A78">
            <v>1466459</v>
          </cell>
          <cell r="B78" t="str">
            <v>东京相铁FRESA INN-日本桥人形町</v>
          </cell>
          <cell r="C78" t="str">
            <v>190322083207531963</v>
          </cell>
          <cell r="D78" t="str">
            <v>1222072070</v>
          </cell>
          <cell r="E78" t="str">
            <v/>
          </cell>
          <cell r="F78" t="str">
            <v>1127</v>
          </cell>
          <cell r="G78" t="str">
            <v>RMB</v>
          </cell>
          <cell r="H78" t="str">
            <v>1</v>
          </cell>
          <cell r="I78">
            <v>1127</v>
          </cell>
        </row>
        <row r="79">
          <cell r="A79">
            <v>1463396</v>
          </cell>
          <cell r="B79" t="str">
            <v>京都索拉利亚西铁尊贵酒店</v>
          </cell>
          <cell r="C79" t="str">
            <v>190320165243081963</v>
          </cell>
          <cell r="D79" t="str">
            <v>203774433</v>
          </cell>
          <cell r="E79" t="str">
            <v/>
          </cell>
          <cell r="F79" t="str">
            <v>1544</v>
          </cell>
          <cell r="G79" t="str">
            <v>RMB</v>
          </cell>
          <cell r="H79" t="str">
            <v>1</v>
          </cell>
          <cell r="I79">
            <v>1544</v>
          </cell>
        </row>
        <row r="80">
          <cell r="A80">
            <v>1490585</v>
          </cell>
          <cell r="B80" t="str">
            <v>太阳商务酒店</v>
          </cell>
          <cell r="C80" t="str">
            <v>190425084304161963</v>
          </cell>
          <cell r="D80" t="str">
            <v/>
          </cell>
          <cell r="E80" t="str">
            <v/>
          </cell>
          <cell r="F80" t="str">
            <v>577</v>
          </cell>
          <cell r="G80" t="str">
            <v>RMB</v>
          </cell>
          <cell r="H80" t="str">
            <v>1</v>
          </cell>
          <cell r="I80">
            <v>577</v>
          </cell>
        </row>
        <row r="81">
          <cell r="A81">
            <v>1486370</v>
          </cell>
          <cell r="B81" t="str">
            <v>太阳商务酒店</v>
          </cell>
          <cell r="C81" t="str">
            <v>190419104520242963</v>
          </cell>
          <cell r="D81" t="str">
            <v>XIA MEILIN</v>
          </cell>
          <cell r="E81" t="str">
            <v/>
          </cell>
          <cell r="F81" t="str">
            <v>466</v>
          </cell>
          <cell r="G81" t="str">
            <v>RMB</v>
          </cell>
          <cell r="H81" t="str">
            <v>1</v>
          </cell>
          <cell r="I81">
            <v>466</v>
          </cell>
        </row>
        <row r="82">
          <cell r="A82">
            <v>1482236</v>
          </cell>
          <cell r="B82" t="str">
            <v>大阪心斋桥舒适酒店</v>
          </cell>
          <cell r="C82" t="str">
            <v>190413165115802963</v>
          </cell>
          <cell r="D82" t="str">
            <v>190716</v>
          </cell>
          <cell r="E82" t="str">
            <v/>
          </cell>
          <cell r="F82" t="str">
            <v>2371</v>
          </cell>
          <cell r="G82" t="str">
            <v>RMB</v>
          </cell>
          <cell r="H82" t="str">
            <v>1</v>
          </cell>
          <cell r="I82">
            <v>2371</v>
          </cell>
        </row>
        <row r="83">
          <cell r="A83">
            <v>1468407</v>
          </cell>
          <cell r="B83" t="str">
            <v>WBF淀屋桥南酒店</v>
          </cell>
          <cell r="C83" t="str">
            <v>190325093553672963</v>
          </cell>
          <cell r="D83" t="str">
            <v>20190324128724045</v>
          </cell>
          <cell r="E83" t="str">
            <v/>
          </cell>
          <cell r="F83" t="str">
            <v>2062</v>
          </cell>
          <cell r="G83" t="str">
            <v>RMB</v>
          </cell>
          <cell r="H83" t="str">
            <v>1</v>
          </cell>
          <cell r="I83">
            <v>2062</v>
          </cell>
        </row>
        <row r="84">
          <cell r="A84">
            <v>1487682</v>
          </cell>
          <cell r="B84" t="str">
            <v>大阪难波光芒酒店</v>
          </cell>
          <cell r="C84" t="str">
            <v>190421082306411963</v>
          </cell>
          <cell r="D84" t="str">
            <v>19042150030</v>
          </cell>
          <cell r="E84" t="str">
            <v/>
          </cell>
          <cell r="F84" t="str">
            <v>1886</v>
          </cell>
          <cell r="G84" t="str">
            <v>RMB</v>
          </cell>
          <cell r="H84" t="str">
            <v>1</v>
          </cell>
          <cell r="I84">
            <v>1886</v>
          </cell>
        </row>
        <row r="85">
          <cell r="A85">
            <v>1486854</v>
          </cell>
          <cell r="B85" t="str">
            <v>MYSTAYS 福岡天神酒店</v>
          </cell>
          <cell r="C85" t="str">
            <v>190419210638342963</v>
          </cell>
          <cell r="D85" t="str">
            <v>1240962652</v>
          </cell>
          <cell r="E85" t="str">
            <v/>
          </cell>
          <cell r="F85" t="str">
            <v>1172</v>
          </cell>
          <cell r="G85" t="str">
            <v>RMB</v>
          </cell>
          <cell r="H85" t="str">
            <v>1</v>
          </cell>
          <cell r="I85">
            <v>1172</v>
          </cell>
        </row>
        <row r="86">
          <cell r="A86">
            <v>1498720</v>
          </cell>
          <cell r="B86" t="str">
            <v>四条乌丸艾姆斯伊斯特酒店</v>
          </cell>
          <cell r="C86" t="str">
            <v>190507211646751963</v>
          </cell>
          <cell r="D86" t="str">
            <v>100043420</v>
          </cell>
          <cell r="E86" t="str">
            <v/>
          </cell>
          <cell r="F86" t="str">
            <v>1215</v>
          </cell>
          <cell r="G86" t="str">
            <v>RMB</v>
          </cell>
          <cell r="H86" t="str">
            <v>1</v>
          </cell>
          <cell r="I86">
            <v>1215</v>
          </cell>
        </row>
        <row r="87">
          <cell r="A87">
            <v>1466561</v>
          </cell>
          <cell r="B87" t="str">
            <v>东京壹酒店</v>
          </cell>
          <cell r="C87" t="str">
            <v>190322093018171963</v>
          </cell>
          <cell r="D87" t="str">
            <v>248182</v>
          </cell>
          <cell r="E87" t="str">
            <v/>
          </cell>
          <cell r="F87" t="str">
            <v>5879</v>
          </cell>
          <cell r="G87" t="str">
            <v>RMB</v>
          </cell>
          <cell r="H87" t="str">
            <v>1</v>
          </cell>
          <cell r="I87">
            <v>5879</v>
          </cell>
        </row>
        <row r="88">
          <cell r="A88">
            <v>1466664</v>
          </cell>
          <cell r="B88" t="str">
            <v>东京壹酒店</v>
          </cell>
          <cell r="C88" t="str">
            <v>190322112158471963</v>
          </cell>
          <cell r="D88" t="str">
            <v>1222164730</v>
          </cell>
          <cell r="E88" t="str">
            <v/>
          </cell>
          <cell r="F88" t="str">
            <v>2133</v>
          </cell>
          <cell r="G88" t="str">
            <v>RMB</v>
          </cell>
          <cell r="H88" t="str">
            <v>1</v>
          </cell>
          <cell r="I88">
            <v>2133</v>
          </cell>
        </row>
        <row r="89">
          <cell r="A89">
            <v>1466563</v>
          </cell>
          <cell r="B89" t="str">
            <v>东京壹酒店</v>
          </cell>
          <cell r="C89" t="str">
            <v>190322082317632963</v>
          </cell>
          <cell r="D89" t="str">
            <v>248176</v>
          </cell>
          <cell r="E89" t="str">
            <v/>
          </cell>
          <cell r="F89" t="str">
            <v>2939</v>
          </cell>
          <cell r="G89" t="str">
            <v>RMB</v>
          </cell>
          <cell r="H89" t="str">
            <v>1</v>
          </cell>
          <cell r="I89">
            <v>2939</v>
          </cell>
        </row>
        <row r="90">
          <cell r="A90">
            <v>1486179</v>
          </cell>
          <cell r="B90" t="str">
            <v>素坤逸2号贝斯特韦斯特舒雅优质酒店</v>
          </cell>
          <cell r="C90" t="str">
            <v>190419151539632963</v>
          </cell>
          <cell r="D90" t="str">
            <v>bk018874</v>
          </cell>
          <cell r="E90" t="str">
            <v/>
          </cell>
          <cell r="F90" t="str">
            <v>2205</v>
          </cell>
          <cell r="G90" t="str">
            <v>RMB</v>
          </cell>
          <cell r="H90" t="str">
            <v>1</v>
          </cell>
          <cell r="I90">
            <v>2205</v>
          </cell>
        </row>
        <row r="91">
          <cell r="A91">
            <v>1499271</v>
          </cell>
          <cell r="B91" t="str">
            <v>丽笙莫斯科皇家酒店</v>
          </cell>
          <cell r="C91" t="str">
            <v>190509093849322963</v>
          </cell>
          <cell r="D91" t="str">
            <v/>
          </cell>
          <cell r="E91" t="str">
            <v/>
          </cell>
          <cell r="F91" t="str">
            <v>8248.2</v>
          </cell>
          <cell r="G91" t="str">
            <v>RMB</v>
          </cell>
          <cell r="H91" t="str">
            <v>1</v>
          </cell>
          <cell r="I91">
            <v>8248.2</v>
          </cell>
        </row>
        <row r="92">
          <cell r="A92">
            <v>1504936</v>
          </cell>
          <cell r="B92" t="str">
            <v>暹粒万怡酒店</v>
          </cell>
          <cell r="C92" t="str">
            <v>190516081531591963</v>
          </cell>
          <cell r="D92" t="str">
            <v/>
          </cell>
          <cell r="E92" t="str">
            <v/>
          </cell>
          <cell r="F92" t="str">
            <v>675</v>
          </cell>
          <cell r="G92" t="str">
            <v>RMB</v>
          </cell>
          <cell r="H92" t="str">
            <v>1</v>
          </cell>
          <cell r="I92">
            <v>675</v>
          </cell>
        </row>
        <row r="93">
          <cell r="A93">
            <v>1478059</v>
          </cell>
          <cell r="B93" t="str">
            <v>鹿儿岛伦勃朗贝斯特韦斯特酒店</v>
          </cell>
          <cell r="C93" t="str">
            <v>190408082232392963</v>
          </cell>
          <cell r="D93" t="str">
            <v>J42720014</v>
          </cell>
          <cell r="E93" t="str">
            <v/>
          </cell>
          <cell r="F93" t="str">
            <v>1172</v>
          </cell>
          <cell r="G93" t="str">
            <v>RMB</v>
          </cell>
          <cell r="H93" t="str">
            <v>1</v>
          </cell>
          <cell r="I93">
            <v>1172</v>
          </cell>
        </row>
        <row r="94">
          <cell r="A94">
            <v>1490369</v>
          </cell>
          <cell r="B94" t="str">
            <v>喜来登阿布扎比度假酒店</v>
          </cell>
          <cell r="C94" t="str">
            <v>190424181537001963</v>
          </cell>
          <cell r="D94" t="str">
            <v>reconfirm</v>
          </cell>
          <cell r="E94" t="str">
            <v/>
          </cell>
          <cell r="F94" t="str">
            <v>400</v>
          </cell>
          <cell r="G94" t="str">
            <v>RMB</v>
          </cell>
          <cell r="H94" t="str">
            <v>1</v>
          </cell>
          <cell r="I94">
            <v>400</v>
          </cell>
        </row>
        <row r="95">
          <cell r="A95">
            <v>1487142</v>
          </cell>
          <cell r="B95" t="str">
            <v>伊斯坦布尔苏拉圣索菲亚大教堂酒店</v>
          </cell>
          <cell r="C95" t="str">
            <v>190420111633871963</v>
          </cell>
          <cell r="D95" t="str">
            <v>20048174</v>
          </cell>
          <cell r="E95" t="str">
            <v/>
          </cell>
          <cell r="F95" t="str">
            <v>1665</v>
          </cell>
          <cell r="G95" t="str">
            <v>RMB</v>
          </cell>
          <cell r="H95" t="str">
            <v>1</v>
          </cell>
          <cell r="I95">
            <v>1665</v>
          </cell>
        </row>
        <row r="96">
          <cell r="A96">
            <v>1498144</v>
          </cell>
          <cell r="B96" t="str">
            <v>贝斯特韦斯特内珀维尔旅馆</v>
          </cell>
          <cell r="C96" t="str">
            <v>190507091604061963</v>
          </cell>
          <cell r="D96" t="str">
            <v>213639</v>
          </cell>
          <cell r="E96" t="str">
            <v/>
          </cell>
          <cell r="F96" t="str">
            <v>1138</v>
          </cell>
          <cell r="G96" t="str">
            <v>RMB</v>
          </cell>
          <cell r="H96" t="str">
            <v>1</v>
          </cell>
          <cell r="I96">
            <v>1138</v>
          </cell>
        </row>
        <row r="97">
          <cell r="A97">
            <v>1493285</v>
          </cell>
          <cell r="B97" t="str">
            <v>纽约曼哈顿时代广场酒店</v>
          </cell>
          <cell r="C97" t="str">
            <v>190429115237371963</v>
          </cell>
          <cell r="D97" t="str">
            <v>nycmts133263933</v>
          </cell>
          <cell r="E97" t="str">
            <v/>
          </cell>
          <cell r="F97" t="str">
            <v>2973</v>
          </cell>
          <cell r="G97" t="str">
            <v>RMB</v>
          </cell>
          <cell r="H97" t="str">
            <v>1</v>
          </cell>
          <cell r="I97">
            <v>2973</v>
          </cell>
        </row>
        <row r="98">
          <cell r="A98">
            <v>1493098</v>
          </cell>
          <cell r="B98" t="str">
            <v>凯亚雷克雅未克灯光酒店</v>
          </cell>
          <cell r="C98" t="str">
            <v>190429112042481963</v>
          </cell>
          <cell r="D98" t="str">
            <v>R072519</v>
          </cell>
          <cell r="E98" t="str">
            <v/>
          </cell>
          <cell r="F98" t="str">
            <v>1118</v>
          </cell>
          <cell r="G98" t="str">
            <v>RMB</v>
          </cell>
          <cell r="H98" t="str">
            <v>1</v>
          </cell>
          <cell r="I98">
            <v>1118</v>
          </cell>
        </row>
        <row r="99">
          <cell r="A99">
            <v>1500848</v>
          </cell>
          <cell r="B99" t="str">
            <v>波士顿市区希尔顿逸林酒店</v>
          </cell>
          <cell r="C99" t="str">
            <v>190510125414081963</v>
          </cell>
          <cell r="D99" t="str">
            <v>53854801</v>
          </cell>
          <cell r="E99" t="str">
            <v/>
          </cell>
          <cell r="F99" t="str">
            <v>1057</v>
          </cell>
          <cell r="G99" t="str">
            <v>RMB</v>
          </cell>
          <cell r="H99" t="str">
            <v>1</v>
          </cell>
          <cell r="I99">
            <v>1057</v>
          </cell>
        </row>
        <row r="100">
          <cell r="A100">
            <v>1502785</v>
          </cell>
          <cell r="B100" t="str">
            <v>波士顿市区希尔顿逸林酒店</v>
          </cell>
          <cell r="C100" t="str">
            <v>190513124144091963</v>
          </cell>
          <cell r="D100" t="str">
            <v/>
          </cell>
          <cell r="E100" t="str">
            <v/>
          </cell>
          <cell r="F100" t="str">
            <v>1979</v>
          </cell>
          <cell r="G100" t="str">
            <v>RMB</v>
          </cell>
          <cell r="H100" t="str">
            <v>1</v>
          </cell>
          <cell r="I100">
            <v>1979</v>
          </cell>
        </row>
        <row r="101">
          <cell r="A101">
            <v>1477734</v>
          </cell>
          <cell r="B101" t="str">
            <v>杜松子酒店</v>
          </cell>
          <cell r="C101" t="str">
            <v>190407154847241963</v>
          </cell>
          <cell r="D101" t="str">
            <v>61049SB037963</v>
          </cell>
          <cell r="E101" t="str">
            <v/>
          </cell>
          <cell r="F101" t="str">
            <v>1522</v>
          </cell>
          <cell r="G101" t="str">
            <v>RMB</v>
          </cell>
          <cell r="H101" t="str">
            <v>1</v>
          </cell>
          <cell r="I101">
            <v>1522</v>
          </cell>
        </row>
        <row r="102">
          <cell r="A102">
            <v>1493011</v>
          </cell>
          <cell r="B102" t="str">
            <v>塞维利亚帕尔梅拉欧洲之星酒店</v>
          </cell>
          <cell r="C102" t="str">
            <v>190429082236561963</v>
          </cell>
          <cell r="D102" t="str">
            <v>6098672</v>
          </cell>
          <cell r="E102" t="str">
            <v/>
          </cell>
          <cell r="F102" t="str">
            <v>393</v>
          </cell>
          <cell r="G102" t="str">
            <v>RMB</v>
          </cell>
          <cell r="H102" t="str">
            <v>1</v>
          </cell>
          <cell r="I102">
            <v>393</v>
          </cell>
        </row>
        <row r="103">
          <cell r="A103">
            <v>1502258</v>
          </cell>
          <cell r="B103" t="str">
            <v>神户蒙特埃马纳酒店?艾美丽</v>
          </cell>
          <cell r="C103" t="str">
            <v>190512145823871963</v>
          </cell>
          <cell r="D103" t="str">
            <v>386006520</v>
          </cell>
          <cell r="E103" t="str">
            <v/>
          </cell>
          <cell r="F103" t="str">
            <v>389</v>
          </cell>
          <cell r="G103" t="str">
            <v>RMB</v>
          </cell>
          <cell r="H103" t="str">
            <v>1</v>
          </cell>
          <cell r="I103">
            <v>389</v>
          </cell>
        </row>
        <row r="104">
          <cell r="A104">
            <v>1493526</v>
          </cell>
          <cell r="B104" t="str">
            <v>曼谷艾萨奴克酒店</v>
          </cell>
          <cell r="C104" t="str">
            <v>190430081116901963</v>
          </cell>
          <cell r="D104" t="str">
            <v>1247369138</v>
          </cell>
          <cell r="E104" t="str">
            <v/>
          </cell>
          <cell r="F104" t="str">
            <v>355</v>
          </cell>
          <cell r="G104" t="str">
            <v>RMB</v>
          </cell>
          <cell r="H104" t="str">
            <v>1</v>
          </cell>
          <cell r="I104">
            <v>355</v>
          </cell>
        </row>
        <row r="105">
          <cell r="A105">
            <v>1486081</v>
          </cell>
          <cell r="B105" t="str">
            <v>大阪難波微笑酒店</v>
          </cell>
          <cell r="C105" t="str">
            <v>190418214330552963</v>
          </cell>
          <cell r="D105" t="str">
            <v>01466</v>
          </cell>
          <cell r="E105" t="str">
            <v/>
          </cell>
          <cell r="F105" t="str">
            <v>1659</v>
          </cell>
          <cell r="G105" t="str">
            <v>RMB</v>
          </cell>
          <cell r="H105" t="str">
            <v>1</v>
          </cell>
          <cell r="I105">
            <v>1659</v>
          </cell>
        </row>
        <row r="106">
          <cell r="A106">
            <v>1486241</v>
          </cell>
          <cell r="B106" t="str">
            <v>大阪難波微笑酒店</v>
          </cell>
          <cell r="C106" t="str">
            <v>190419085735202963</v>
          </cell>
          <cell r="D106" t="str">
            <v>01466374</v>
          </cell>
          <cell r="E106" t="str">
            <v/>
          </cell>
          <cell r="F106" t="str">
            <v>1033</v>
          </cell>
          <cell r="G106" t="str">
            <v>RMB</v>
          </cell>
          <cell r="H106" t="str">
            <v>1</v>
          </cell>
          <cell r="I106">
            <v>1033</v>
          </cell>
        </row>
        <row r="107">
          <cell r="A107">
            <v>1486303</v>
          </cell>
          <cell r="B107" t="str">
            <v>大阪惠比寿酒店</v>
          </cell>
          <cell r="C107" t="str">
            <v>190419090655611963</v>
          </cell>
          <cell r="D107" t="str">
            <v>378781316</v>
          </cell>
          <cell r="E107" t="str">
            <v/>
          </cell>
          <cell r="F107" t="str">
            <v>330</v>
          </cell>
          <cell r="G107" t="str">
            <v>RMB</v>
          </cell>
          <cell r="H107" t="str">
            <v>1</v>
          </cell>
          <cell r="I107">
            <v>330</v>
          </cell>
        </row>
        <row r="108">
          <cell r="A108">
            <v>1498004</v>
          </cell>
          <cell r="B108" t="str">
            <v>大阪惠比寿酒店</v>
          </cell>
          <cell r="C108" t="str">
            <v>190506220925621963</v>
          </cell>
          <cell r="D108" t="str">
            <v/>
          </cell>
          <cell r="E108" t="str">
            <v/>
          </cell>
          <cell r="F108" t="str">
            <v>262</v>
          </cell>
          <cell r="G108" t="str">
            <v>RMB</v>
          </cell>
          <cell r="H108" t="str">
            <v>1</v>
          </cell>
          <cell r="I108">
            <v>262</v>
          </cell>
        </row>
        <row r="109">
          <cell r="A109">
            <v>1484164</v>
          </cell>
          <cell r="B109" t="str">
            <v>济州新世界酒店</v>
          </cell>
          <cell r="C109" t="str">
            <v>190416165122502963</v>
          </cell>
          <cell r="D109" t="str">
            <v>377936016</v>
          </cell>
          <cell r="E109" t="str">
            <v/>
          </cell>
          <cell r="F109" t="str">
            <v>390</v>
          </cell>
          <cell r="G109" t="str">
            <v>RMB</v>
          </cell>
          <cell r="H109" t="str">
            <v>1</v>
          </cell>
          <cell r="I109">
            <v>390</v>
          </cell>
        </row>
        <row r="110">
          <cell r="A110">
            <v>1495506</v>
          </cell>
          <cell r="B110" t="str">
            <v>济州新世界酒店</v>
          </cell>
          <cell r="C110" t="str">
            <v>190503100502731963</v>
          </cell>
          <cell r="D110" t="str">
            <v>383160836</v>
          </cell>
          <cell r="E110" t="str">
            <v/>
          </cell>
          <cell r="F110" t="str">
            <v>391</v>
          </cell>
          <cell r="G110" t="str">
            <v>RMB</v>
          </cell>
          <cell r="H110" t="str">
            <v>1</v>
          </cell>
          <cell r="I110">
            <v>391</v>
          </cell>
        </row>
        <row r="111">
          <cell r="A111">
            <v>1493808</v>
          </cell>
          <cell r="B111" t="str">
            <v>济州新世界酒店</v>
          </cell>
          <cell r="C111" t="str">
            <v>190430132717912963</v>
          </cell>
          <cell r="D111" t="str">
            <v>382281528</v>
          </cell>
          <cell r="E111" t="str">
            <v/>
          </cell>
          <cell r="F111" t="str">
            <v>393</v>
          </cell>
          <cell r="G111" t="str">
            <v>RMB</v>
          </cell>
          <cell r="H111" t="str">
            <v>1</v>
          </cell>
          <cell r="I111">
            <v>393</v>
          </cell>
        </row>
        <row r="112">
          <cell r="A112">
            <v>1498736</v>
          </cell>
          <cell r="B112" t="str">
            <v>济州新世界酒店</v>
          </cell>
          <cell r="C112" t="str">
            <v>190507213706402963</v>
          </cell>
          <cell r="D112" t="str">
            <v>384549784</v>
          </cell>
          <cell r="E112" t="str">
            <v/>
          </cell>
          <cell r="F112" t="str">
            <v>391</v>
          </cell>
          <cell r="G112" t="str">
            <v>RMB</v>
          </cell>
          <cell r="H112" t="str">
            <v>1</v>
          </cell>
          <cell r="I112">
            <v>391</v>
          </cell>
        </row>
        <row r="113">
          <cell r="A113">
            <v>1498583</v>
          </cell>
          <cell r="B113" t="str">
            <v>济州新世界酒店</v>
          </cell>
          <cell r="C113" t="str">
            <v>190507174610502963</v>
          </cell>
          <cell r="D113" t="str">
            <v>384477832</v>
          </cell>
          <cell r="E113" t="str">
            <v/>
          </cell>
          <cell r="F113" t="str">
            <v>391</v>
          </cell>
          <cell r="G113" t="str">
            <v>RMB</v>
          </cell>
          <cell r="H113" t="str">
            <v>1</v>
          </cell>
          <cell r="I113">
            <v>391</v>
          </cell>
        </row>
        <row r="114">
          <cell r="A114">
            <v>1487980</v>
          </cell>
          <cell r="B114" t="str">
            <v>济州城市岛酒店</v>
          </cell>
          <cell r="C114" t="str">
            <v>190421164333812963</v>
          </cell>
          <cell r="D114" t="str">
            <v>19040493</v>
          </cell>
          <cell r="E114" t="str">
            <v/>
          </cell>
          <cell r="F114" t="str">
            <v>1347</v>
          </cell>
          <cell r="G114" t="str">
            <v>RMB</v>
          </cell>
          <cell r="H114" t="str">
            <v>1</v>
          </cell>
          <cell r="I114">
            <v>1347</v>
          </cell>
        </row>
        <row r="115">
          <cell r="A115">
            <v>1496971</v>
          </cell>
          <cell r="B115" t="str">
            <v>金边东横酒店</v>
          </cell>
          <cell r="C115" t="str">
            <v>190508164314802963</v>
          </cell>
          <cell r="D115" t="str">
            <v>8007808</v>
          </cell>
          <cell r="E115" t="str">
            <v/>
          </cell>
          <cell r="F115" t="str">
            <v>1492</v>
          </cell>
          <cell r="G115" t="str">
            <v>RMB</v>
          </cell>
          <cell r="H115" t="str">
            <v>1</v>
          </cell>
          <cell r="I115">
            <v>1492</v>
          </cell>
        </row>
        <row r="116">
          <cell r="A116">
            <v>1496202</v>
          </cell>
          <cell r="B116" t="str">
            <v>格拉斯丽首尔酒店</v>
          </cell>
          <cell r="C116" t="str">
            <v>190505141152551963</v>
          </cell>
          <cell r="D116" t="str">
            <v/>
          </cell>
          <cell r="E116" t="str">
            <v/>
          </cell>
          <cell r="F116" t="str">
            <v>1049</v>
          </cell>
          <cell r="G116" t="str">
            <v>RMB</v>
          </cell>
          <cell r="H116" t="str">
            <v>1</v>
          </cell>
          <cell r="I116">
            <v>1049</v>
          </cell>
        </row>
        <row r="117">
          <cell r="A117">
            <v>1470886</v>
          </cell>
          <cell r="B117" t="str">
            <v>科尔克酒店</v>
          </cell>
          <cell r="C117" t="str">
            <v>190327221226071963</v>
          </cell>
          <cell r="D117" t="str">
            <v>reconfirm</v>
          </cell>
          <cell r="E117" t="str">
            <v/>
          </cell>
          <cell r="F117" t="str">
            <v>1642</v>
          </cell>
          <cell r="G117" t="str">
            <v>RMB</v>
          </cell>
          <cell r="H117" t="str">
            <v>1</v>
          </cell>
          <cell r="I117">
            <v>1642</v>
          </cell>
        </row>
        <row r="118">
          <cell r="A118">
            <v>1496743</v>
          </cell>
          <cell r="B118" t="str">
            <v>法尔斯酒店及度假村</v>
          </cell>
          <cell r="C118" t="str">
            <v>190429175116252963</v>
          </cell>
          <cell r="D118" t="str">
            <v>GR: 00019404 , GR: 00019405</v>
          </cell>
          <cell r="E118" t="str">
            <v/>
          </cell>
          <cell r="F118" t="str">
            <v>3614</v>
          </cell>
          <cell r="G118" t="str">
            <v>RMB</v>
          </cell>
          <cell r="H118" t="str">
            <v>1</v>
          </cell>
          <cell r="I118">
            <v>3614</v>
          </cell>
        </row>
        <row r="119">
          <cell r="A119">
            <v>1500650</v>
          </cell>
          <cell r="B119" t="str">
            <v>青森日航城市酒店</v>
          </cell>
          <cell r="C119" t="str">
            <v>190510084826672963</v>
          </cell>
          <cell r="D119" t="str">
            <v>011285</v>
          </cell>
          <cell r="E119" t="str">
            <v/>
          </cell>
          <cell r="F119" t="str">
            <v>644</v>
          </cell>
          <cell r="G119" t="str">
            <v>RMB</v>
          </cell>
          <cell r="H119" t="str">
            <v>1</v>
          </cell>
          <cell r="I119">
            <v>644</v>
          </cell>
        </row>
        <row r="120">
          <cell r="A120">
            <v>1489041</v>
          </cell>
          <cell r="B120" t="str">
            <v>錦糸町相铁弗雷萨酒店</v>
          </cell>
          <cell r="C120" t="str">
            <v>190423104354781963</v>
          </cell>
          <cell r="D120" t="str">
            <v>1242953636</v>
          </cell>
          <cell r="E120" t="str">
            <v/>
          </cell>
          <cell r="F120" t="str">
            <v>2659</v>
          </cell>
          <cell r="G120" t="str">
            <v>RMB</v>
          </cell>
          <cell r="H120" t="str">
            <v>1</v>
          </cell>
          <cell r="I120">
            <v>2659</v>
          </cell>
        </row>
        <row r="121">
          <cell r="A121">
            <v>1486274</v>
          </cell>
          <cell r="B121" t="str">
            <v>北桥西WBF酒店</v>
          </cell>
          <cell r="C121" t="str">
            <v>190419100650812963</v>
          </cell>
          <cell r="D121" t="str">
            <v>1240737518</v>
          </cell>
          <cell r="E121" t="str">
            <v/>
          </cell>
          <cell r="F121" t="str">
            <v>1389</v>
          </cell>
          <cell r="G121" t="str">
            <v>RMB</v>
          </cell>
          <cell r="H121" t="str">
            <v>1</v>
          </cell>
          <cell r="I121">
            <v>1389</v>
          </cell>
        </row>
        <row r="122">
          <cell r="A122">
            <v>1485423</v>
          </cell>
          <cell r="B122" t="str">
            <v>明洞菲尔斯泰精品女性旅馆</v>
          </cell>
          <cell r="C122" t="str">
            <v>190418081722762963</v>
          </cell>
          <cell r="D122" t="str">
            <v>1156534</v>
          </cell>
          <cell r="E122" t="str">
            <v/>
          </cell>
          <cell r="F122" t="str">
            <v>252</v>
          </cell>
          <cell r="G122" t="str">
            <v>RMB</v>
          </cell>
          <cell r="H122" t="str">
            <v>1</v>
          </cell>
          <cell r="I122">
            <v>252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56"/>
  <sheetViews>
    <sheetView tabSelected="1" topLeftCell="A17" workbookViewId="0">
      <selection activeCell="Q53" sqref="Q53"/>
    </sheetView>
  </sheetViews>
  <sheetFormatPr defaultColWidth="9" defaultRowHeight="13.5"/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="1" customFormat="1" spans="1:24">
      <c r="A20" s="7" t="s">
        <v>48</v>
      </c>
      <c r="B20" s="1" t="s">
        <v>49</v>
      </c>
      <c r="C20" s="4">
        <v>1505327</v>
      </c>
      <c r="D20" s="1" t="s">
        <v>50</v>
      </c>
      <c r="E20" s="1" t="s">
        <v>51</v>
      </c>
      <c r="F20" s="1" t="s">
        <v>52</v>
      </c>
      <c r="G20" s="1" t="s">
        <v>53</v>
      </c>
      <c r="H20" s="1" t="s">
        <v>53</v>
      </c>
      <c r="I20" s="1" t="s">
        <v>54</v>
      </c>
      <c r="J20" s="1" t="s">
        <v>55</v>
      </c>
      <c r="K20" s="1" t="s">
        <v>56</v>
      </c>
      <c r="L20" s="1" t="s">
        <v>57</v>
      </c>
      <c r="M20" s="1" t="s">
        <v>58</v>
      </c>
      <c r="N20" s="1" t="s">
        <v>59</v>
      </c>
      <c r="O20" s="1" t="s">
        <v>60</v>
      </c>
      <c r="P20" s="1">
        <v>3468</v>
      </c>
      <c r="Q20" s="1" t="s">
        <v>12</v>
      </c>
      <c r="R20" s="1" t="s">
        <v>12</v>
      </c>
      <c r="S20" s="1" t="s">
        <v>12</v>
      </c>
      <c r="T20" s="1" t="s">
        <v>12</v>
      </c>
      <c r="U20" s="1">
        <v>3468</v>
      </c>
      <c r="V20" s="1">
        <v>3468</v>
      </c>
      <c r="W20" s="1">
        <f>U20-V20</f>
        <v>0</v>
      </c>
      <c r="X20" s="1" t="str">
        <f>$X$19&amp;C20</f>
        <v>，1505327</v>
      </c>
    </row>
    <row r="21" spans="1:24">
      <c r="A21" t="s">
        <v>61</v>
      </c>
      <c r="B21" t="s">
        <v>62</v>
      </c>
      <c r="C21" s="5">
        <v>1493285</v>
      </c>
      <c r="D21" t="s">
        <v>63</v>
      </c>
      <c r="E21" t="s">
        <v>64</v>
      </c>
      <c r="F21" t="s">
        <v>65</v>
      </c>
      <c r="G21" t="s">
        <v>66</v>
      </c>
      <c r="H21" t="s">
        <v>67</v>
      </c>
      <c r="I21" t="s">
        <v>68</v>
      </c>
      <c r="J21" t="s">
        <v>69</v>
      </c>
      <c r="K21" t="s">
        <v>57</v>
      </c>
      <c r="L21" t="s">
        <v>56</v>
      </c>
      <c r="M21" t="s">
        <v>70</v>
      </c>
      <c r="N21" t="s">
        <v>59</v>
      </c>
      <c r="O21" t="s">
        <v>60</v>
      </c>
      <c r="P21">
        <v>2973</v>
      </c>
      <c r="Q21" t="s">
        <v>12</v>
      </c>
      <c r="R21" t="s">
        <v>12</v>
      </c>
      <c r="S21" t="s">
        <v>12</v>
      </c>
      <c r="T21" t="s">
        <v>12</v>
      </c>
      <c r="U21">
        <v>2973</v>
      </c>
      <c r="V21">
        <f>VLOOKUP(C21,[1]应付款管理!$A$1:$I$65536,9,0)</f>
        <v>2973</v>
      </c>
      <c r="W21">
        <f t="shared" ref="W21:W50" si="0">U21-V21</f>
        <v>0</v>
      </c>
      <c r="X21" s="1" t="str">
        <f t="shared" ref="X21:X50" si="1">$X$19&amp;C21</f>
        <v>，1493285</v>
      </c>
    </row>
    <row r="22" spans="1:24">
      <c r="A22" t="s">
        <v>71</v>
      </c>
      <c r="B22" t="s">
        <v>72</v>
      </c>
      <c r="C22" s="5">
        <v>1466561</v>
      </c>
      <c r="D22" t="s">
        <v>73</v>
      </c>
      <c r="E22" t="s">
        <v>74</v>
      </c>
      <c r="F22" t="s">
        <v>75</v>
      </c>
      <c r="G22" t="s">
        <v>76</v>
      </c>
      <c r="H22" t="s">
        <v>77</v>
      </c>
      <c r="I22" t="s">
        <v>69</v>
      </c>
      <c r="J22" t="s">
        <v>53</v>
      </c>
      <c r="K22" t="s">
        <v>57</v>
      </c>
      <c r="L22" t="s">
        <v>56</v>
      </c>
      <c r="M22" t="s">
        <v>78</v>
      </c>
      <c r="N22" t="s">
        <v>59</v>
      </c>
      <c r="O22" t="s">
        <v>60</v>
      </c>
      <c r="P22">
        <v>5879</v>
      </c>
      <c r="Q22" t="s">
        <v>12</v>
      </c>
      <c r="R22" t="s">
        <v>12</v>
      </c>
      <c r="S22" t="s">
        <v>12</v>
      </c>
      <c r="T22" t="s">
        <v>12</v>
      </c>
      <c r="U22">
        <v>5879</v>
      </c>
      <c r="V22">
        <f>VLOOKUP(C22,[1]应付款管理!$A$1:$I$65536,9,0)</f>
        <v>5879</v>
      </c>
      <c r="W22">
        <f t="shared" si="0"/>
        <v>0</v>
      </c>
      <c r="X22" s="1" t="str">
        <f t="shared" si="1"/>
        <v>，1466561</v>
      </c>
    </row>
    <row r="23" spans="1:24">
      <c r="A23" t="s">
        <v>79</v>
      </c>
      <c r="B23" t="s">
        <v>80</v>
      </c>
      <c r="C23" s="5">
        <v>1466563</v>
      </c>
      <c r="D23" t="s">
        <v>73</v>
      </c>
      <c r="E23" t="s">
        <v>74</v>
      </c>
      <c r="F23" t="s">
        <v>75</v>
      </c>
      <c r="G23" t="s">
        <v>76</v>
      </c>
      <c r="H23" t="s">
        <v>81</v>
      </c>
      <c r="I23" t="s">
        <v>53</v>
      </c>
      <c r="J23" t="s">
        <v>8</v>
      </c>
      <c r="K23" t="s">
        <v>57</v>
      </c>
      <c r="L23" t="s">
        <v>57</v>
      </c>
      <c r="M23" t="s">
        <v>78</v>
      </c>
      <c r="N23" t="s">
        <v>59</v>
      </c>
      <c r="O23" t="s">
        <v>60</v>
      </c>
      <c r="P23">
        <v>2939</v>
      </c>
      <c r="Q23" t="s">
        <v>12</v>
      </c>
      <c r="R23" t="s">
        <v>12</v>
      </c>
      <c r="S23" t="s">
        <v>12</v>
      </c>
      <c r="T23" t="s">
        <v>12</v>
      </c>
      <c r="U23">
        <v>2939</v>
      </c>
      <c r="V23">
        <f>VLOOKUP(C23,[1]应付款管理!$A$1:$I$65536,9,0)</f>
        <v>2939</v>
      </c>
      <c r="W23">
        <f t="shared" si="0"/>
        <v>0</v>
      </c>
      <c r="X23" s="1" t="str">
        <f t="shared" si="1"/>
        <v>，1466563</v>
      </c>
    </row>
    <row r="24" spans="1:24">
      <c r="A24" t="s">
        <v>82</v>
      </c>
      <c r="B24" t="s">
        <v>62</v>
      </c>
      <c r="C24" s="5">
        <v>1468407</v>
      </c>
      <c r="D24" t="s">
        <v>73</v>
      </c>
      <c r="E24" t="s">
        <v>83</v>
      </c>
      <c r="F24" t="s">
        <v>84</v>
      </c>
      <c r="G24" t="s">
        <v>85</v>
      </c>
      <c r="H24" t="s">
        <v>86</v>
      </c>
      <c r="I24" t="s">
        <v>53</v>
      </c>
      <c r="J24" t="s">
        <v>87</v>
      </c>
      <c r="K24" t="s">
        <v>57</v>
      </c>
      <c r="L24" t="s">
        <v>88</v>
      </c>
      <c r="M24" t="s">
        <v>89</v>
      </c>
      <c r="N24" t="s">
        <v>59</v>
      </c>
      <c r="O24" t="s">
        <v>60</v>
      </c>
      <c r="P24">
        <v>2062</v>
      </c>
      <c r="Q24" t="s">
        <v>12</v>
      </c>
      <c r="R24" t="s">
        <v>12</v>
      </c>
      <c r="S24" t="s">
        <v>12</v>
      </c>
      <c r="T24" t="s">
        <v>12</v>
      </c>
      <c r="U24">
        <v>2062</v>
      </c>
      <c r="V24">
        <f>VLOOKUP(C24,[1]应付款管理!$A$1:$I$65536,9,0)</f>
        <v>2062</v>
      </c>
      <c r="W24">
        <f t="shared" si="0"/>
        <v>0</v>
      </c>
      <c r="X24" s="1" t="str">
        <f t="shared" si="1"/>
        <v>，1468407</v>
      </c>
    </row>
    <row r="25" spans="1:24">
      <c r="A25" t="s">
        <v>90</v>
      </c>
      <c r="B25" t="s">
        <v>91</v>
      </c>
      <c r="C25" s="5">
        <v>1478079</v>
      </c>
      <c r="D25" t="s">
        <v>92</v>
      </c>
      <c r="E25" t="s">
        <v>93</v>
      </c>
      <c r="F25" t="s">
        <v>94</v>
      </c>
      <c r="G25" t="s">
        <v>95</v>
      </c>
      <c r="H25" t="s">
        <v>96</v>
      </c>
      <c r="I25" t="s">
        <v>81</v>
      </c>
      <c r="J25" t="s">
        <v>68</v>
      </c>
      <c r="K25" t="s">
        <v>57</v>
      </c>
      <c r="L25" t="s">
        <v>57</v>
      </c>
      <c r="M25" t="s">
        <v>97</v>
      </c>
      <c r="N25" t="s">
        <v>59</v>
      </c>
      <c r="O25" t="s">
        <v>60</v>
      </c>
      <c r="P25">
        <v>1130</v>
      </c>
      <c r="Q25" t="s">
        <v>12</v>
      </c>
      <c r="R25" t="s">
        <v>12</v>
      </c>
      <c r="S25" t="s">
        <v>12</v>
      </c>
      <c r="T25" t="s">
        <v>12</v>
      </c>
      <c r="U25">
        <v>1130</v>
      </c>
      <c r="V25">
        <f>VLOOKUP(C25,[1]应付款管理!$A$1:$I$65536,9,0)</f>
        <v>1130</v>
      </c>
      <c r="W25">
        <f t="shared" si="0"/>
        <v>0</v>
      </c>
      <c r="X25" s="1" t="str">
        <f t="shared" si="1"/>
        <v>，1478079</v>
      </c>
    </row>
    <row r="26" spans="1:24">
      <c r="A26" t="s">
        <v>98</v>
      </c>
      <c r="B26" t="s">
        <v>62</v>
      </c>
      <c r="C26" s="5">
        <v>1493959</v>
      </c>
      <c r="D26" t="s">
        <v>99</v>
      </c>
      <c r="E26" t="s">
        <v>99</v>
      </c>
      <c r="F26" t="s">
        <v>100</v>
      </c>
      <c r="G26" t="s">
        <v>101</v>
      </c>
      <c r="H26" t="s">
        <v>53</v>
      </c>
      <c r="I26" t="s">
        <v>102</v>
      </c>
      <c r="J26" t="s">
        <v>103</v>
      </c>
      <c r="K26" t="s">
        <v>57</v>
      </c>
      <c r="L26" t="s">
        <v>104</v>
      </c>
      <c r="M26" t="s">
        <v>105</v>
      </c>
      <c r="N26" t="s">
        <v>59</v>
      </c>
      <c r="O26" t="s">
        <v>60</v>
      </c>
      <c r="P26">
        <v>2963</v>
      </c>
      <c r="Q26" t="s">
        <v>12</v>
      </c>
      <c r="R26" t="s">
        <v>12</v>
      </c>
      <c r="S26" t="s">
        <v>12</v>
      </c>
      <c r="T26" t="s">
        <v>12</v>
      </c>
      <c r="U26">
        <v>2963</v>
      </c>
      <c r="V26">
        <f>VLOOKUP(C26,[1]应付款管理!$A$1:$I$65536,9,0)</f>
        <v>2963</v>
      </c>
      <c r="W26">
        <f t="shared" si="0"/>
        <v>0</v>
      </c>
      <c r="X26" s="1" t="str">
        <f t="shared" si="1"/>
        <v>，1493959</v>
      </c>
    </row>
    <row r="27" spans="1:24">
      <c r="A27" t="s">
        <v>106</v>
      </c>
      <c r="B27" t="s">
        <v>107</v>
      </c>
      <c r="C27" s="5">
        <v>1490890</v>
      </c>
      <c r="D27" t="s">
        <v>73</v>
      </c>
      <c r="E27" t="s">
        <v>108</v>
      </c>
      <c r="F27" t="s">
        <v>109</v>
      </c>
      <c r="G27" t="s">
        <v>110</v>
      </c>
      <c r="H27" t="s">
        <v>77</v>
      </c>
      <c r="I27" t="s">
        <v>111</v>
      </c>
      <c r="J27" t="s">
        <v>112</v>
      </c>
      <c r="K27" t="s">
        <v>57</v>
      </c>
      <c r="L27" t="s">
        <v>57</v>
      </c>
      <c r="M27" t="s">
        <v>113</v>
      </c>
      <c r="N27" t="s">
        <v>59</v>
      </c>
      <c r="O27" t="s">
        <v>60</v>
      </c>
      <c r="P27">
        <v>952</v>
      </c>
      <c r="Q27" t="s">
        <v>12</v>
      </c>
      <c r="R27" t="s">
        <v>12</v>
      </c>
      <c r="S27" t="s">
        <v>12</v>
      </c>
      <c r="T27" t="s">
        <v>12</v>
      </c>
      <c r="U27">
        <v>952</v>
      </c>
      <c r="V27">
        <f>VLOOKUP(C27,[1]应付款管理!$A$1:$I$65536,9,0)</f>
        <v>952</v>
      </c>
      <c r="W27">
        <f t="shared" si="0"/>
        <v>0</v>
      </c>
      <c r="X27" s="1" t="str">
        <f t="shared" si="1"/>
        <v>，1490890</v>
      </c>
    </row>
    <row r="28" spans="1:24">
      <c r="A28" t="s">
        <v>114</v>
      </c>
      <c r="B28" t="s">
        <v>49</v>
      </c>
      <c r="C28" s="5">
        <v>1491218</v>
      </c>
      <c r="D28" t="s">
        <v>115</v>
      </c>
      <c r="E28" t="s">
        <v>116</v>
      </c>
      <c r="F28" t="s">
        <v>117</v>
      </c>
      <c r="G28" t="s">
        <v>110</v>
      </c>
      <c r="H28" t="s">
        <v>118</v>
      </c>
      <c r="I28" t="s">
        <v>119</v>
      </c>
      <c r="J28" t="s">
        <v>120</v>
      </c>
      <c r="K28" t="s">
        <v>57</v>
      </c>
      <c r="L28" t="s">
        <v>104</v>
      </c>
      <c r="M28" t="s">
        <v>121</v>
      </c>
      <c r="N28" t="s">
        <v>59</v>
      </c>
      <c r="O28" t="s">
        <v>60</v>
      </c>
      <c r="P28">
        <v>3291</v>
      </c>
      <c r="Q28" t="s">
        <v>12</v>
      </c>
      <c r="R28" t="s">
        <v>12</v>
      </c>
      <c r="S28" t="s">
        <v>12</v>
      </c>
      <c r="T28" t="s">
        <v>12</v>
      </c>
      <c r="U28">
        <v>3291</v>
      </c>
      <c r="V28">
        <f>VLOOKUP(C28,[1]应付款管理!$A$1:$I$65536,9,0)</f>
        <v>3291</v>
      </c>
      <c r="W28">
        <f t="shared" si="0"/>
        <v>0</v>
      </c>
      <c r="X28" s="1" t="str">
        <f t="shared" si="1"/>
        <v>，1491218</v>
      </c>
    </row>
    <row r="29" spans="1:24">
      <c r="A29" t="s">
        <v>122</v>
      </c>
      <c r="B29" t="s">
        <v>123</v>
      </c>
      <c r="C29" s="5">
        <v>1495503</v>
      </c>
      <c r="D29" t="s">
        <v>124</v>
      </c>
      <c r="E29" t="s">
        <v>125</v>
      </c>
      <c r="F29" t="s">
        <v>126</v>
      </c>
      <c r="G29" t="s">
        <v>127</v>
      </c>
      <c r="H29" t="s">
        <v>127</v>
      </c>
      <c r="I29" t="s">
        <v>112</v>
      </c>
      <c r="J29" t="s">
        <v>128</v>
      </c>
      <c r="K29" t="s">
        <v>57</v>
      </c>
      <c r="L29" t="s">
        <v>57</v>
      </c>
      <c r="M29" t="s">
        <v>129</v>
      </c>
      <c r="N29" t="s">
        <v>59</v>
      </c>
      <c r="O29" t="s">
        <v>60</v>
      </c>
      <c r="P29">
        <v>996</v>
      </c>
      <c r="Q29" t="s">
        <v>12</v>
      </c>
      <c r="R29" t="s">
        <v>12</v>
      </c>
      <c r="S29" t="s">
        <v>12</v>
      </c>
      <c r="T29" t="s">
        <v>12</v>
      </c>
      <c r="U29">
        <v>996</v>
      </c>
      <c r="V29">
        <f>VLOOKUP(C29,[1]应付款管理!$A$1:$I$65536,9,0)</f>
        <v>996</v>
      </c>
      <c r="W29">
        <f t="shared" si="0"/>
        <v>0</v>
      </c>
      <c r="X29" s="1" t="str">
        <f t="shared" si="1"/>
        <v>，1495503</v>
      </c>
    </row>
    <row r="30" spans="1:24">
      <c r="A30" t="s">
        <v>130</v>
      </c>
      <c r="B30" t="s">
        <v>80</v>
      </c>
      <c r="C30" s="5">
        <v>1495506</v>
      </c>
      <c r="D30" t="s">
        <v>131</v>
      </c>
      <c r="E30" t="s">
        <v>132</v>
      </c>
      <c r="F30" t="s">
        <v>133</v>
      </c>
      <c r="G30" t="s">
        <v>127</v>
      </c>
      <c r="H30" t="s">
        <v>86</v>
      </c>
      <c r="I30" t="s">
        <v>119</v>
      </c>
      <c r="J30" t="s">
        <v>87</v>
      </c>
      <c r="K30" t="s">
        <v>57</v>
      </c>
      <c r="L30" t="s">
        <v>56</v>
      </c>
      <c r="M30" t="s">
        <v>134</v>
      </c>
      <c r="N30" t="s">
        <v>59</v>
      </c>
      <c r="O30" t="s">
        <v>60</v>
      </c>
      <c r="P30">
        <v>391</v>
      </c>
      <c r="Q30" t="s">
        <v>12</v>
      </c>
      <c r="R30" t="s">
        <v>12</v>
      </c>
      <c r="S30" t="s">
        <v>12</v>
      </c>
      <c r="T30" t="s">
        <v>12</v>
      </c>
      <c r="U30">
        <v>391</v>
      </c>
      <c r="V30">
        <f>VLOOKUP(C30,[1]应付款管理!$A$1:$I$65536,9,0)</f>
        <v>391</v>
      </c>
      <c r="W30">
        <f t="shared" si="0"/>
        <v>0</v>
      </c>
      <c r="X30" s="1" t="str">
        <f t="shared" si="1"/>
        <v>，1495506</v>
      </c>
    </row>
    <row r="31" spans="1:24">
      <c r="A31" t="s">
        <v>135</v>
      </c>
      <c r="B31" t="s">
        <v>62</v>
      </c>
      <c r="C31" s="5">
        <v>1496202</v>
      </c>
      <c r="D31" t="s">
        <v>131</v>
      </c>
      <c r="E31" t="s">
        <v>136</v>
      </c>
      <c r="F31" t="s">
        <v>137</v>
      </c>
      <c r="G31" t="s">
        <v>138</v>
      </c>
      <c r="H31" t="s">
        <v>86</v>
      </c>
      <c r="I31" t="s">
        <v>8</v>
      </c>
      <c r="J31" t="s">
        <v>102</v>
      </c>
      <c r="K31" t="s">
        <v>57</v>
      </c>
      <c r="L31" t="s">
        <v>56</v>
      </c>
      <c r="M31" t="s">
        <v>139</v>
      </c>
      <c r="N31" t="s">
        <v>59</v>
      </c>
      <c r="O31" t="s">
        <v>60</v>
      </c>
      <c r="P31">
        <v>1049</v>
      </c>
      <c r="Q31" t="s">
        <v>12</v>
      </c>
      <c r="R31" t="s">
        <v>12</v>
      </c>
      <c r="S31" t="s">
        <v>12</v>
      </c>
      <c r="T31" t="s">
        <v>12</v>
      </c>
      <c r="U31">
        <v>1049</v>
      </c>
      <c r="V31">
        <f>VLOOKUP(C31,[1]应付款管理!$A$1:$I$65536,9,0)</f>
        <v>1049</v>
      </c>
      <c r="W31">
        <f t="shared" si="0"/>
        <v>0</v>
      </c>
      <c r="X31" s="1" t="str">
        <f t="shared" si="1"/>
        <v>，1496202</v>
      </c>
    </row>
    <row r="32" spans="1:24">
      <c r="A32" t="s">
        <v>140</v>
      </c>
      <c r="B32" t="s">
        <v>49</v>
      </c>
      <c r="C32" s="5">
        <v>1496743</v>
      </c>
      <c r="D32" t="s">
        <v>141</v>
      </c>
      <c r="E32" t="s">
        <v>142</v>
      </c>
      <c r="F32" t="s">
        <v>143</v>
      </c>
      <c r="G32" t="s">
        <v>66</v>
      </c>
      <c r="H32" t="s">
        <v>144</v>
      </c>
      <c r="I32" t="s">
        <v>67</v>
      </c>
      <c r="J32" t="s">
        <v>81</v>
      </c>
      <c r="K32" t="s">
        <v>56</v>
      </c>
      <c r="L32" t="s">
        <v>104</v>
      </c>
      <c r="M32" t="s">
        <v>145</v>
      </c>
      <c r="N32" t="s">
        <v>59</v>
      </c>
      <c r="O32" t="s">
        <v>60</v>
      </c>
      <c r="P32">
        <v>3614</v>
      </c>
      <c r="Q32" t="s">
        <v>12</v>
      </c>
      <c r="R32" t="s">
        <v>12</v>
      </c>
      <c r="S32" t="s">
        <v>12</v>
      </c>
      <c r="T32" t="s">
        <v>12</v>
      </c>
      <c r="U32">
        <v>3614</v>
      </c>
      <c r="V32">
        <f>VLOOKUP(C32,[1]应付款管理!$A$1:$I$65536,9,0)</f>
        <v>3614</v>
      </c>
      <c r="W32">
        <f t="shared" si="0"/>
        <v>0</v>
      </c>
      <c r="X32" s="1" t="str">
        <f t="shared" si="1"/>
        <v>，1496743</v>
      </c>
    </row>
    <row r="33" spans="1:24">
      <c r="A33" t="s">
        <v>146</v>
      </c>
      <c r="B33" t="s">
        <v>80</v>
      </c>
      <c r="C33" s="5">
        <v>1496971</v>
      </c>
      <c r="D33" t="s">
        <v>147</v>
      </c>
      <c r="E33" t="s">
        <v>148</v>
      </c>
      <c r="F33" t="s">
        <v>149</v>
      </c>
      <c r="G33" t="s">
        <v>77</v>
      </c>
      <c r="H33" t="s">
        <v>150</v>
      </c>
      <c r="I33" t="s">
        <v>86</v>
      </c>
      <c r="J33" t="s">
        <v>8</v>
      </c>
      <c r="K33" t="s">
        <v>57</v>
      </c>
      <c r="L33" t="s">
        <v>88</v>
      </c>
      <c r="M33" t="s">
        <v>151</v>
      </c>
      <c r="N33" t="s">
        <v>59</v>
      </c>
      <c r="O33" t="s">
        <v>60</v>
      </c>
      <c r="P33">
        <v>1492</v>
      </c>
      <c r="Q33" t="s">
        <v>12</v>
      </c>
      <c r="R33" t="s">
        <v>12</v>
      </c>
      <c r="S33" t="s">
        <v>12</v>
      </c>
      <c r="T33" t="s">
        <v>12</v>
      </c>
      <c r="U33">
        <v>1492</v>
      </c>
      <c r="V33">
        <f>VLOOKUP(C33,[1]应付款管理!$A$1:$I$65536,9,0)</f>
        <v>1492</v>
      </c>
      <c r="W33">
        <f t="shared" si="0"/>
        <v>0</v>
      </c>
      <c r="X33" s="1" t="str">
        <f t="shared" si="1"/>
        <v>，1496971</v>
      </c>
    </row>
    <row r="34" spans="1:24">
      <c r="A34" t="s">
        <v>152</v>
      </c>
      <c r="B34" t="s">
        <v>107</v>
      </c>
      <c r="C34" s="5">
        <v>1497145</v>
      </c>
      <c r="D34" t="s">
        <v>153</v>
      </c>
      <c r="E34" t="s">
        <v>154</v>
      </c>
      <c r="F34" t="s">
        <v>155</v>
      </c>
      <c r="G34" t="s">
        <v>138</v>
      </c>
      <c r="H34" t="s">
        <v>138</v>
      </c>
      <c r="I34" t="s">
        <v>156</v>
      </c>
      <c r="J34" t="s">
        <v>157</v>
      </c>
      <c r="K34" t="s">
        <v>57</v>
      </c>
      <c r="L34" t="s">
        <v>57</v>
      </c>
      <c r="M34" t="s">
        <v>158</v>
      </c>
      <c r="N34" t="s">
        <v>59</v>
      </c>
      <c r="O34" t="s">
        <v>60</v>
      </c>
      <c r="P34">
        <v>1246</v>
      </c>
      <c r="Q34" t="s">
        <v>12</v>
      </c>
      <c r="R34" t="s">
        <v>12</v>
      </c>
      <c r="S34" t="s">
        <v>12</v>
      </c>
      <c r="T34" t="s">
        <v>12</v>
      </c>
      <c r="U34">
        <v>1246</v>
      </c>
      <c r="V34">
        <f>VLOOKUP(C34,[1]应付款管理!$A$1:$I$65536,9,0)</f>
        <v>1246</v>
      </c>
      <c r="W34">
        <f t="shared" si="0"/>
        <v>0</v>
      </c>
      <c r="X34" s="1" t="str">
        <f t="shared" si="1"/>
        <v>，1497145</v>
      </c>
    </row>
    <row r="35" spans="1:24">
      <c r="A35" t="s">
        <v>159</v>
      </c>
      <c r="B35" t="s">
        <v>62</v>
      </c>
      <c r="C35" s="5">
        <v>1497517</v>
      </c>
      <c r="D35" t="s">
        <v>131</v>
      </c>
      <c r="E35" t="s">
        <v>160</v>
      </c>
      <c r="F35" t="s">
        <v>161</v>
      </c>
      <c r="G35" t="s">
        <v>67</v>
      </c>
      <c r="H35" t="s">
        <v>68</v>
      </c>
      <c r="I35" t="s">
        <v>120</v>
      </c>
      <c r="J35" t="s">
        <v>111</v>
      </c>
      <c r="K35" t="s">
        <v>56</v>
      </c>
      <c r="L35" t="s">
        <v>56</v>
      </c>
      <c r="M35" t="s">
        <v>162</v>
      </c>
      <c r="N35" t="s">
        <v>59</v>
      </c>
      <c r="O35" t="s">
        <v>60</v>
      </c>
      <c r="P35">
        <v>5017</v>
      </c>
      <c r="Q35" t="s">
        <v>12</v>
      </c>
      <c r="R35" t="s">
        <v>12</v>
      </c>
      <c r="S35" t="s">
        <v>12</v>
      </c>
      <c r="T35" t="s">
        <v>12</v>
      </c>
      <c r="U35">
        <v>5017</v>
      </c>
      <c r="V35">
        <f>VLOOKUP(C35,[1]应付款管理!$A$1:$I$65536,9,0)</f>
        <v>5017</v>
      </c>
      <c r="W35">
        <f t="shared" si="0"/>
        <v>0</v>
      </c>
      <c r="X35" s="1" t="str">
        <f t="shared" si="1"/>
        <v>，1497517</v>
      </c>
    </row>
    <row r="36" spans="1:24">
      <c r="A36" t="s">
        <v>163</v>
      </c>
      <c r="B36" t="s">
        <v>107</v>
      </c>
      <c r="C36" s="5">
        <v>1498583</v>
      </c>
      <c r="D36" t="s">
        <v>131</v>
      </c>
      <c r="E36" t="s">
        <v>132</v>
      </c>
      <c r="F36" t="s">
        <v>133</v>
      </c>
      <c r="G36" t="s">
        <v>67</v>
      </c>
      <c r="H36" t="s">
        <v>67</v>
      </c>
      <c r="I36" t="s">
        <v>68</v>
      </c>
      <c r="J36" t="s">
        <v>69</v>
      </c>
      <c r="K36" t="s">
        <v>57</v>
      </c>
      <c r="L36" t="s">
        <v>56</v>
      </c>
      <c r="M36" t="s">
        <v>164</v>
      </c>
      <c r="N36" t="s">
        <v>59</v>
      </c>
      <c r="O36" t="s">
        <v>60</v>
      </c>
      <c r="P36">
        <v>391</v>
      </c>
      <c r="Q36" t="s">
        <v>12</v>
      </c>
      <c r="R36" t="s">
        <v>12</v>
      </c>
      <c r="S36" t="s">
        <v>12</v>
      </c>
      <c r="T36" t="s">
        <v>12</v>
      </c>
      <c r="U36">
        <v>391</v>
      </c>
      <c r="V36">
        <f>VLOOKUP(C36,[1]应付款管理!$A$1:$I$65536,9,0)</f>
        <v>391</v>
      </c>
      <c r="W36">
        <f t="shared" si="0"/>
        <v>0</v>
      </c>
      <c r="X36" s="1" t="str">
        <f t="shared" si="1"/>
        <v>，1498583</v>
      </c>
    </row>
    <row r="37" spans="1:24">
      <c r="A37" t="s">
        <v>165</v>
      </c>
      <c r="B37" t="s">
        <v>107</v>
      </c>
      <c r="C37" s="5">
        <v>1498720</v>
      </c>
      <c r="D37" t="s">
        <v>73</v>
      </c>
      <c r="E37" t="s">
        <v>108</v>
      </c>
      <c r="F37" t="s">
        <v>166</v>
      </c>
      <c r="G37" t="s">
        <v>67</v>
      </c>
      <c r="H37" t="s">
        <v>67</v>
      </c>
      <c r="I37" t="s">
        <v>120</v>
      </c>
      <c r="J37" t="s">
        <v>111</v>
      </c>
      <c r="K37" t="s">
        <v>57</v>
      </c>
      <c r="L37" t="s">
        <v>56</v>
      </c>
      <c r="M37" t="s">
        <v>167</v>
      </c>
      <c r="N37" t="s">
        <v>59</v>
      </c>
      <c r="O37" t="s">
        <v>60</v>
      </c>
      <c r="P37">
        <v>1215</v>
      </c>
      <c r="Q37" t="s">
        <v>12</v>
      </c>
      <c r="R37" t="s">
        <v>12</v>
      </c>
      <c r="S37" t="s">
        <v>12</v>
      </c>
      <c r="T37" t="s">
        <v>12</v>
      </c>
      <c r="U37">
        <v>1215</v>
      </c>
      <c r="V37">
        <f>VLOOKUP(C37,[1]应付款管理!$A$1:$I$65536,9,0)</f>
        <v>1215</v>
      </c>
      <c r="W37">
        <f t="shared" si="0"/>
        <v>0</v>
      </c>
      <c r="X37" s="1" t="str">
        <f t="shared" si="1"/>
        <v>，1498720</v>
      </c>
    </row>
    <row r="38" spans="1:24">
      <c r="A38" t="s">
        <v>168</v>
      </c>
      <c r="B38" t="s">
        <v>107</v>
      </c>
      <c r="C38" s="5">
        <v>1498736</v>
      </c>
      <c r="D38" t="s">
        <v>131</v>
      </c>
      <c r="E38" t="s">
        <v>132</v>
      </c>
      <c r="F38" t="s">
        <v>133</v>
      </c>
      <c r="G38" t="s">
        <v>67</v>
      </c>
      <c r="H38" t="s">
        <v>81</v>
      </c>
      <c r="I38" t="s">
        <v>53</v>
      </c>
      <c r="J38" t="s">
        <v>119</v>
      </c>
      <c r="K38" t="s">
        <v>57</v>
      </c>
      <c r="L38" t="s">
        <v>56</v>
      </c>
      <c r="M38" t="s">
        <v>169</v>
      </c>
      <c r="N38" t="s">
        <v>59</v>
      </c>
      <c r="O38" t="s">
        <v>60</v>
      </c>
      <c r="P38">
        <v>391</v>
      </c>
      <c r="Q38" t="s">
        <v>12</v>
      </c>
      <c r="R38" t="s">
        <v>12</v>
      </c>
      <c r="S38" t="s">
        <v>12</v>
      </c>
      <c r="T38" t="s">
        <v>12</v>
      </c>
      <c r="U38">
        <v>391</v>
      </c>
      <c r="V38">
        <f>VLOOKUP(C38,[1]应付款管理!$A$1:$I$65536,9,0)</f>
        <v>391</v>
      </c>
      <c r="W38">
        <f t="shared" si="0"/>
        <v>0</v>
      </c>
      <c r="X38" s="1" t="str">
        <f t="shared" si="1"/>
        <v>，1498736</v>
      </c>
    </row>
    <row r="39" spans="1:24">
      <c r="A39" t="s">
        <v>170</v>
      </c>
      <c r="B39" t="s">
        <v>123</v>
      </c>
      <c r="C39" s="5">
        <v>1499211</v>
      </c>
      <c r="D39" t="s">
        <v>73</v>
      </c>
      <c r="E39" t="s">
        <v>83</v>
      </c>
      <c r="F39" t="s">
        <v>171</v>
      </c>
      <c r="G39" t="s">
        <v>77</v>
      </c>
      <c r="H39" t="s">
        <v>77</v>
      </c>
      <c r="I39" t="s">
        <v>69</v>
      </c>
      <c r="J39" t="s">
        <v>118</v>
      </c>
      <c r="K39" t="s">
        <v>57</v>
      </c>
      <c r="L39" t="s">
        <v>57</v>
      </c>
      <c r="M39" t="s">
        <v>172</v>
      </c>
      <c r="N39" t="s">
        <v>59</v>
      </c>
      <c r="O39" t="s">
        <v>60</v>
      </c>
      <c r="P39">
        <v>632</v>
      </c>
      <c r="Q39" t="s">
        <v>12</v>
      </c>
      <c r="R39" t="s">
        <v>12</v>
      </c>
      <c r="S39" t="s">
        <v>12</v>
      </c>
      <c r="T39" t="s">
        <v>12</v>
      </c>
      <c r="U39">
        <v>632</v>
      </c>
      <c r="V39">
        <f>VLOOKUP(C39,[1]应付款管理!$A$1:$I$65536,9,0)</f>
        <v>632</v>
      </c>
      <c r="W39">
        <f t="shared" si="0"/>
        <v>0</v>
      </c>
      <c r="X39" s="1" t="str">
        <f t="shared" si="1"/>
        <v>，1499211</v>
      </c>
    </row>
    <row r="40" spans="1:24">
      <c r="A40" t="s">
        <v>173</v>
      </c>
      <c r="B40" t="s">
        <v>123</v>
      </c>
      <c r="C40" s="5">
        <v>1499319</v>
      </c>
      <c r="D40" t="s">
        <v>50</v>
      </c>
      <c r="E40" t="s">
        <v>51</v>
      </c>
      <c r="F40" t="s">
        <v>174</v>
      </c>
      <c r="G40" t="s">
        <v>77</v>
      </c>
      <c r="H40" t="s">
        <v>77</v>
      </c>
      <c r="I40" t="s">
        <v>157</v>
      </c>
      <c r="J40" t="s">
        <v>175</v>
      </c>
      <c r="K40" t="s">
        <v>57</v>
      </c>
      <c r="L40" t="s">
        <v>104</v>
      </c>
      <c r="M40" t="s">
        <v>176</v>
      </c>
      <c r="N40" t="s">
        <v>59</v>
      </c>
      <c r="O40" t="s">
        <v>60</v>
      </c>
      <c r="P40">
        <v>1194</v>
      </c>
      <c r="Q40" t="s">
        <v>12</v>
      </c>
      <c r="R40" t="s">
        <v>12</v>
      </c>
      <c r="S40" t="s">
        <v>12</v>
      </c>
      <c r="T40" t="s">
        <v>12</v>
      </c>
      <c r="U40">
        <v>1194</v>
      </c>
      <c r="V40">
        <f>VLOOKUP(C40,[1]应付款管理!$A$1:$I$65536,9,0)</f>
        <v>1194</v>
      </c>
      <c r="W40">
        <f t="shared" si="0"/>
        <v>0</v>
      </c>
      <c r="X40" s="1" t="str">
        <f t="shared" si="1"/>
        <v>，1499319</v>
      </c>
    </row>
    <row r="41" spans="1:24">
      <c r="A41" t="s">
        <v>177</v>
      </c>
      <c r="B41" t="s">
        <v>49</v>
      </c>
      <c r="C41" s="5">
        <v>1499593</v>
      </c>
      <c r="D41" t="s">
        <v>178</v>
      </c>
      <c r="E41" t="s">
        <v>179</v>
      </c>
      <c r="F41" t="s">
        <v>180</v>
      </c>
      <c r="G41" t="s">
        <v>77</v>
      </c>
      <c r="H41" t="s">
        <v>77</v>
      </c>
      <c r="I41" t="s">
        <v>181</v>
      </c>
      <c r="J41" t="s">
        <v>182</v>
      </c>
      <c r="K41" t="s">
        <v>57</v>
      </c>
      <c r="L41" t="s">
        <v>104</v>
      </c>
      <c r="M41" t="s">
        <v>183</v>
      </c>
      <c r="N41" t="s">
        <v>59</v>
      </c>
      <c r="O41" t="s">
        <v>60</v>
      </c>
      <c r="P41">
        <v>1390</v>
      </c>
      <c r="Q41" t="s">
        <v>12</v>
      </c>
      <c r="R41" t="s">
        <v>12</v>
      </c>
      <c r="S41" t="s">
        <v>12</v>
      </c>
      <c r="T41" t="s">
        <v>12</v>
      </c>
      <c r="U41">
        <v>1390</v>
      </c>
      <c r="V41">
        <f>VLOOKUP(C41,[1]应付款管理!$A$1:$I$65536,9,0)</f>
        <v>1390</v>
      </c>
      <c r="W41">
        <f t="shared" si="0"/>
        <v>0</v>
      </c>
      <c r="X41" s="1" t="str">
        <f t="shared" si="1"/>
        <v>，1499593</v>
      </c>
    </row>
    <row r="42" spans="1:24">
      <c r="A42" t="s">
        <v>184</v>
      </c>
      <c r="B42" t="s">
        <v>49</v>
      </c>
      <c r="C42" s="5">
        <v>1499599</v>
      </c>
      <c r="D42" t="s">
        <v>178</v>
      </c>
      <c r="E42" t="s">
        <v>179</v>
      </c>
      <c r="F42" t="s">
        <v>180</v>
      </c>
      <c r="G42" t="s">
        <v>77</v>
      </c>
      <c r="H42" t="s">
        <v>77</v>
      </c>
      <c r="I42" t="s">
        <v>181</v>
      </c>
      <c r="J42" t="s">
        <v>182</v>
      </c>
      <c r="K42" t="s">
        <v>57</v>
      </c>
      <c r="L42" t="s">
        <v>104</v>
      </c>
      <c r="M42" t="s">
        <v>185</v>
      </c>
      <c r="N42" t="s">
        <v>59</v>
      </c>
      <c r="O42" t="s">
        <v>60</v>
      </c>
      <c r="P42">
        <v>1564</v>
      </c>
      <c r="Q42" t="s">
        <v>12</v>
      </c>
      <c r="R42" t="s">
        <v>12</v>
      </c>
      <c r="S42" t="s">
        <v>12</v>
      </c>
      <c r="T42" t="s">
        <v>12</v>
      </c>
      <c r="U42">
        <v>1564</v>
      </c>
      <c r="V42">
        <f>VLOOKUP(C42,[1]应付款管理!$A$1:$I$65536,9,0)</f>
        <v>1564</v>
      </c>
      <c r="W42">
        <f t="shared" si="0"/>
        <v>0</v>
      </c>
      <c r="X42" s="1" t="str">
        <f t="shared" si="1"/>
        <v>，1499599</v>
      </c>
    </row>
    <row r="43" spans="1:24">
      <c r="A43" t="s">
        <v>186</v>
      </c>
      <c r="B43" t="s">
        <v>187</v>
      </c>
      <c r="C43" s="5">
        <v>1499744</v>
      </c>
      <c r="D43" t="s">
        <v>50</v>
      </c>
      <c r="E43" t="s">
        <v>51</v>
      </c>
      <c r="F43" t="s">
        <v>188</v>
      </c>
      <c r="G43" t="s">
        <v>150</v>
      </c>
      <c r="H43" t="s">
        <v>150</v>
      </c>
      <c r="I43" t="s">
        <v>189</v>
      </c>
      <c r="J43" t="s">
        <v>190</v>
      </c>
      <c r="K43" t="s">
        <v>57</v>
      </c>
      <c r="L43" t="s">
        <v>56</v>
      </c>
      <c r="M43" t="s">
        <v>191</v>
      </c>
      <c r="N43" t="s">
        <v>59</v>
      </c>
      <c r="O43" t="s">
        <v>60</v>
      </c>
      <c r="P43">
        <v>2713</v>
      </c>
      <c r="Q43" t="s">
        <v>12</v>
      </c>
      <c r="R43" t="s">
        <v>12</v>
      </c>
      <c r="S43" t="s">
        <v>12</v>
      </c>
      <c r="T43" t="s">
        <v>12</v>
      </c>
      <c r="U43">
        <v>2713</v>
      </c>
      <c r="V43">
        <f>VLOOKUP(C43,[1]应付款管理!$A$1:$I$65536,9,0)</f>
        <v>2713</v>
      </c>
      <c r="W43">
        <f t="shared" si="0"/>
        <v>0</v>
      </c>
      <c r="X43" s="1" t="str">
        <f t="shared" si="1"/>
        <v>，1499744</v>
      </c>
    </row>
    <row r="44" spans="1:24">
      <c r="A44" t="s">
        <v>192</v>
      </c>
      <c r="B44" t="s">
        <v>49</v>
      </c>
      <c r="C44" s="5">
        <v>1499848</v>
      </c>
      <c r="D44" t="s">
        <v>99</v>
      </c>
      <c r="E44" t="s">
        <v>99</v>
      </c>
      <c r="F44" t="s">
        <v>193</v>
      </c>
      <c r="G44" t="s">
        <v>96</v>
      </c>
      <c r="H44" t="s">
        <v>96</v>
      </c>
      <c r="I44" t="s">
        <v>194</v>
      </c>
      <c r="J44" t="s">
        <v>195</v>
      </c>
      <c r="K44" t="s">
        <v>57</v>
      </c>
      <c r="L44" t="s">
        <v>104</v>
      </c>
      <c r="M44" t="s">
        <v>196</v>
      </c>
      <c r="N44" t="s">
        <v>59</v>
      </c>
      <c r="O44" t="s">
        <v>60</v>
      </c>
      <c r="P44">
        <v>5245</v>
      </c>
      <c r="Q44" t="s">
        <v>12</v>
      </c>
      <c r="R44" t="s">
        <v>12</v>
      </c>
      <c r="S44" t="s">
        <v>12</v>
      </c>
      <c r="T44" t="s">
        <v>12</v>
      </c>
      <c r="U44">
        <v>5245</v>
      </c>
      <c r="V44">
        <f>VLOOKUP(C44,[1]应付款管理!$A$1:$I$65536,9,0)</f>
        <v>5245</v>
      </c>
      <c r="W44">
        <f t="shared" si="0"/>
        <v>0</v>
      </c>
      <c r="X44" s="1" t="str">
        <f t="shared" si="1"/>
        <v>，1499848</v>
      </c>
    </row>
    <row r="45" spans="1:24">
      <c r="A45" t="s">
        <v>197</v>
      </c>
      <c r="B45" t="s">
        <v>62</v>
      </c>
      <c r="C45" s="5">
        <v>1500457</v>
      </c>
      <c r="D45" t="s">
        <v>50</v>
      </c>
      <c r="E45" t="s">
        <v>51</v>
      </c>
      <c r="F45" t="s">
        <v>198</v>
      </c>
      <c r="G45" t="s">
        <v>81</v>
      </c>
      <c r="H45" t="s">
        <v>69</v>
      </c>
      <c r="I45" t="s">
        <v>199</v>
      </c>
      <c r="J45" t="s">
        <v>200</v>
      </c>
      <c r="K45" t="s">
        <v>104</v>
      </c>
      <c r="L45" t="s">
        <v>56</v>
      </c>
      <c r="M45" t="s">
        <v>201</v>
      </c>
      <c r="N45" t="s">
        <v>59</v>
      </c>
      <c r="O45" t="s">
        <v>60</v>
      </c>
      <c r="P45">
        <v>4442</v>
      </c>
      <c r="Q45" t="s">
        <v>12</v>
      </c>
      <c r="R45" t="s">
        <v>12</v>
      </c>
      <c r="S45" t="s">
        <v>12</v>
      </c>
      <c r="T45" t="s">
        <v>12</v>
      </c>
      <c r="U45">
        <v>4442</v>
      </c>
      <c r="V45">
        <f>VLOOKUP(C45,[1]应付款管理!$A$1:$I$65536,9,0)</f>
        <v>4442.1</v>
      </c>
      <c r="W45">
        <f t="shared" si="0"/>
        <v>-0.100000000000364</v>
      </c>
      <c r="X45" s="1" t="str">
        <f t="shared" si="1"/>
        <v>，1500457</v>
      </c>
    </row>
    <row r="46" spans="1:24">
      <c r="A46" t="s">
        <v>202</v>
      </c>
      <c r="B46" t="s">
        <v>123</v>
      </c>
      <c r="C46" s="5">
        <v>1500650</v>
      </c>
      <c r="D46" t="s">
        <v>73</v>
      </c>
      <c r="E46" t="s">
        <v>203</v>
      </c>
      <c r="F46" t="s">
        <v>204</v>
      </c>
      <c r="G46" t="s">
        <v>81</v>
      </c>
      <c r="H46" t="s">
        <v>81</v>
      </c>
      <c r="I46" t="s">
        <v>68</v>
      </c>
      <c r="J46" t="s">
        <v>86</v>
      </c>
      <c r="K46" t="s">
        <v>57</v>
      </c>
      <c r="L46" t="s">
        <v>57</v>
      </c>
      <c r="M46" t="s">
        <v>205</v>
      </c>
      <c r="N46" t="s">
        <v>59</v>
      </c>
      <c r="O46" t="s">
        <v>60</v>
      </c>
      <c r="P46">
        <v>644</v>
      </c>
      <c r="Q46" t="s">
        <v>12</v>
      </c>
      <c r="R46" t="s">
        <v>12</v>
      </c>
      <c r="S46" t="s">
        <v>12</v>
      </c>
      <c r="T46" t="s">
        <v>12</v>
      </c>
      <c r="U46">
        <v>644</v>
      </c>
      <c r="V46">
        <f>VLOOKUP(C46,[1]应付款管理!$A$1:$I$65536,9,0)</f>
        <v>644</v>
      </c>
      <c r="W46">
        <f t="shared" si="0"/>
        <v>0</v>
      </c>
      <c r="X46" s="1" t="str">
        <f t="shared" si="1"/>
        <v>，1500650</v>
      </c>
    </row>
    <row r="47" spans="1:24">
      <c r="A47" t="s">
        <v>206</v>
      </c>
      <c r="B47" t="s">
        <v>91</v>
      </c>
      <c r="C47" s="5">
        <v>1501299</v>
      </c>
      <c r="D47" t="s">
        <v>63</v>
      </c>
      <c r="E47" t="s">
        <v>64</v>
      </c>
      <c r="F47" t="s">
        <v>207</v>
      </c>
      <c r="G47" t="s">
        <v>68</v>
      </c>
      <c r="H47" t="s">
        <v>68</v>
      </c>
      <c r="I47" t="s">
        <v>86</v>
      </c>
      <c r="J47" t="s">
        <v>53</v>
      </c>
      <c r="K47" t="s">
        <v>57</v>
      </c>
      <c r="L47" t="s">
        <v>104</v>
      </c>
      <c r="M47" t="s">
        <v>208</v>
      </c>
      <c r="N47" t="s">
        <v>59</v>
      </c>
      <c r="O47" t="s">
        <v>60</v>
      </c>
      <c r="P47">
        <v>4124</v>
      </c>
      <c r="Q47" t="s">
        <v>12</v>
      </c>
      <c r="R47" t="s">
        <v>12</v>
      </c>
      <c r="S47" t="s">
        <v>12</v>
      </c>
      <c r="T47" t="s">
        <v>12</v>
      </c>
      <c r="U47">
        <v>4124</v>
      </c>
      <c r="V47">
        <f>VLOOKUP(C47,[1]应付款管理!$A$1:$I$65536,9,0)</f>
        <v>4124</v>
      </c>
      <c r="W47">
        <f t="shared" si="0"/>
        <v>0</v>
      </c>
      <c r="X47" s="1" t="str">
        <f t="shared" si="1"/>
        <v>，1501299</v>
      </c>
    </row>
    <row r="48" spans="1:24">
      <c r="A48" t="s">
        <v>209</v>
      </c>
      <c r="B48" t="s">
        <v>107</v>
      </c>
      <c r="C48" s="5">
        <v>1502258</v>
      </c>
      <c r="D48" t="s">
        <v>73</v>
      </c>
      <c r="E48" t="s">
        <v>210</v>
      </c>
      <c r="F48" t="s">
        <v>211</v>
      </c>
      <c r="G48" t="s">
        <v>86</v>
      </c>
      <c r="H48" t="s">
        <v>86</v>
      </c>
      <c r="I48" t="s">
        <v>103</v>
      </c>
      <c r="J48" t="s">
        <v>111</v>
      </c>
      <c r="K48" t="s">
        <v>57</v>
      </c>
      <c r="L48" t="s">
        <v>57</v>
      </c>
      <c r="M48" t="s">
        <v>212</v>
      </c>
      <c r="N48" t="s">
        <v>59</v>
      </c>
      <c r="O48" t="s">
        <v>60</v>
      </c>
      <c r="P48">
        <v>389</v>
      </c>
      <c r="Q48" t="s">
        <v>12</v>
      </c>
      <c r="R48" t="s">
        <v>12</v>
      </c>
      <c r="S48" t="s">
        <v>12</v>
      </c>
      <c r="T48" t="s">
        <v>12</v>
      </c>
      <c r="U48">
        <v>389</v>
      </c>
      <c r="V48">
        <f>VLOOKUP(C48,[1]应付款管理!$A$1:$I$65536,9,0)</f>
        <v>389</v>
      </c>
      <c r="W48">
        <f t="shared" si="0"/>
        <v>0</v>
      </c>
      <c r="X48" s="1" t="str">
        <f t="shared" si="1"/>
        <v>，1502258</v>
      </c>
    </row>
    <row r="49" spans="1:24">
      <c r="A49" t="s">
        <v>213</v>
      </c>
      <c r="B49" t="s">
        <v>91</v>
      </c>
      <c r="C49" s="5">
        <v>1502655</v>
      </c>
      <c r="D49" t="s">
        <v>214</v>
      </c>
      <c r="E49" t="s">
        <v>215</v>
      </c>
      <c r="F49" t="s">
        <v>216</v>
      </c>
      <c r="G49" t="s">
        <v>69</v>
      </c>
      <c r="H49" t="s">
        <v>69</v>
      </c>
      <c r="I49" t="s">
        <v>8</v>
      </c>
      <c r="J49" t="s">
        <v>87</v>
      </c>
      <c r="K49" t="s">
        <v>57</v>
      </c>
      <c r="L49" t="s">
        <v>104</v>
      </c>
      <c r="M49" t="s">
        <v>217</v>
      </c>
      <c r="N49" t="s">
        <v>59</v>
      </c>
      <c r="O49" t="s">
        <v>60</v>
      </c>
      <c r="P49">
        <v>1985</v>
      </c>
      <c r="Q49" t="s">
        <v>12</v>
      </c>
      <c r="R49" t="s">
        <v>12</v>
      </c>
      <c r="S49" t="s">
        <v>12</v>
      </c>
      <c r="T49" t="s">
        <v>12</v>
      </c>
      <c r="U49">
        <v>1985</v>
      </c>
      <c r="V49">
        <f>VLOOKUP(C49,[1]应付款管理!$A$1:$I$65536,9,0)</f>
        <v>1985</v>
      </c>
      <c r="W49">
        <f t="shared" si="0"/>
        <v>0</v>
      </c>
      <c r="X49" s="1" t="str">
        <f t="shared" si="1"/>
        <v>，1502655</v>
      </c>
    </row>
    <row r="50" spans="1:24">
      <c r="A50" t="s">
        <v>218</v>
      </c>
      <c r="B50" t="s">
        <v>91</v>
      </c>
      <c r="C50" s="5">
        <v>1504144</v>
      </c>
      <c r="D50" t="s">
        <v>73</v>
      </c>
      <c r="E50" t="s">
        <v>219</v>
      </c>
      <c r="F50" t="s">
        <v>220</v>
      </c>
      <c r="G50" t="s">
        <v>53</v>
      </c>
      <c r="H50" t="s">
        <v>53</v>
      </c>
      <c r="I50" t="s">
        <v>221</v>
      </c>
      <c r="J50" t="s">
        <v>189</v>
      </c>
      <c r="K50" t="s">
        <v>57</v>
      </c>
      <c r="L50" t="s">
        <v>56</v>
      </c>
      <c r="M50" t="s">
        <v>222</v>
      </c>
      <c r="N50" t="s">
        <v>59</v>
      </c>
      <c r="O50" t="s">
        <v>60</v>
      </c>
      <c r="P50">
        <v>1649</v>
      </c>
      <c r="Q50" t="s">
        <v>12</v>
      </c>
      <c r="R50" t="s">
        <v>12</v>
      </c>
      <c r="S50" t="s">
        <v>12</v>
      </c>
      <c r="T50" t="s">
        <v>12</v>
      </c>
      <c r="U50">
        <v>1649</v>
      </c>
      <c r="V50">
        <f>VLOOKUP(C50,[1]应付款管理!$A$1:$I$65536,9,0)</f>
        <v>1649</v>
      </c>
      <c r="W50">
        <f t="shared" si="0"/>
        <v>0</v>
      </c>
      <c r="X50" s="1" t="str">
        <f t="shared" si="1"/>
        <v>，1504144</v>
      </c>
    </row>
    <row r="51" spans="21:23">
      <c r="U51">
        <f>SUM(U20:U50)</f>
        <v>67430</v>
      </c>
      <c r="V51">
        <f>SUM(V20:V50)</f>
        <v>67430.1</v>
      </c>
      <c r="W51">
        <f>SUM(W20:W50)</f>
        <v>-0.100000000000364</v>
      </c>
    </row>
    <row r="54" spans="20:26">
      <c r="T54" s="1"/>
      <c r="U54" s="1"/>
      <c r="V54" s="1"/>
      <c r="W54" s="1"/>
      <c r="X54" s="1"/>
      <c r="Y54" s="1"/>
      <c r="Z54" s="1"/>
    </row>
    <row r="55" spans="20:26">
      <c r="T55" s="1"/>
      <c r="U55" s="6" t="s">
        <v>223</v>
      </c>
      <c r="V55" s="1"/>
      <c r="W55" s="1"/>
      <c r="X55" s="1"/>
      <c r="Y55" s="1"/>
      <c r="Z55" s="1"/>
    </row>
    <row r="56" spans="20:26">
      <c r="T56" s="1"/>
      <c r="U56" s="1"/>
      <c r="V56" s="1"/>
      <c r="W56" s="1"/>
      <c r="X56" s="1"/>
      <c r="Y56" s="1"/>
      <c r="Z56" s="1"/>
    </row>
  </sheetData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2019-05-16T01:03:00Z</dcterms:created>
  <dcterms:modified xsi:type="dcterms:W3CDTF">2019-05-16T07:51:52Z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