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/>
  </bookViews>
  <sheets>
    <sheet name="Summary" sheetId="9" r:id="rId1"/>
    <sheet name="Booking Month May'19" sheetId="21" r:id="rId2"/>
    <sheet name="Booking Month APR'19" sheetId="20" r:id="rId3"/>
    <sheet name="Booking Month MAR '19" sheetId="19" r:id="rId4"/>
    <sheet name="Booking Month FEB '19)" sheetId="18" r:id="rId5"/>
    <sheet name="Booking Month JAN'19" sheetId="17" r:id="rId6"/>
    <sheet name="Booking Month DEC'18" sheetId="16" r:id="rId7"/>
    <sheet name="Booking Month NOV'18" sheetId="15" r:id="rId8"/>
    <sheet name="Booking Month OCT'18 " sheetId="14" r:id="rId9"/>
    <sheet name="Booking Month SEP'18" sheetId="13" r:id="rId10"/>
    <sheet name="Booking Month AUG'18 " sheetId="12" r:id="rId11"/>
    <sheet name="Booking Month JULY'18" sheetId="11" r:id="rId12"/>
    <sheet name="Booking Month JUNE'18" sheetId="10" r:id="rId13"/>
    <sheet name="Booking Month May'18" sheetId="5" r:id="rId14"/>
    <sheet name="Booking Month April'18 " sheetId="4" r:id="rId15"/>
    <sheet name="Booking Mar'18)" sheetId="6" r:id="rId16"/>
    <sheet name="Booking Feb'18" sheetId="7" r:id="rId17"/>
    <sheet name="Booking Jan'18" sheetId="8" r:id="rId18"/>
    <sheet name="Booking Nov -Dec'17" sheetId="3" r:id="rId19"/>
    <sheet name="Booking list hardblock" sheetId="2" r:id="rId20"/>
  </sheets>
  <externalReferences>
    <externalReference r:id="rId21"/>
  </externalReferences>
  <calcPr calcId="144525"/>
</workbook>
</file>

<file path=xl/sharedStrings.xml><?xml version="1.0" encoding="utf-8"?>
<sst xmlns="http://schemas.openxmlformats.org/spreadsheetml/2006/main" count="529" uniqueCount="113">
  <si>
    <t xml:space="preserve">Summary Details </t>
  </si>
  <si>
    <t>Amount (THB)</t>
  </si>
  <si>
    <t>Total amount month of May'19</t>
  </si>
  <si>
    <t>Total amount month of Apr'19</t>
  </si>
  <si>
    <t>Total amount month of mAR'19</t>
  </si>
  <si>
    <t>Total amount month of Feb'19</t>
  </si>
  <si>
    <t>Total amount month of Jan'19</t>
  </si>
  <si>
    <t>Total amount month of Dec'18</t>
  </si>
  <si>
    <t>Total amount month of Nov'18</t>
  </si>
  <si>
    <t>Total amount month of Oct'18</t>
  </si>
  <si>
    <t>Total amount month of Sep'18</t>
  </si>
  <si>
    <t>Total amount month of Aug'18</t>
  </si>
  <si>
    <t>Total amount month of Jul'18</t>
  </si>
  <si>
    <t>Total amount month of Jun'18</t>
  </si>
  <si>
    <t>Total amount month of May'18</t>
  </si>
  <si>
    <t>Total amount month of Apr'18</t>
  </si>
  <si>
    <t>Total amount month of Mar'18</t>
  </si>
  <si>
    <t>Total amount month of FEB'18</t>
  </si>
  <si>
    <t>Total amount month of Jan'18</t>
  </si>
  <si>
    <t>Total amount month of Nov -Dec 17</t>
  </si>
  <si>
    <t>Grand total</t>
  </si>
  <si>
    <t>Deposit paid 19 Apr 19</t>
  </si>
  <si>
    <t>Deposit paid 13 Apr 19</t>
  </si>
  <si>
    <t>Deposit paid 29 FEB 19</t>
  </si>
  <si>
    <t>Deposit paid FEB 19</t>
  </si>
  <si>
    <t>Deposit paid (NOV 14)</t>
  </si>
  <si>
    <t>Deposit paid (OCT)</t>
  </si>
  <si>
    <t>Deposit paid (AUG)</t>
  </si>
  <si>
    <t>Deposit paid (june)</t>
  </si>
  <si>
    <t>Deposit paid</t>
  </si>
  <si>
    <t>Deposit transfer from hard block</t>
  </si>
  <si>
    <t>Grand total deposit</t>
  </si>
  <si>
    <t>Outstanding Balance DEPOSIT -shortage</t>
  </si>
  <si>
    <t>Booking list -May 2019</t>
  </si>
  <si>
    <t>Ref No.</t>
  </si>
  <si>
    <t>Booking No.</t>
  </si>
  <si>
    <t>C/I Date</t>
  </si>
  <si>
    <t>C/O Date</t>
  </si>
  <si>
    <t>Amount</t>
  </si>
  <si>
    <t>Remark</t>
  </si>
  <si>
    <t>，</t>
  </si>
  <si>
    <t>2 rooms</t>
  </si>
  <si>
    <t>Total amount</t>
  </si>
  <si>
    <t>P190516173316206</t>
  </si>
  <si>
    <t>Booking list -APR 2019</t>
  </si>
  <si>
    <t>3 rooms</t>
  </si>
  <si>
    <t>TRP</t>
  </si>
  <si>
    <t>4 rooms</t>
  </si>
  <si>
    <t>P190516171037206</t>
  </si>
  <si>
    <t>Booking list -MAR 2019</t>
  </si>
  <si>
    <t>Booking list -FEB 2019</t>
  </si>
  <si>
    <t>2 Rooms</t>
  </si>
  <si>
    <t>3 Rooms</t>
  </si>
  <si>
    <t>Extra bed from prebuy</t>
  </si>
  <si>
    <t>2 ROOMS</t>
  </si>
  <si>
    <t>Fruit Basket</t>
  </si>
  <si>
    <t>Booking list -JAN 2019</t>
  </si>
  <si>
    <t>4 Rooms</t>
  </si>
  <si>
    <t>3 ROOMS</t>
  </si>
  <si>
    <t>Booking list -DEC 2018</t>
  </si>
  <si>
    <t>Booking list -NOV 2018</t>
  </si>
  <si>
    <t>3rooms</t>
  </si>
  <si>
    <t>no show</t>
  </si>
  <si>
    <t>1 room TRP</t>
  </si>
  <si>
    <t>new</t>
  </si>
  <si>
    <t>amount</t>
  </si>
  <si>
    <t>Booking list -OCT 2018</t>
  </si>
  <si>
    <t>2rooms</t>
  </si>
  <si>
    <t>Booking list -SEP 2018</t>
  </si>
  <si>
    <t>2ROOMS</t>
  </si>
  <si>
    <t>Booking list -AUG 2018</t>
  </si>
  <si>
    <t>new added</t>
  </si>
  <si>
    <t>Booking list -JULY 2018</t>
  </si>
  <si>
    <t>4ROOMS</t>
  </si>
  <si>
    <t>2Rooms</t>
  </si>
  <si>
    <t>6 rooms</t>
  </si>
  <si>
    <t xml:space="preserve">Full charge </t>
  </si>
  <si>
    <t>Booking list -JUNE 2018</t>
  </si>
  <si>
    <t>Booking list -May 2018</t>
  </si>
  <si>
    <t>6 ROOMS</t>
  </si>
  <si>
    <t>6ROOMS</t>
  </si>
  <si>
    <t>4 ROOMS</t>
  </si>
  <si>
    <t>Booking list -April 2018</t>
  </si>
  <si>
    <t xml:space="preserve">3rooms </t>
  </si>
  <si>
    <t>3Rooms</t>
  </si>
  <si>
    <t>3ROOMS</t>
  </si>
  <si>
    <t>5rooms</t>
  </si>
  <si>
    <t>6rooms</t>
  </si>
  <si>
    <t>Booking list March 2018</t>
  </si>
  <si>
    <t>Booking list February 2018</t>
  </si>
  <si>
    <t>162486</t>
  </si>
  <si>
    <t>158821</t>
  </si>
  <si>
    <t>2 rooms + CNY</t>
  </si>
  <si>
    <t>162835</t>
  </si>
  <si>
    <t>163193/163194</t>
  </si>
  <si>
    <t>Booking list January 2018</t>
  </si>
  <si>
    <t>UPG/1,000/NT</t>
  </si>
  <si>
    <t>3 rooms dlx</t>
  </si>
  <si>
    <t>3rooms sup</t>
  </si>
  <si>
    <t>158215</t>
  </si>
  <si>
    <t>Booking list Nov-Dec 2017</t>
  </si>
  <si>
    <t>158220/21</t>
  </si>
  <si>
    <t>CIT-FLOATING DEPOSIT-PM9040</t>
  </si>
  <si>
    <t>Deposit</t>
  </si>
  <si>
    <t xml:space="preserve"> </t>
  </si>
  <si>
    <t>Page 1</t>
  </si>
  <si>
    <t>Page 2</t>
  </si>
  <si>
    <t>* Deposit on 29/01/18 *</t>
  </si>
  <si>
    <t>* Deposit on 30/01/18 *</t>
  </si>
  <si>
    <t>Booking list -Hard block allotment 5 rooms/day (16 - 21 FEB'18 )</t>
  </si>
  <si>
    <t>2 CALL</t>
  </si>
  <si>
    <t>Total</t>
  </si>
  <si>
    <t>Outstanding balance (over deposit)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</si>
</sst>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</numFmts>
  <fonts count="49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2"/>
      <color rgb="FFFF0000"/>
      <name val="Calibri"/>
      <charset val="134"/>
    </font>
    <font>
      <sz val="11"/>
      <color rgb="FFFF0000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Calibri"/>
      <charset val="134"/>
    </font>
    <font>
      <sz val="9"/>
      <color theme="1"/>
      <name val="Calibri"/>
      <charset val="134"/>
    </font>
    <font>
      <b/>
      <sz val="11.5"/>
      <color theme="1"/>
      <name val="Calibri Light"/>
      <charset val="134"/>
    </font>
    <font>
      <sz val="11.5"/>
      <color theme="1"/>
      <name val="Calibri Light"/>
      <charset val="134"/>
    </font>
    <font>
      <b/>
      <sz val="11.5"/>
      <color rgb="FFFF0000"/>
      <name val="Calibri Light"/>
      <charset val="134"/>
    </font>
    <font>
      <sz val="11.5"/>
      <color rgb="FFFF0000"/>
      <name val="Calibri Light"/>
      <charset val="134"/>
    </font>
    <font>
      <sz val="11.5"/>
      <color theme="1"/>
      <name val="Calibri"/>
      <charset val="134"/>
    </font>
    <font>
      <sz val="11.5"/>
      <color theme="1"/>
      <name val="宋体"/>
      <charset val="134"/>
      <scheme val="major"/>
    </font>
    <font>
      <b/>
      <sz val="11.5"/>
      <color theme="1"/>
      <name val="宋体"/>
      <charset val="134"/>
      <scheme val="major"/>
    </font>
    <font>
      <sz val="11.5"/>
      <color rgb="FFFF0000"/>
      <name val="宋体"/>
      <charset val="134"/>
      <scheme val="major"/>
    </font>
    <font>
      <b/>
      <sz val="11.5"/>
      <color rgb="FFFF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Calibri"/>
      <charset val="134"/>
    </font>
    <font>
      <b/>
      <sz val="10"/>
      <color theme="1" tint="0.0499893185216834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9.75"/>
      <color rgb="FF337AB7"/>
      <name val="Helvetica"/>
      <charset val="134"/>
    </font>
    <font>
      <b/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31" fillId="9" borderId="19" applyNumberFormat="0" applyAlignment="0" applyProtection="0">
      <alignment vertical="center"/>
    </xf>
    <xf numFmtId="0" fontId="47" fillId="32" borderId="25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</cellStyleXfs>
  <cellXfs count="15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0" xfId="0" applyFont="1" applyFill="1" applyAlignment="1"/>
    <xf numFmtId="0" fontId="0" fillId="0" borderId="0" xfId="0" applyAlignment="1"/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0" xfId="0" applyFill="1" applyBorder="1" applyAlignment="1"/>
    <xf numFmtId="3" fontId="5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3" fontId="0" fillId="2" borderId="0" xfId="0" applyNumberFormat="1" applyFill="1" applyBorder="1"/>
    <xf numFmtId="3" fontId="0" fillId="3" borderId="0" xfId="0" applyNumberFormat="1" applyFill="1"/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4" fontId="11" fillId="0" borderId="3" xfId="0" applyNumberFormat="1" applyFont="1" applyBorder="1" applyAlignment="1">
      <alignment horizontal="left"/>
    </xf>
    <xf numFmtId="14" fontId="11" fillId="0" borderId="4" xfId="0" applyNumberFormat="1" applyFont="1" applyBorder="1" applyAlignment="1">
      <alignment horizontal="left"/>
    </xf>
    <xf numFmtId="14" fontId="11" fillId="0" borderId="5" xfId="0" applyNumberFormat="1" applyFont="1" applyBorder="1" applyAlignment="1">
      <alignment horizontal="left"/>
    </xf>
    <xf numFmtId="176" fontId="11" fillId="0" borderId="2" xfId="8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76" fontId="12" fillId="0" borderId="2" xfId="8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3" fontId="14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14" fontId="16" fillId="0" borderId="2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176" fontId="17" fillId="0" borderId="2" xfId="8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4" fontId="16" fillId="0" borderId="2" xfId="0" applyNumberFormat="1" applyFont="1" applyFill="1" applyBorder="1" applyAlignment="1">
      <alignment horizontal="center"/>
    </xf>
    <xf numFmtId="3" fontId="16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4" fontId="12" fillId="0" borderId="2" xfId="0" applyNumberFormat="1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14" fontId="20" fillId="0" borderId="2" xfId="0" applyNumberFormat="1" applyFont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14" fontId="20" fillId="3" borderId="2" xfId="0" applyNumberFormat="1" applyFont="1" applyFill="1" applyBorder="1" applyAlignment="1">
      <alignment horizontal="center"/>
    </xf>
    <xf numFmtId="14" fontId="20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14" fontId="20" fillId="4" borderId="2" xfId="0" applyNumberFormat="1" applyFont="1" applyFill="1" applyBorder="1" applyAlignment="1">
      <alignment horizontal="center"/>
    </xf>
    <xf numFmtId="176" fontId="20" fillId="0" borderId="2" xfId="8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14" fontId="20" fillId="5" borderId="2" xfId="0" applyNumberFormat="1" applyFont="1" applyFill="1" applyBorder="1" applyAlignment="1">
      <alignment horizontal="center"/>
    </xf>
    <xf numFmtId="176" fontId="20" fillId="5" borderId="2" xfId="8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176" fontId="16" fillId="0" borderId="0" xfId="8" applyFont="1" applyFill="1" applyAlignment="1">
      <alignment horizontal="center"/>
    </xf>
    <xf numFmtId="0" fontId="17" fillId="0" borderId="2" xfId="0" applyFont="1" applyBorder="1" applyAlignment="1">
      <alignment horizontal="left"/>
    </xf>
    <xf numFmtId="176" fontId="17" fillId="0" borderId="2" xfId="8" applyFont="1" applyFill="1" applyBorder="1" applyAlignment="1">
      <alignment horizontal="center"/>
    </xf>
    <xf numFmtId="0" fontId="23" fillId="0" borderId="0" xfId="0" applyFont="1"/>
    <xf numFmtId="0" fontId="20" fillId="6" borderId="2" xfId="0" applyFont="1" applyFill="1" applyBorder="1" applyAlignment="1">
      <alignment horizontal="center"/>
    </xf>
    <xf numFmtId="14" fontId="20" fillId="6" borderId="2" xfId="0" applyNumberFormat="1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4" fillId="0" borderId="0" xfId="0" applyFont="1"/>
    <xf numFmtId="0" fontId="16" fillId="3" borderId="0" xfId="0" applyFont="1" applyFill="1"/>
    <xf numFmtId="0" fontId="25" fillId="0" borderId="0" xfId="0" applyFont="1"/>
    <xf numFmtId="0" fontId="24" fillId="0" borderId="0" xfId="0" applyFont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2" xfId="0" applyBorder="1" applyAlignment="1">
      <alignment horizontal="left"/>
    </xf>
    <xf numFmtId="176" fontId="0" fillId="0" borderId="5" xfId="0" applyNumberFormat="1" applyFill="1" applyBorder="1" applyAlignment="1">
      <alignment horizontal="center"/>
    </xf>
    <xf numFmtId="0" fontId="0" fillId="0" borderId="9" xfId="0" applyBorder="1" applyAlignment="1">
      <alignment horizontal="left"/>
    </xf>
    <xf numFmtId="176" fontId="0" fillId="0" borderId="0" xfId="0" applyNumberFormat="1" applyFill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176" fontId="0" fillId="0" borderId="2" xfId="0" applyNumberFormat="1" applyBorder="1"/>
    <xf numFmtId="176" fontId="0" fillId="0" borderId="0" xfId="0" applyNumberFormat="1"/>
    <xf numFmtId="0" fontId="0" fillId="5" borderId="2" xfId="0" applyFill="1" applyBorder="1" applyAlignment="1">
      <alignment horizontal="left"/>
    </xf>
    <xf numFmtId="176" fontId="26" fillId="5" borderId="2" xfId="0" applyNumberFormat="1" applyFont="1" applyFill="1" applyBorder="1" applyAlignment="1">
      <alignment horizontal="left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27" fillId="0" borderId="3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176" fontId="0" fillId="0" borderId="2" xfId="8" applyFont="1" applyBorder="1"/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176" fontId="28" fillId="0" borderId="2" xfId="8" applyFont="1" applyBorder="1"/>
    <xf numFmtId="0" fontId="16" fillId="0" borderId="2" xfId="0" applyFont="1" applyBorder="1" applyAlignment="1">
      <alignment horizontal="left"/>
    </xf>
    <xf numFmtId="176" fontId="16" fillId="0" borderId="2" xfId="8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176" fontId="16" fillId="0" borderId="2" xfId="8" applyFont="1" applyBorder="1" applyAlignment="1"/>
    <xf numFmtId="0" fontId="16" fillId="0" borderId="0" xfId="0" applyFont="1" applyBorder="1" applyAlignment="1">
      <alignment horizontal="left"/>
    </xf>
    <xf numFmtId="176" fontId="16" fillId="0" borderId="0" xfId="8" applyFont="1" applyBorder="1" applyAlignment="1"/>
    <xf numFmtId="0" fontId="17" fillId="5" borderId="2" xfId="0" applyFont="1" applyFill="1" applyBorder="1" applyAlignment="1">
      <alignment horizontal="left"/>
    </xf>
    <xf numFmtId="176" fontId="17" fillId="5" borderId="2" xfId="8" applyFont="1" applyFill="1" applyBorder="1" applyAlignment="1">
      <alignment horizontal="left"/>
    </xf>
    <xf numFmtId="0" fontId="16" fillId="3" borderId="16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76" fontId="29" fillId="3" borderId="18" xfId="0" applyNumberFormat="1" applyFont="1" applyFill="1" applyBorder="1"/>
    <xf numFmtId="0" fontId="0" fillId="0" borderId="0" xfId="0" applyFill="1"/>
    <xf numFmtId="14" fontId="16" fillId="0" borderId="2" xfId="0" applyNumberFormat="1" applyFont="1" applyBorder="1" applyAlignment="1" quotePrefix="1">
      <alignment horizontal="center"/>
    </xf>
    <xf numFmtId="0" fontId="16" fillId="0" borderId="2" xfId="0" applyFont="1" applyFill="1" applyBorder="1" applyAlignment="1" quotePrefix="1">
      <alignment horizontal="center"/>
    </xf>
    <xf numFmtId="0" fontId="16" fillId="0" borderId="2" xfId="0" applyFont="1" applyBorder="1" applyAlignment="1" quotePrefix="1">
      <alignment horizontal="center"/>
    </xf>
    <xf numFmtId="0" fontId="1" fillId="0" borderId="2" xfId="0" applyFont="1" applyBorder="1" applyAlignment="1" quotePrefix="1">
      <alignment horizontal="center"/>
    </xf>
    <xf numFmtId="14" fontId="5" fillId="0" borderId="2" xfId="0" applyNumberFormat="1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HOP\&#24212;&#20184;&#27454;&#31649;&#29702;&#25968;&#25454;_2019051616524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1476525</v>
          </cell>
          <cell r="B2" t="str">
            <v>普吉岛诺富特度假村</v>
          </cell>
          <cell r="C2" t="str">
            <v/>
          </cell>
          <cell r="D2" t="str">
            <v>227653</v>
          </cell>
          <cell r="E2" t="str">
            <v/>
          </cell>
          <cell r="F2" t="str">
            <v>1908</v>
          </cell>
          <cell r="G2" t="str">
            <v>RMB</v>
          </cell>
          <cell r="H2" t="str">
            <v>1</v>
          </cell>
          <cell r="I2">
            <v>9000</v>
          </cell>
        </row>
        <row r="3">
          <cell r="A3">
            <v>1468542</v>
          </cell>
          <cell r="B3" t="str">
            <v>普吉岛诺富特度假村</v>
          </cell>
          <cell r="C3" t="str">
            <v/>
          </cell>
          <cell r="D3" t="str">
            <v>22616</v>
          </cell>
          <cell r="E3" t="str">
            <v/>
          </cell>
          <cell r="F3" t="str">
            <v>5732.1</v>
          </cell>
          <cell r="G3" t="str">
            <v>RMB</v>
          </cell>
          <cell r="H3" t="str">
            <v>1</v>
          </cell>
          <cell r="I3">
            <v>27000</v>
          </cell>
        </row>
        <row r="4">
          <cell r="A4">
            <v>1484552</v>
          </cell>
          <cell r="B4" t="str">
            <v>普吉岛诺富特度假村</v>
          </cell>
          <cell r="C4" t="str">
            <v/>
          </cell>
          <cell r="D4" t="str">
            <v>229148</v>
          </cell>
          <cell r="E4" t="str">
            <v/>
          </cell>
          <cell r="F4" t="str">
            <v>4003.02</v>
          </cell>
          <cell r="G4" t="str">
            <v>RMB</v>
          </cell>
          <cell r="H4" t="str">
            <v>1</v>
          </cell>
          <cell r="I4">
            <v>18900</v>
          </cell>
        </row>
        <row r="5">
          <cell r="A5">
            <v>1483117</v>
          </cell>
          <cell r="B5" t="str">
            <v>普吉岛诺富特度假村</v>
          </cell>
          <cell r="C5" t="str">
            <v/>
          </cell>
          <cell r="D5" t="str">
            <v>228898</v>
          </cell>
          <cell r="E5" t="str">
            <v/>
          </cell>
          <cell r="F5" t="str">
            <v>497.5</v>
          </cell>
          <cell r="G5" t="str">
            <v>RMB</v>
          </cell>
          <cell r="H5" t="str">
            <v>1</v>
          </cell>
          <cell r="I5">
            <v>2350</v>
          </cell>
        </row>
        <row r="6">
          <cell r="A6">
            <v>1503346</v>
          </cell>
          <cell r="B6" t="str">
            <v>普吉岛诺富特度假村</v>
          </cell>
          <cell r="C6" t="str">
            <v/>
          </cell>
          <cell r="D6" t="str">
            <v>232328</v>
          </cell>
          <cell r="E6" t="str">
            <v/>
          </cell>
          <cell r="F6" t="str">
            <v>1042.08</v>
          </cell>
          <cell r="G6" t="str">
            <v>RMB</v>
          </cell>
          <cell r="H6" t="str">
            <v>1</v>
          </cell>
          <cell r="I6">
            <v>4800</v>
          </cell>
        </row>
        <row r="7">
          <cell r="A7">
            <v>1484119</v>
          </cell>
          <cell r="B7" t="str">
            <v>普吉岛诺富特度假村</v>
          </cell>
          <cell r="C7" t="str">
            <v/>
          </cell>
          <cell r="D7" t="str">
            <v>228991</v>
          </cell>
          <cell r="E7" t="str">
            <v/>
          </cell>
          <cell r="F7" t="str">
            <v>3335.85</v>
          </cell>
          <cell r="G7" t="str">
            <v>RMB</v>
          </cell>
          <cell r="H7" t="str">
            <v>1</v>
          </cell>
          <cell r="I7">
            <v>15750</v>
          </cell>
        </row>
        <row r="8">
          <cell r="A8">
            <v>1276983</v>
          </cell>
          <cell r="B8" t="str">
            <v>普吉岛诺富特度假村</v>
          </cell>
          <cell r="C8" t="str">
            <v/>
          </cell>
          <cell r="D8" t="str">
            <v>168640</v>
          </cell>
          <cell r="E8" t="str">
            <v/>
          </cell>
          <cell r="F8" t="str">
            <v>9807.5</v>
          </cell>
          <cell r="G8" t="str">
            <v>RMB</v>
          </cell>
          <cell r="H8" t="str">
            <v>1</v>
          </cell>
          <cell r="I8">
            <v>48000</v>
          </cell>
        </row>
        <row r="9">
          <cell r="A9">
            <v>1482012</v>
          </cell>
          <cell r="B9" t="str">
            <v>普吉岛诺富特度假村</v>
          </cell>
          <cell r="C9" t="str">
            <v/>
          </cell>
          <cell r="D9" t="str">
            <v>228599</v>
          </cell>
          <cell r="E9" t="str">
            <v/>
          </cell>
          <cell r="F9" t="str">
            <v>1249.03</v>
          </cell>
          <cell r="G9" t="str">
            <v>RMB</v>
          </cell>
          <cell r="H9" t="str">
            <v>1</v>
          </cell>
          <cell r="I9">
            <v>5900</v>
          </cell>
        </row>
        <row r="10">
          <cell r="A10">
            <v>1492686</v>
          </cell>
          <cell r="B10" t="str">
            <v>普吉岛诺富特度假村</v>
          </cell>
          <cell r="C10" t="str">
            <v/>
          </cell>
          <cell r="D10" t="str">
            <v>230618</v>
          </cell>
          <cell r="E10" t="str">
            <v/>
          </cell>
          <cell r="F10" t="str">
            <v>3999.24</v>
          </cell>
          <cell r="G10" t="str">
            <v>RMB</v>
          </cell>
          <cell r="H10" t="str">
            <v>1</v>
          </cell>
          <cell r="I10">
            <v>18900</v>
          </cell>
        </row>
        <row r="11">
          <cell r="A11">
            <v>1475623</v>
          </cell>
          <cell r="B11" t="str">
            <v>普吉岛诺富特度假村</v>
          </cell>
          <cell r="C11" t="str">
            <v/>
          </cell>
          <cell r="D11" t="str">
            <v>227465</v>
          </cell>
          <cell r="E11" t="str">
            <v/>
          </cell>
          <cell r="F11" t="str">
            <v>3352.76</v>
          </cell>
          <cell r="G11" t="str">
            <v>RMB</v>
          </cell>
          <cell r="H11" t="str">
            <v>1</v>
          </cell>
          <cell r="I11">
            <v>15800</v>
          </cell>
        </row>
        <row r="12">
          <cell r="A12">
            <v>1474879</v>
          </cell>
          <cell r="B12" t="str">
            <v>普吉岛诺富特度假村</v>
          </cell>
          <cell r="C12" t="str">
            <v/>
          </cell>
          <cell r="D12" t="str">
            <v>227379</v>
          </cell>
          <cell r="E12" t="str">
            <v/>
          </cell>
          <cell r="F12" t="str">
            <v>881.05</v>
          </cell>
          <cell r="G12" t="str">
            <v>RMB</v>
          </cell>
          <cell r="H12" t="str">
            <v>1</v>
          </cell>
          <cell r="I12">
            <v>4150</v>
          </cell>
        </row>
        <row r="13">
          <cell r="A13">
            <v>1467079</v>
          </cell>
          <cell r="B13" t="str">
            <v>普吉岛诺富特度假村</v>
          </cell>
          <cell r="C13" t="str">
            <v/>
          </cell>
          <cell r="D13" t="str">
            <v>225852</v>
          </cell>
          <cell r="E13" t="str">
            <v/>
          </cell>
          <cell r="F13" t="str">
            <v>1429.65</v>
          </cell>
          <cell r="G13" t="str">
            <v>RMB</v>
          </cell>
          <cell r="H13" t="str">
            <v>1</v>
          </cell>
          <cell r="I13">
            <v>6750</v>
          </cell>
        </row>
        <row r="14">
          <cell r="A14">
            <v>1475998</v>
          </cell>
          <cell r="B14" t="str">
            <v>普吉岛诺富特度假村</v>
          </cell>
          <cell r="C14" t="str">
            <v/>
          </cell>
          <cell r="D14" t="str">
            <v>227494</v>
          </cell>
          <cell r="E14" t="str">
            <v/>
          </cell>
          <cell r="F14" t="str">
            <v>5835.5</v>
          </cell>
          <cell r="G14" t="str">
            <v>RMB</v>
          </cell>
          <cell r="H14" t="str">
            <v>1</v>
          </cell>
          <cell r="I14">
            <v>27500</v>
          </cell>
        </row>
        <row r="15">
          <cell r="A15">
            <v>1447285</v>
          </cell>
          <cell r="B15" t="str">
            <v>普吉岛诺富特度假村</v>
          </cell>
          <cell r="C15" t="str">
            <v/>
          </cell>
          <cell r="D15" t="str">
            <v>222078</v>
          </cell>
          <cell r="E15" t="str">
            <v/>
          </cell>
          <cell r="F15" t="str">
            <v>971.1</v>
          </cell>
          <cell r="G15" t="str">
            <v>RMB</v>
          </cell>
          <cell r="H15" t="str">
            <v>1</v>
          </cell>
          <cell r="I15">
            <v>4500</v>
          </cell>
        </row>
        <row r="16">
          <cell r="A16">
            <v>1491942</v>
          </cell>
          <cell r="B16" t="str">
            <v>普吉岛诺富特度假村</v>
          </cell>
          <cell r="C16" t="str">
            <v/>
          </cell>
          <cell r="D16" t="str">
            <v>230490</v>
          </cell>
          <cell r="E16" t="str">
            <v/>
          </cell>
          <cell r="F16" t="str">
            <v>992.17</v>
          </cell>
          <cell r="G16" t="str">
            <v>RMB</v>
          </cell>
          <cell r="H16" t="str">
            <v>1</v>
          </cell>
          <cell r="I16">
            <v>4700</v>
          </cell>
        </row>
        <row r="17">
          <cell r="A17">
            <v>1481972</v>
          </cell>
          <cell r="B17" t="str">
            <v>普吉岛诺富特度假村</v>
          </cell>
          <cell r="C17" t="str">
            <v/>
          </cell>
          <cell r="D17" t="str">
            <v>228601</v>
          </cell>
          <cell r="E17" t="str">
            <v/>
          </cell>
          <cell r="F17" t="str">
            <v>2212.27</v>
          </cell>
          <cell r="G17" t="str">
            <v>RMB</v>
          </cell>
          <cell r="H17" t="str">
            <v>1</v>
          </cell>
          <cell r="I17">
            <v>10450</v>
          </cell>
        </row>
        <row r="18">
          <cell r="A18">
            <v>1489961</v>
          </cell>
          <cell r="B18" t="str">
            <v>普吉岛诺富特度假村</v>
          </cell>
          <cell r="C18" t="str">
            <v/>
          </cell>
          <cell r="D18" t="str">
            <v>229957</v>
          </cell>
          <cell r="E18" t="str">
            <v/>
          </cell>
          <cell r="F18" t="str">
            <v>6203.4</v>
          </cell>
          <cell r="G18" t="str">
            <v>RMB</v>
          </cell>
          <cell r="H18" t="str">
            <v>1</v>
          </cell>
          <cell r="I18">
            <v>29400</v>
          </cell>
        </row>
        <row r="19">
          <cell r="A19">
            <v>1493093</v>
          </cell>
          <cell r="B19" t="str">
            <v>普吉岛诺富特度假村</v>
          </cell>
          <cell r="C19" t="str">
            <v/>
          </cell>
          <cell r="D19" t="str">
            <v>230619</v>
          </cell>
          <cell r="E19" t="str">
            <v/>
          </cell>
          <cell r="F19" t="str">
            <v>3001.88</v>
          </cell>
          <cell r="G19" t="str">
            <v>RMB</v>
          </cell>
          <cell r="H19" t="str">
            <v>1</v>
          </cell>
          <cell r="I19">
            <v>14200</v>
          </cell>
        </row>
        <row r="20">
          <cell r="A20">
            <v>1482281</v>
          </cell>
          <cell r="B20" t="str">
            <v>普吉岛诺富特度假村</v>
          </cell>
          <cell r="C20" t="str">
            <v/>
          </cell>
          <cell r="D20" t="str">
            <v>228647</v>
          </cell>
          <cell r="E20" t="str">
            <v/>
          </cell>
          <cell r="F20" t="str">
            <v>1556</v>
          </cell>
          <cell r="G20" t="str">
            <v>RMB</v>
          </cell>
          <cell r="H20" t="str">
            <v>1</v>
          </cell>
          <cell r="I20">
            <v>7350</v>
          </cell>
        </row>
        <row r="21">
          <cell r="A21">
            <v>1481386</v>
          </cell>
          <cell r="B21" t="str">
            <v>普吉岛诺富特度假村</v>
          </cell>
          <cell r="C21" t="str">
            <v/>
          </cell>
          <cell r="D21" t="str">
            <v>228521</v>
          </cell>
          <cell r="E21" t="str">
            <v/>
          </cell>
          <cell r="F21" t="str">
            <v>2074.66</v>
          </cell>
          <cell r="G21" t="str">
            <v>RMB</v>
          </cell>
          <cell r="H21" t="str">
            <v>1</v>
          </cell>
          <cell r="I21">
            <v>9800</v>
          </cell>
        </row>
        <row r="22">
          <cell r="A22">
            <v>1487343</v>
          </cell>
          <cell r="B22" t="str">
            <v>普吉岛诺富特度假村</v>
          </cell>
          <cell r="C22" t="str">
            <v/>
          </cell>
          <cell r="D22" t="str">
            <v>229536</v>
          </cell>
          <cell r="E22" t="str">
            <v/>
          </cell>
          <cell r="F22" t="str">
            <v>3111.99</v>
          </cell>
          <cell r="G22" t="str">
            <v>RMB</v>
          </cell>
          <cell r="H22" t="str">
            <v>1</v>
          </cell>
          <cell r="I22">
            <v>14700</v>
          </cell>
        </row>
        <row r="23">
          <cell r="A23">
            <v>1490586</v>
          </cell>
          <cell r="B23" t="str">
            <v>普吉岛诺富特度假村</v>
          </cell>
          <cell r="C23" t="str">
            <v/>
          </cell>
          <cell r="D23" t="str">
            <v>230121</v>
          </cell>
          <cell r="E23" t="str">
            <v/>
          </cell>
          <cell r="F23" t="str">
            <v>4135.6</v>
          </cell>
          <cell r="G23" t="str">
            <v>RMB</v>
          </cell>
          <cell r="H23" t="str">
            <v>1</v>
          </cell>
          <cell r="I23">
            <v>19600</v>
          </cell>
        </row>
        <row r="24">
          <cell r="A24">
            <v>1470165</v>
          </cell>
          <cell r="B24" t="str">
            <v>普吉岛诺富特度假村</v>
          </cell>
          <cell r="C24" t="str">
            <v/>
          </cell>
          <cell r="D24" t="str">
            <v>226461</v>
          </cell>
          <cell r="E24" t="str">
            <v/>
          </cell>
          <cell r="F24" t="str">
            <v>1558.55</v>
          </cell>
          <cell r="G24" t="str">
            <v>RMB</v>
          </cell>
          <cell r="H24" t="str">
            <v>1</v>
          </cell>
          <cell r="I24">
            <v>7300</v>
          </cell>
        </row>
        <row r="25">
          <cell r="A25">
            <v>1504741</v>
          </cell>
          <cell r="B25" t="str">
            <v>普吉岛诺富特度假村</v>
          </cell>
          <cell r="C25" t="str">
            <v/>
          </cell>
          <cell r="D25" t="str">
            <v>232585</v>
          </cell>
          <cell r="E25" t="str">
            <v/>
          </cell>
          <cell r="F25" t="str">
            <v>2234.82</v>
          </cell>
          <cell r="G25" t="str">
            <v>RMB</v>
          </cell>
          <cell r="H25" t="str">
            <v>1</v>
          </cell>
          <cell r="I25">
            <v>10200</v>
          </cell>
        </row>
        <row r="26">
          <cell r="A26">
            <v>1498644</v>
          </cell>
          <cell r="B26" t="str">
            <v>普吉岛诺富特度假村</v>
          </cell>
          <cell r="C26" t="str">
            <v/>
          </cell>
          <cell r="D26" t="str">
            <v>231629</v>
          </cell>
          <cell r="E26" t="str">
            <v/>
          </cell>
          <cell r="F26" t="str">
            <v>1532.88</v>
          </cell>
          <cell r="G26" t="str">
            <v>RMB</v>
          </cell>
          <cell r="H26" t="str">
            <v>1</v>
          </cell>
          <cell r="I26">
            <v>7200</v>
          </cell>
        </row>
        <row r="27">
          <cell r="A27">
            <v>1492833</v>
          </cell>
          <cell r="B27" t="str">
            <v>普吉岛诺富特度假村</v>
          </cell>
          <cell r="C27" t="str">
            <v/>
          </cell>
          <cell r="D27" t="str">
            <v>230614</v>
          </cell>
          <cell r="E27" t="str">
            <v/>
          </cell>
          <cell r="F27" t="str">
            <v>1015.68</v>
          </cell>
          <cell r="G27" t="str">
            <v>RMB</v>
          </cell>
          <cell r="H27" t="str">
            <v>1</v>
          </cell>
          <cell r="I27">
            <v>4800</v>
          </cell>
        </row>
        <row r="28">
          <cell r="A28">
            <v>1482113</v>
          </cell>
          <cell r="B28" t="str">
            <v>普吉岛诺富特度假村</v>
          </cell>
          <cell r="C28" t="str">
            <v/>
          </cell>
          <cell r="D28" t="str">
            <v>228610</v>
          </cell>
          <cell r="E28" t="str">
            <v/>
          </cell>
          <cell r="F28" t="str">
            <v>1249.03</v>
          </cell>
          <cell r="G28" t="str">
            <v>RMB</v>
          </cell>
          <cell r="H28" t="str">
            <v>1</v>
          </cell>
          <cell r="I28">
            <v>5900</v>
          </cell>
        </row>
        <row r="29">
          <cell r="A29">
            <v>1457874</v>
          </cell>
          <cell r="B29" t="str">
            <v>普吉岛诺富特度假村</v>
          </cell>
          <cell r="C29" t="str">
            <v/>
          </cell>
          <cell r="D29" t="str">
            <v>223700</v>
          </cell>
          <cell r="E29" t="str">
            <v/>
          </cell>
          <cell r="F29" t="str">
            <v>23414.02</v>
          </cell>
          <cell r="G29" t="str">
            <v>RMB</v>
          </cell>
          <cell r="H29" t="str">
            <v>1</v>
          </cell>
          <cell r="I29">
            <v>110600</v>
          </cell>
        </row>
        <row r="30">
          <cell r="A30">
            <v>1504240</v>
          </cell>
          <cell r="B30" t="str">
            <v>普吉岛诺富特度假村</v>
          </cell>
          <cell r="C30" t="str">
            <v/>
          </cell>
          <cell r="D30" t="str">
            <v>232468</v>
          </cell>
          <cell r="E30" t="str">
            <v/>
          </cell>
          <cell r="F30" t="str">
            <v>1051.68</v>
          </cell>
          <cell r="G30" t="str">
            <v>RMB</v>
          </cell>
          <cell r="H30" t="str">
            <v>1</v>
          </cell>
          <cell r="I30">
            <v>4800</v>
          </cell>
        </row>
        <row r="31">
          <cell r="A31">
            <v>1491940</v>
          </cell>
          <cell r="B31" t="str">
            <v>普吉岛诺富特度假村</v>
          </cell>
          <cell r="C31" t="str">
            <v/>
          </cell>
          <cell r="D31" t="str">
            <v>230491</v>
          </cell>
          <cell r="E31" t="str">
            <v/>
          </cell>
          <cell r="F31" t="str">
            <v>992.17</v>
          </cell>
          <cell r="G31" t="str">
            <v>RMB</v>
          </cell>
          <cell r="H31" t="str">
            <v>1</v>
          </cell>
          <cell r="I31">
            <v>4700</v>
          </cell>
        </row>
        <row r="32">
          <cell r="A32">
            <v>1478612</v>
          </cell>
          <cell r="B32" t="str">
            <v>普吉岛诺富特度假村</v>
          </cell>
          <cell r="C32" t="str">
            <v/>
          </cell>
          <cell r="D32" t="str">
            <v>228362</v>
          </cell>
          <cell r="E32" t="str">
            <v/>
          </cell>
          <cell r="F32" t="str">
            <v>1553.06</v>
          </cell>
          <cell r="G32" t="str">
            <v>RMB</v>
          </cell>
          <cell r="H32" t="str">
            <v>1</v>
          </cell>
          <cell r="I32">
            <v>7350</v>
          </cell>
        </row>
        <row r="33">
          <cell r="A33">
            <v>1432713</v>
          </cell>
          <cell r="B33" t="str">
            <v>普吉岛诺富特度假村</v>
          </cell>
          <cell r="C33" t="str">
            <v/>
          </cell>
          <cell r="D33" t="str">
            <v>220254</v>
          </cell>
          <cell r="E33" t="str">
            <v/>
          </cell>
          <cell r="F33" t="str">
            <v>1424.93</v>
          </cell>
          <cell r="G33" t="str">
            <v>RMB</v>
          </cell>
          <cell r="H33" t="str">
            <v>1</v>
          </cell>
          <cell r="I33">
            <v>6750</v>
          </cell>
        </row>
        <row r="34">
          <cell r="A34">
            <v>1463971</v>
          </cell>
          <cell r="B34" t="str">
            <v>普吉岛诺富特度假村</v>
          </cell>
          <cell r="C34" t="str">
            <v/>
          </cell>
          <cell r="D34" t="str">
            <v>225172</v>
          </cell>
          <cell r="E34" t="str">
            <v/>
          </cell>
          <cell r="F34" t="str">
            <v>4200.83</v>
          </cell>
          <cell r="G34" t="str">
            <v>RMB</v>
          </cell>
          <cell r="H34" t="str">
            <v>1</v>
          </cell>
          <cell r="I34">
            <v>19750</v>
          </cell>
        </row>
        <row r="35">
          <cell r="A35">
            <v>1467549</v>
          </cell>
          <cell r="B35" t="str">
            <v>普吉岛诺富特度假村</v>
          </cell>
          <cell r="C35" t="str">
            <v/>
          </cell>
          <cell r="D35" t="str">
            <v>225932</v>
          </cell>
          <cell r="E35" t="str">
            <v/>
          </cell>
          <cell r="F35" t="str">
            <v>1433.7</v>
          </cell>
          <cell r="G35" t="str">
            <v>RMB</v>
          </cell>
          <cell r="H35" t="str">
            <v>1</v>
          </cell>
          <cell r="I35">
            <v>6750</v>
          </cell>
        </row>
        <row r="36">
          <cell r="A36">
            <v>1496251</v>
          </cell>
          <cell r="B36" t="str">
            <v>普吉岛诺富特度假村</v>
          </cell>
          <cell r="C36" t="str">
            <v/>
          </cell>
          <cell r="D36" t="str">
            <v>231273</v>
          </cell>
          <cell r="E36" t="str">
            <v/>
          </cell>
          <cell r="F36" t="str">
            <v>996.87</v>
          </cell>
          <cell r="G36" t="str">
            <v>RMB</v>
          </cell>
          <cell r="H36" t="str">
            <v>1</v>
          </cell>
          <cell r="I36">
            <v>4700</v>
          </cell>
        </row>
        <row r="37">
          <cell r="A37">
            <v>1456368</v>
          </cell>
          <cell r="B37" t="str">
            <v>普吉岛诺富特度假村</v>
          </cell>
          <cell r="C37" t="str">
            <v/>
          </cell>
          <cell r="D37" t="str">
            <v>223384</v>
          </cell>
          <cell r="E37" t="str">
            <v/>
          </cell>
          <cell r="F37" t="str">
            <v>1887.3</v>
          </cell>
          <cell r="G37" t="str">
            <v>RMB</v>
          </cell>
          <cell r="H37" t="str">
            <v>1</v>
          </cell>
          <cell r="I37">
            <v>9000</v>
          </cell>
        </row>
        <row r="38">
          <cell r="A38">
            <v>1470223</v>
          </cell>
          <cell r="B38" t="str">
            <v>普吉岛诺富特度假村</v>
          </cell>
          <cell r="C38" t="str">
            <v/>
          </cell>
          <cell r="D38" t="str">
            <v>226462</v>
          </cell>
          <cell r="E38" t="str">
            <v/>
          </cell>
          <cell r="F38" t="str">
            <v>2946.3</v>
          </cell>
          <cell r="G38" t="str">
            <v>RMB</v>
          </cell>
          <cell r="H38" t="str">
            <v>1</v>
          </cell>
          <cell r="I38">
            <v>13800</v>
          </cell>
        </row>
        <row r="39">
          <cell r="A39">
            <v>1493478</v>
          </cell>
          <cell r="B39" t="str">
            <v>普吉岛诺富特度假村</v>
          </cell>
          <cell r="C39" t="str">
            <v/>
          </cell>
          <cell r="D39" t="str">
            <v>230756.</v>
          </cell>
          <cell r="E39" t="str">
            <v/>
          </cell>
          <cell r="F39" t="str">
            <v>496.79</v>
          </cell>
          <cell r="G39" t="str">
            <v>RMB</v>
          </cell>
          <cell r="H39" t="str">
            <v>1</v>
          </cell>
          <cell r="I39">
            <v>2350</v>
          </cell>
        </row>
        <row r="40">
          <cell r="A40">
            <v>1279727</v>
          </cell>
          <cell r="B40" t="str">
            <v>普吉岛诺富特度假村</v>
          </cell>
          <cell r="C40" t="str">
            <v/>
          </cell>
          <cell r="D40" t="str">
            <v>128417</v>
          </cell>
          <cell r="E40" t="str">
            <v/>
          </cell>
          <cell r="F40" t="str">
            <v>1838</v>
          </cell>
          <cell r="G40" t="str">
            <v>RMB</v>
          </cell>
          <cell r="H40" t="str">
            <v>1</v>
          </cell>
          <cell r="I40">
            <v>9000</v>
          </cell>
        </row>
        <row r="41">
          <cell r="A41">
            <v>1443030</v>
          </cell>
          <cell r="B41" t="str">
            <v>普吉岛诺富特度假村</v>
          </cell>
          <cell r="C41" t="str">
            <v/>
          </cell>
          <cell r="D41" t="str">
            <v>219246</v>
          </cell>
          <cell r="E41" t="str">
            <v/>
          </cell>
          <cell r="F41" t="str">
            <v>965.7</v>
          </cell>
          <cell r="G41" t="str">
            <v>RMB</v>
          </cell>
          <cell r="H41" t="str">
            <v>1</v>
          </cell>
          <cell r="I41">
            <v>4500</v>
          </cell>
        </row>
        <row r="42">
          <cell r="A42">
            <v>1441201</v>
          </cell>
          <cell r="B42" t="str">
            <v>普吉岛诺富特度假村</v>
          </cell>
          <cell r="C42" t="str">
            <v/>
          </cell>
          <cell r="D42" t="str">
            <v>218398</v>
          </cell>
          <cell r="E42" t="str">
            <v/>
          </cell>
          <cell r="F42" t="str">
            <v>2090.34</v>
          </cell>
          <cell r="G42" t="str">
            <v>RMB</v>
          </cell>
          <cell r="H42" t="str">
            <v>1</v>
          </cell>
          <cell r="I42">
            <v>9800</v>
          </cell>
        </row>
        <row r="43">
          <cell r="A43">
            <v>1498802</v>
          </cell>
          <cell r="B43" t="str">
            <v>普吉岛诺富特度假村</v>
          </cell>
          <cell r="C43" t="str">
            <v/>
          </cell>
          <cell r="D43" t="str">
            <v>231622</v>
          </cell>
          <cell r="E43" t="str">
            <v/>
          </cell>
          <cell r="F43" t="str">
            <v>1319.98</v>
          </cell>
          <cell r="G43" t="str">
            <v>RMB</v>
          </cell>
          <cell r="H43" t="str">
            <v>1</v>
          </cell>
          <cell r="I43">
            <v>6200</v>
          </cell>
        </row>
        <row r="44">
          <cell r="A44">
            <v>1467475</v>
          </cell>
          <cell r="B44" t="str">
            <v>普吉岛诺富特度假村</v>
          </cell>
          <cell r="C44" t="str">
            <v/>
          </cell>
          <cell r="D44" t="str">
            <v>225924</v>
          </cell>
          <cell r="E44" t="str">
            <v/>
          </cell>
          <cell r="F44" t="str">
            <v>2899.26</v>
          </cell>
          <cell r="G44" t="str">
            <v>RMB</v>
          </cell>
          <cell r="H44" t="str">
            <v>1</v>
          </cell>
          <cell r="I44">
            <v>13650</v>
          </cell>
        </row>
        <row r="45">
          <cell r="A45">
            <v>1467577</v>
          </cell>
          <cell r="B45" t="str">
            <v>普吉岛诺富特度假村</v>
          </cell>
          <cell r="C45" t="str">
            <v/>
          </cell>
          <cell r="D45" t="str">
            <v>225933</v>
          </cell>
          <cell r="E45" t="str">
            <v/>
          </cell>
          <cell r="F45" t="str">
            <v>1433.7</v>
          </cell>
          <cell r="G45" t="str">
            <v>RMB</v>
          </cell>
          <cell r="H45" t="str">
            <v>1</v>
          </cell>
          <cell r="I45">
            <v>6750</v>
          </cell>
        </row>
        <row r="46">
          <cell r="A46">
            <v>1482829</v>
          </cell>
          <cell r="B46" t="str">
            <v>普吉岛诺富特度假村</v>
          </cell>
          <cell r="C46" t="str">
            <v/>
          </cell>
          <cell r="D46" t="str">
            <v>228729</v>
          </cell>
          <cell r="E46" t="str">
            <v/>
          </cell>
          <cell r="F46" t="str">
            <v>1556</v>
          </cell>
          <cell r="G46" t="str">
            <v>RMB</v>
          </cell>
          <cell r="H46" t="str">
            <v>1</v>
          </cell>
          <cell r="I46">
            <v>7350</v>
          </cell>
        </row>
        <row r="47">
          <cell r="A47">
            <v>1483094</v>
          </cell>
          <cell r="B47" t="str">
            <v>普吉岛诺富特度假村</v>
          </cell>
          <cell r="C47" t="str">
            <v/>
          </cell>
          <cell r="D47" t="str">
            <v>228900</v>
          </cell>
          <cell r="E47" t="str">
            <v/>
          </cell>
          <cell r="F47" t="str">
            <v>3937.62</v>
          </cell>
          <cell r="G47" t="str">
            <v>RMB</v>
          </cell>
          <cell r="H47" t="str">
            <v>1</v>
          </cell>
          <cell r="I47">
            <v>18600</v>
          </cell>
        </row>
        <row r="48">
          <cell r="A48">
            <v>1496817</v>
          </cell>
          <cell r="B48" t="str">
            <v>普吉岛诺富特度假村</v>
          </cell>
          <cell r="C48" t="str">
            <v/>
          </cell>
          <cell r="D48" t="str">
            <v>231322</v>
          </cell>
          <cell r="E48" t="str">
            <v/>
          </cell>
          <cell r="F48" t="str">
            <v>827.19</v>
          </cell>
          <cell r="G48" t="str">
            <v>RMB</v>
          </cell>
          <cell r="H48" t="str">
            <v>1</v>
          </cell>
          <cell r="I48">
            <v>3900</v>
          </cell>
        </row>
        <row r="49">
          <cell r="A49">
            <v>1496330</v>
          </cell>
          <cell r="B49" t="str">
            <v>普吉岛诺富特度假村</v>
          </cell>
          <cell r="C49" t="str">
            <v/>
          </cell>
          <cell r="D49" t="str">
            <v>231274</v>
          </cell>
          <cell r="E49" t="str">
            <v/>
          </cell>
          <cell r="F49" t="str">
            <v>763.56</v>
          </cell>
          <cell r="G49" t="str">
            <v>RMB</v>
          </cell>
          <cell r="H49" t="str">
            <v>1</v>
          </cell>
          <cell r="I49">
            <v>3600</v>
          </cell>
        </row>
        <row r="50">
          <cell r="A50">
            <v>1495629</v>
          </cell>
          <cell r="B50" t="str">
            <v>普吉岛诺富特度假村</v>
          </cell>
          <cell r="C50" t="str">
            <v/>
          </cell>
          <cell r="D50" t="str">
            <v>231185</v>
          </cell>
          <cell r="E50" t="str">
            <v/>
          </cell>
          <cell r="F50" t="str">
            <v>1309.44</v>
          </cell>
          <cell r="G50" t="str">
            <v>RMB</v>
          </cell>
          <cell r="H50" t="str">
            <v>1</v>
          </cell>
          <cell r="I50">
            <v>6200</v>
          </cell>
        </row>
        <row r="51">
          <cell r="A51">
            <v>1489938</v>
          </cell>
          <cell r="B51" t="str">
            <v>普吉岛诺富特度假村</v>
          </cell>
          <cell r="C51" t="str">
            <v/>
          </cell>
          <cell r="D51" t="str">
            <v>229954</v>
          </cell>
          <cell r="E51" t="str">
            <v/>
          </cell>
          <cell r="F51" t="str">
            <v>1519.2</v>
          </cell>
          <cell r="G51" t="str">
            <v>RMB</v>
          </cell>
          <cell r="H51" t="str">
            <v>1</v>
          </cell>
          <cell r="I51">
            <v>7200</v>
          </cell>
        </row>
        <row r="52">
          <cell r="A52">
            <v>1473193</v>
          </cell>
          <cell r="B52" t="str">
            <v>普吉岛诺富特度假村</v>
          </cell>
          <cell r="C52" t="str">
            <v/>
          </cell>
          <cell r="D52" t="str">
            <v>227063</v>
          </cell>
          <cell r="E52" t="str">
            <v/>
          </cell>
          <cell r="F52" t="str">
            <v>1432.35</v>
          </cell>
          <cell r="G52" t="str">
            <v>RMB</v>
          </cell>
          <cell r="H52" t="str">
            <v>1</v>
          </cell>
          <cell r="I52">
            <v>6750</v>
          </cell>
        </row>
        <row r="53">
          <cell r="A53">
            <v>1492855</v>
          </cell>
          <cell r="B53" t="str">
            <v>普吉岛诺富特度假村</v>
          </cell>
          <cell r="C53" t="str">
            <v/>
          </cell>
          <cell r="D53" t="str">
            <v>230615</v>
          </cell>
          <cell r="E53" t="str">
            <v/>
          </cell>
          <cell r="F53" t="str">
            <v>1227.28</v>
          </cell>
          <cell r="G53" t="str">
            <v>RMB</v>
          </cell>
          <cell r="H53" t="str">
            <v>1</v>
          </cell>
          <cell r="I53">
            <v>5800</v>
          </cell>
        </row>
        <row r="54">
          <cell r="A54">
            <v>1499782</v>
          </cell>
          <cell r="B54" t="str">
            <v>普吉岛诺富特度假村</v>
          </cell>
          <cell r="C54" t="str">
            <v/>
          </cell>
          <cell r="D54" t="str">
            <v>231744</v>
          </cell>
          <cell r="E54" t="str">
            <v/>
          </cell>
          <cell r="F54" t="str">
            <v>1320.6</v>
          </cell>
          <cell r="G54" t="str">
            <v>RMB</v>
          </cell>
          <cell r="H54" t="str">
            <v>1</v>
          </cell>
          <cell r="I54">
            <v>6200</v>
          </cell>
        </row>
        <row r="55">
          <cell r="A55">
            <v>1277925</v>
          </cell>
          <cell r="B55" t="str">
            <v>普吉岛诺富特度假村</v>
          </cell>
          <cell r="C55" t="str">
            <v/>
          </cell>
          <cell r="D55" t="str">
            <v>168985</v>
          </cell>
          <cell r="E55" t="str">
            <v/>
          </cell>
          <cell r="F55" t="str">
            <v>736.29</v>
          </cell>
          <cell r="G55" t="str">
            <v>RMB</v>
          </cell>
          <cell r="H55" t="str">
            <v>1</v>
          </cell>
          <cell r="I55">
            <v>3600</v>
          </cell>
        </row>
        <row r="56">
          <cell r="A56">
            <v>1503767</v>
          </cell>
          <cell r="B56" t="str">
            <v>普吉岛诺富特度假村</v>
          </cell>
          <cell r="C56" t="str">
            <v/>
          </cell>
          <cell r="D56" t="str">
            <v>232370</v>
          </cell>
          <cell r="E56" t="str">
            <v/>
          </cell>
          <cell r="F56" t="str">
            <v>3874.83</v>
          </cell>
          <cell r="G56" t="str">
            <v>RMB</v>
          </cell>
          <cell r="H56" t="str">
            <v>1</v>
          </cell>
          <cell r="I56">
            <v>17750</v>
          </cell>
        </row>
        <row r="57">
          <cell r="A57">
            <v>1491936</v>
          </cell>
          <cell r="B57" t="str">
            <v>普吉岛诺富特度假村</v>
          </cell>
          <cell r="C57" t="str">
            <v/>
          </cell>
          <cell r="D57" t="str">
            <v>230493</v>
          </cell>
          <cell r="E57" t="str">
            <v/>
          </cell>
          <cell r="F57" t="str">
            <v>992.17</v>
          </cell>
          <cell r="G57" t="str">
            <v>RMB</v>
          </cell>
          <cell r="H57" t="str">
            <v>1</v>
          </cell>
          <cell r="I57">
            <v>4700</v>
          </cell>
        </row>
        <row r="58">
          <cell r="A58">
            <v>1451653</v>
          </cell>
          <cell r="B58" t="str">
            <v>普吉岛诺富特度假村</v>
          </cell>
          <cell r="C58" t="str">
            <v/>
          </cell>
          <cell r="D58" t="str">
            <v>222379</v>
          </cell>
          <cell r="E58" t="str">
            <v/>
          </cell>
          <cell r="F58" t="str">
            <v>1686.65</v>
          </cell>
          <cell r="G58" t="str">
            <v>RMB</v>
          </cell>
          <cell r="H58" t="str">
            <v>1</v>
          </cell>
          <cell r="I58">
            <v>7900</v>
          </cell>
        </row>
        <row r="59">
          <cell r="A59">
            <v>1497179</v>
          </cell>
          <cell r="B59" t="str">
            <v>普吉岛诺富特度假村</v>
          </cell>
          <cell r="C59" t="str">
            <v/>
          </cell>
          <cell r="D59" t="str">
            <v>231420</v>
          </cell>
          <cell r="E59" t="str">
            <v/>
          </cell>
          <cell r="F59" t="str">
            <v>1018.08</v>
          </cell>
          <cell r="G59" t="str">
            <v>RMB</v>
          </cell>
          <cell r="H59" t="str">
            <v>1</v>
          </cell>
          <cell r="I59">
            <v>4800</v>
          </cell>
        </row>
        <row r="60">
          <cell r="A60">
            <v>1480193</v>
          </cell>
          <cell r="B60" t="str">
            <v>普吉岛诺富特度假村</v>
          </cell>
          <cell r="C60" t="str">
            <v/>
          </cell>
          <cell r="D60" t="str">
            <v>228360</v>
          </cell>
          <cell r="E60" t="str">
            <v/>
          </cell>
          <cell r="F60" t="str">
            <v>1548.33</v>
          </cell>
          <cell r="G60" t="str">
            <v>RMB</v>
          </cell>
          <cell r="H60" t="str">
            <v>1</v>
          </cell>
          <cell r="I60">
            <v>7300</v>
          </cell>
        </row>
        <row r="61">
          <cell r="A61">
            <v>1424916</v>
          </cell>
          <cell r="B61" t="str">
            <v>普吉岛诺富特度假村</v>
          </cell>
          <cell r="C61" t="str">
            <v/>
          </cell>
          <cell r="D61" t="str">
            <v>214510</v>
          </cell>
          <cell r="E61" t="str">
            <v/>
          </cell>
          <cell r="F61" t="str">
            <v>953.1</v>
          </cell>
          <cell r="G61" t="str">
            <v>RMB</v>
          </cell>
          <cell r="H61" t="str">
            <v>1</v>
          </cell>
          <cell r="I61">
            <v>4500</v>
          </cell>
        </row>
        <row r="62">
          <cell r="A62">
            <v>1440657</v>
          </cell>
          <cell r="B62" t="str">
            <v>普吉岛诺富特度假村</v>
          </cell>
          <cell r="C62" t="str">
            <v/>
          </cell>
          <cell r="D62" t="str">
            <v>218261</v>
          </cell>
          <cell r="E62" t="str">
            <v/>
          </cell>
          <cell r="F62" t="str">
            <v>1044.19</v>
          </cell>
          <cell r="G62" t="str">
            <v>RMB</v>
          </cell>
          <cell r="H62" t="str">
            <v>1</v>
          </cell>
          <cell r="I62">
            <v>4900</v>
          </cell>
        </row>
        <row r="63">
          <cell r="A63">
            <v>1480382</v>
          </cell>
          <cell r="B63" t="str">
            <v>普吉岛诺富特度假村</v>
          </cell>
          <cell r="C63" t="str">
            <v/>
          </cell>
          <cell r="D63" t="str">
            <v>228367</v>
          </cell>
          <cell r="E63" t="str">
            <v/>
          </cell>
          <cell r="F63" t="str">
            <v>3119.34</v>
          </cell>
          <cell r="G63" t="str">
            <v>RMB</v>
          </cell>
          <cell r="H63" t="str">
            <v>1</v>
          </cell>
          <cell r="I63">
            <v>14700</v>
          </cell>
        </row>
        <row r="64">
          <cell r="A64">
            <v>1476191</v>
          </cell>
          <cell r="B64" t="str">
            <v>普吉岛诺富特度假村</v>
          </cell>
          <cell r="C64" t="str">
            <v/>
          </cell>
          <cell r="D64" t="str">
            <v>227560</v>
          </cell>
          <cell r="E64" t="str">
            <v/>
          </cell>
          <cell r="F64" t="str">
            <v>1251.98</v>
          </cell>
          <cell r="G64" t="str">
            <v>RMB</v>
          </cell>
          <cell r="H64" t="str">
            <v>1</v>
          </cell>
          <cell r="I64">
            <v>5900</v>
          </cell>
        </row>
        <row r="65">
          <cell r="A65">
            <v>1503831</v>
          </cell>
          <cell r="B65" t="str">
            <v>普吉岛诺富特度假村</v>
          </cell>
          <cell r="C65" t="str">
            <v/>
          </cell>
          <cell r="D65" t="str">
            <v>232464</v>
          </cell>
          <cell r="E65" t="str">
            <v/>
          </cell>
          <cell r="F65" t="str">
            <v>8557.36</v>
          </cell>
          <cell r="G65" t="str">
            <v>RMB</v>
          </cell>
          <cell r="H65" t="str">
            <v>1</v>
          </cell>
          <cell r="I65">
            <v>39200</v>
          </cell>
        </row>
        <row r="66">
          <cell r="A66">
            <v>1424923</v>
          </cell>
          <cell r="B66" t="str">
            <v>普吉岛诺富特度假村</v>
          </cell>
          <cell r="C66" t="str">
            <v/>
          </cell>
          <cell r="D66" t="str">
            <v>214519</v>
          </cell>
          <cell r="E66" t="str">
            <v/>
          </cell>
          <cell r="F66" t="str">
            <v>953.1</v>
          </cell>
          <cell r="G66" t="str">
            <v>RMB</v>
          </cell>
          <cell r="H66" t="str">
            <v>1</v>
          </cell>
          <cell r="I66">
            <v>4500</v>
          </cell>
        </row>
        <row r="67">
          <cell r="A67">
            <v>1491941</v>
          </cell>
          <cell r="B67" t="str">
            <v>普吉岛诺富特度假村</v>
          </cell>
          <cell r="C67" t="str">
            <v/>
          </cell>
          <cell r="D67" t="str">
            <v>230492</v>
          </cell>
          <cell r="E67" t="str">
            <v/>
          </cell>
          <cell r="F67" t="str">
            <v>992.17</v>
          </cell>
          <cell r="G67" t="str">
            <v>RMB</v>
          </cell>
          <cell r="H67" t="str">
            <v>1</v>
          </cell>
          <cell r="I67">
            <v>4700</v>
          </cell>
        </row>
        <row r="68">
          <cell r="A68">
            <v>1455325</v>
          </cell>
          <cell r="B68" t="str">
            <v>普吉岛诺富特度假村</v>
          </cell>
          <cell r="C68" t="str">
            <v/>
          </cell>
          <cell r="D68" t="str">
            <v>223177</v>
          </cell>
          <cell r="E68" t="str">
            <v/>
          </cell>
          <cell r="F68" t="str">
            <v>2646</v>
          </cell>
          <cell r="G68" t="str">
            <v>RMB</v>
          </cell>
          <cell r="H68" t="str">
            <v>1</v>
          </cell>
          <cell r="I68">
            <v>12600</v>
          </cell>
        </row>
        <row r="69">
          <cell r="A69">
            <v>1470198</v>
          </cell>
          <cell r="B69" t="str">
            <v>普吉岛诺富特度假村</v>
          </cell>
          <cell r="C69" t="str">
            <v/>
          </cell>
          <cell r="D69" t="str">
            <v>226459</v>
          </cell>
          <cell r="E69" t="str">
            <v/>
          </cell>
          <cell r="F69" t="str">
            <v>1046.15</v>
          </cell>
          <cell r="G69" t="str">
            <v>RMB</v>
          </cell>
          <cell r="H69" t="str">
            <v>1</v>
          </cell>
          <cell r="I69">
            <v>4900</v>
          </cell>
        </row>
        <row r="70">
          <cell r="A70">
            <v>1440901</v>
          </cell>
          <cell r="B70" t="str">
            <v>普吉岛诺富特度假村</v>
          </cell>
          <cell r="C70" t="str">
            <v/>
          </cell>
          <cell r="D70" t="str">
            <v/>
          </cell>
          <cell r="E70" t="str">
            <v/>
          </cell>
          <cell r="F70" t="str">
            <v>947.41</v>
          </cell>
          <cell r="G70" t="str">
            <v>RMB</v>
          </cell>
          <cell r="H70" t="str">
            <v>1</v>
          </cell>
          <cell r="I70">
            <v>4450</v>
          </cell>
        </row>
        <row r="71">
          <cell r="A71">
            <v>1472136</v>
          </cell>
          <cell r="B71" t="str">
            <v>普吉岛诺富特度假村</v>
          </cell>
          <cell r="C71" t="str">
            <v/>
          </cell>
          <cell r="D71" t="str">
            <v>226789</v>
          </cell>
          <cell r="E71" t="str">
            <v/>
          </cell>
          <cell r="F71" t="str">
            <v>519.89</v>
          </cell>
          <cell r="G71" t="str">
            <v>RMB</v>
          </cell>
          <cell r="H71" t="str">
            <v>1</v>
          </cell>
          <cell r="I71">
            <v>2450</v>
          </cell>
        </row>
        <row r="72">
          <cell r="A72">
            <v>1503949</v>
          </cell>
          <cell r="B72" t="str">
            <v>普吉岛诺富特度假村</v>
          </cell>
          <cell r="C72" t="str">
            <v/>
          </cell>
          <cell r="D72" t="str">
            <v>232465</v>
          </cell>
          <cell r="E72" t="str">
            <v/>
          </cell>
          <cell r="F72" t="str">
            <v>1604.51</v>
          </cell>
          <cell r="G72" t="str">
            <v>RMB</v>
          </cell>
          <cell r="H72" t="str">
            <v>1</v>
          </cell>
          <cell r="I72">
            <v>7350</v>
          </cell>
        </row>
        <row r="73">
          <cell r="A73">
            <v>1498393</v>
          </cell>
          <cell r="B73" t="str">
            <v>普吉岛诺富特度假村</v>
          </cell>
          <cell r="C73" t="str">
            <v/>
          </cell>
          <cell r="D73" t="str">
            <v>231528</v>
          </cell>
          <cell r="E73" t="str">
            <v/>
          </cell>
          <cell r="F73" t="str">
            <v>1319.98</v>
          </cell>
          <cell r="G73" t="str">
            <v>RMB</v>
          </cell>
          <cell r="H73" t="str">
            <v>1</v>
          </cell>
          <cell r="I73">
            <v>6200</v>
          </cell>
        </row>
        <row r="74">
          <cell r="A74">
            <v>1468375</v>
          </cell>
          <cell r="B74" t="str">
            <v>普吉岛诺富特度假村</v>
          </cell>
          <cell r="C74" t="str">
            <v/>
          </cell>
          <cell r="D74" t="str">
            <v>226035</v>
          </cell>
          <cell r="E74" t="str">
            <v/>
          </cell>
          <cell r="F74" t="str">
            <v>3354.34</v>
          </cell>
          <cell r="G74" t="str">
            <v>RMB</v>
          </cell>
          <cell r="H74" t="str">
            <v>1</v>
          </cell>
          <cell r="I74">
            <v>15800</v>
          </cell>
        </row>
        <row r="75">
          <cell r="A75">
            <v>1277386</v>
          </cell>
          <cell r="B75" t="str">
            <v>普吉岛诺富特度假村</v>
          </cell>
          <cell r="C75" t="str">
            <v/>
          </cell>
          <cell r="D75" t="str">
            <v>168820</v>
          </cell>
          <cell r="E75" t="str">
            <v/>
          </cell>
          <cell r="F75" t="str">
            <v>3681.45</v>
          </cell>
          <cell r="G75" t="str">
            <v>RMB</v>
          </cell>
          <cell r="H75" t="str">
            <v>1</v>
          </cell>
          <cell r="I75">
            <v>18000</v>
          </cell>
        </row>
        <row r="76">
          <cell r="A76">
            <v>1490393</v>
          </cell>
          <cell r="B76" t="str">
            <v>普吉岛诺富特度假村</v>
          </cell>
          <cell r="C76" t="str">
            <v/>
          </cell>
          <cell r="D76" t="str">
            <v>230006</v>
          </cell>
          <cell r="E76" t="str">
            <v/>
          </cell>
          <cell r="F76" t="str">
            <v>1519.2</v>
          </cell>
          <cell r="G76" t="str">
            <v>RMB</v>
          </cell>
          <cell r="H76" t="str">
            <v>1</v>
          </cell>
          <cell r="I76">
            <v>7200</v>
          </cell>
        </row>
        <row r="77">
          <cell r="A77">
            <v>1464439</v>
          </cell>
          <cell r="B77" t="str">
            <v>普吉岛诺富特度假村</v>
          </cell>
          <cell r="C77" t="str">
            <v/>
          </cell>
          <cell r="D77" t="str">
            <v>225297</v>
          </cell>
          <cell r="E77" t="str">
            <v/>
          </cell>
          <cell r="F77" t="str">
            <v>2392.88</v>
          </cell>
          <cell r="G77" t="str">
            <v>RMB</v>
          </cell>
          <cell r="H77" t="str">
            <v>1</v>
          </cell>
          <cell r="I77">
            <v>11250</v>
          </cell>
        </row>
        <row r="78">
          <cell r="A78">
            <v>1504075</v>
          </cell>
          <cell r="B78" t="str">
            <v>普吉岛诺富特度假村</v>
          </cell>
          <cell r="C78" t="str">
            <v/>
          </cell>
          <cell r="D78" t="str">
            <v>232467</v>
          </cell>
          <cell r="E78" t="str">
            <v/>
          </cell>
          <cell r="F78" t="str">
            <v>3580.12</v>
          </cell>
          <cell r="G78" t="str">
            <v>RMB</v>
          </cell>
          <cell r="H78" t="str">
            <v>1</v>
          </cell>
          <cell r="I78">
            <v>16400</v>
          </cell>
        </row>
        <row r="79">
          <cell r="A79">
            <v>1490779</v>
          </cell>
          <cell r="B79" t="str">
            <v>普吉岛诺富特度假村</v>
          </cell>
          <cell r="C79" t="str">
            <v/>
          </cell>
          <cell r="D79" t="str">
            <v>230109</v>
          </cell>
          <cell r="E79" t="str">
            <v/>
          </cell>
          <cell r="F79" t="str">
            <v>2064.86</v>
          </cell>
          <cell r="G79" t="str">
            <v>RMB</v>
          </cell>
          <cell r="H79" t="str">
            <v>1</v>
          </cell>
          <cell r="I79">
            <v>9800</v>
          </cell>
        </row>
        <row r="80">
          <cell r="A80">
            <v>1482097</v>
          </cell>
          <cell r="B80" t="str">
            <v>普吉岛诺富特度假村</v>
          </cell>
          <cell r="C80" t="str">
            <v/>
          </cell>
          <cell r="D80" t="str">
            <v>228609</v>
          </cell>
          <cell r="E80" t="str">
            <v/>
          </cell>
          <cell r="F80" t="str">
            <v>1672.43</v>
          </cell>
          <cell r="G80" t="str">
            <v>RMB</v>
          </cell>
          <cell r="H80" t="str">
            <v>1</v>
          </cell>
          <cell r="I80">
            <v>7900</v>
          </cell>
        </row>
        <row r="81">
          <cell r="A81">
            <v>1465827</v>
          </cell>
          <cell r="B81" t="str">
            <v>普吉岛诺富特度假村</v>
          </cell>
          <cell r="C81" t="str">
            <v/>
          </cell>
          <cell r="D81" t="str">
            <v>225653</v>
          </cell>
          <cell r="E81" t="str">
            <v/>
          </cell>
          <cell r="F81" t="str">
            <v>1563.35</v>
          </cell>
          <cell r="G81" t="str">
            <v>RMB</v>
          </cell>
          <cell r="H81" t="str">
            <v>1</v>
          </cell>
          <cell r="I81">
            <v>7350</v>
          </cell>
        </row>
        <row r="82">
          <cell r="A82">
            <v>1464442</v>
          </cell>
          <cell r="B82" t="str">
            <v>普吉岛诺富特度假村</v>
          </cell>
          <cell r="C82" t="str">
            <v/>
          </cell>
          <cell r="D82" t="str">
            <v>225296</v>
          </cell>
          <cell r="E82" t="str">
            <v/>
          </cell>
          <cell r="F82" t="str">
            <v>2392.88</v>
          </cell>
          <cell r="G82" t="str">
            <v>RMB</v>
          </cell>
          <cell r="H82" t="str">
            <v>1</v>
          </cell>
          <cell r="I82">
            <v>11250</v>
          </cell>
        </row>
        <row r="83">
          <cell r="A83">
            <v>1501651</v>
          </cell>
          <cell r="B83" t="str">
            <v>普吉岛诺富特度假村</v>
          </cell>
          <cell r="C83" t="str">
            <v/>
          </cell>
          <cell r="D83" t="str">
            <v>232097</v>
          </cell>
          <cell r="E83" t="str">
            <v/>
          </cell>
          <cell r="F83" t="str">
            <v>509.72</v>
          </cell>
          <cell r="G83" t="str">
            <v>RMB</v>
          </cell>
          <cell r="H83" t="str">
            <v>1</v>
          </cell>
          <cell r="I83">
            <v>2350</v>
          </cell>
        </row>
        <row r="84">
          <cell r="A84">
            <v>1286580</v>
          </cell>
          <cell r="B84" t="str">
            <v>普吉岛诺富特度假村</v>
          </cell>
          <cell r="C84" t="str">
            <v/>
          </cell>
          <cell r="D84" t="str">
            <v>172053</v>
          </cell>
          <cell r="E84" t="str">
            <v/>
          </cell>
          <cell r="F84" t="str">
            <v>3211.07</v>
          </cell>
          <cell r="G84" t="str">
            <v>RMB</v>
          </cell>
          <cell r="H84" t="str">
            <v>1</v>
          </cell>
          <cell r="I84">
            <v>15600</v>
          </cell>
        </row>
        <row r="85">
          <cell r="A85">
            <v>1491984</v>
          </cell>
          <cell r="B85" t="str">
            <v>普吉岛诺富特度假村</v>
          </cell>
          <cell r="C85" t="str">
            <v/>
          </cell>
          <cell r="D85" t="str">
            <v>230489</v>
          </cell>
          <cell r="E85" t="str">
            <v/>
          </cell>
          <cell r="F85" t="str">
            <v>992.17</v>
          </cell>
          <cell r="G85" t="str">
            <v>RMB</v>
          </cell>
          <cell r="H85" t="str">
            <v>1</v>
          </cell>
          <cell r="I85">
            <v>4700</v>
          </cell>
        </row>
        <row r="86">
          <cell r="A86">
            <v>1481997</v>
          </cell>
          <cell r="B86" t="str">
            <v>普吉岛诺富特度假村</v>
          </cell>
          <cell r="C86" t="str">
            <v/>
          </cell>
          <cell r="D86" t="str">
            <v>228603</v>
          </cell>
          <cell r="E86" t="str">
            <v/>
          </cell>
          <cell r="F86" t="str">
            <v>4424.53</v>
          </cell>
          <cell r="G86" t="str">
            <v>RMB</v>
          </cell>
          <cell r="H86" t="str">
            <v>1</v>
          </cell>
          <cell r="I86">
            <v>20900</v>
          </cell>
        </row>
        <row r="87">
          <cell r="A87">
            <v>1482773</v>
          </cell>
          <cell r="B87" t="str">
            <v>普吉岛诺富特度假村</v>
          </cell>
          <cell r="C87" t="str">
            <v/>
          </cell>
          <cell r="D87" t="str">
            <v>228725</v>
          </cell>
          <cell r="E87" t="str">
            <v/>
          </cell>
          <cell r="F87" t="str">
            <v>772.71</v>
          </cell>
          <cell r="G87" t="str">
            <v>RMB</v>
          </cell>
          <cell r="H87" t="str">
            <v>1</v>
          </cell>
          <cell r="I87">
            <v>3650</v>
          </cell>
        </row>
        <row r="88">
          <cell r="A88">
            <v>1471712</v>
          </cell>
          <cell r="B88" t="str">
            <v>普吉岛诺富特度假村</v>
          </cell>
          <cell r="C88" t="str">
            <v/>
          </cell>
          <cell r="D88" t="str">
            <v>226770</v>
          </cell>
          <cell r="E88" t="str">
            <v/>
          </cell>
          <cell r="F88" t="str">
            <v>2328.7</v>
          </cell>
          <cell r="G88" t="str">
            <v>RMB</v>
          </cell>
          <cell r="H88" t="str">
            <v>1</v>
          </cell>
          <cell r="I88">
            <v>11000</v>
          </cell>
        </row>
        <row r="89">
          <cell r="A89">
            <v>1477472</v>
          </cell>
          <cell r="B89" t="str">
            <v>普吉岛诺富特度假村</v>
          </cell>
          <cell r="C89" t="str">
            <v/>
          </cell>
          <cell r="D89" t="str">
            <v>227874</v>
          </cell>
          <cell r="E89" t="str">
            <v/>
          </cell>
          <cell r="F89" t="str">
            <v>623.04</v>
          </cell>
          <cell r="G89" t="str">
            <v>RMB</v>
          </cell>
          <cell r="H89" t="str">
            <v>1</v>
          </cell>
          <cell r="I89">
            <v>2950</v>
          </cell>
        </row>
        <row r="90">
          <cell r="A90">
            <v>1491928</v>
          </cell>
          <cell r="B90" t="str">
            <v>普吉岛诺富特度假村</v>
          </cell>
          <cell r="C90" t="str">
            <v/>
          </cell>
          <cell r="D90" t="str">
            <v>230494</v>
          </cell>
          <cell r="E90" t="str">
            <v/>
          </cell>
          <cell r="F90" t="str">
            <v>992.17</v>
          </cell>
          <cell r="G90" t="str">
            <v>RMB</v>
          </cell>
          <cell r="H90" t="str">
            <v>1</v>
          </cell>
          <cell r="I90">
            <v>4700</v>
          </cell>
        </row>
        <row r="91">
          <cell r="A91">
            <v>1475108</v>
          </cell>
          <cell r="B91" t="str">
            <v>普吉岛诺富特度假村</v>
          </cell>
          <cell r="C91" t="str">
            <v/>
          </cell>
          <cell r="D91" t="str">
            <v>227380</v>
          </cell>
          <cell r="E91" t="str">
            <v/>
          </cell>
          <cell r="F91" t="str">
            <v>519.89</v>
          </cell>
          <cell r="G91" t="str">
            <v>RMB</v>
          </cell>
          <cell r="H91" t="str">
            <v>1</v>
          </cell>
          <cell r="I91">
            <v>2450</v>
          </cell>
        </row>
        <row r="92">
          <cell r="A92">
            <v>1476041</v>
          </cell>
          <cell r="B92" t="str">
            <v>普吉岛诺富特度假村</v>
          </cell>
          <cell r="C92" t="str">
            <v/>
          </cell>
          <cell r="D92" t="str">
            <v>227532</v>
          </cell>
          <cell r="E92" t="str">
            <v/>
          </cell>
          <cell r="F92" t="str">
            <v>1909.8</v>
          </cell>
          <cell r="G92" t="str">
            <v>RMB</v>
          </cell>
          <cell r="H92" t="str">
            <v>1</v>
          </cell>
          <cell r="I92">
            <v>9000</v>
          </cell>
        </row>
        <row r="93">
          <cell r="A93">
            <v>1465831</v>
          </cell>
          <cell r="B93" t="str">
            <v>普吉岛诺富特度假村</v>
          </cell>
          <cell r="C93" t="str">
            <v/>
          </cell>
          <cell r="D93" t="str">
            <v>225651</v>
          </cell>
          <cell r="E93" t="str">
            <v/>
          </cell>
          <cell r="F93" t="str">
            <v>521.12</v>
          </cell>
          <cell r="G93" t="str">
            <v>RMB</v>
          </cell>
          <cell r="H93" t="str">
            <v>1</v>
          </cell>
          <cell r="I93">
            <v>2450</v>
          </cell>
        </row>
        <row r="94">
          <cell r="A94">
            <v>1492414</v>
          </cell>
          <cell r="B94" t="str">
            <v>普吉岛诺富特度假村</v>
          </cell>
          <cell r="C94" t="str">
            <v/>
          </cell>
          <cell r="D94" t="str">
            <v>230485</v>
          </cell>
          <cell r="E94" t="str">
            <v/>
          </cell>
          <cell r="F94" t="str">
            <v>1311.92</v>
          </cell>
          <cell r="G94" t="str">
            <v>RMB</v>
          </cell>
          <cell r="H94" t="str">
            <v>1</v>
          </cell>
          <cell r="I94">
            <v>6200</v>
          </cell>
        </row>
        <row r="95">
          <cell r="A95">
            <v>1497183</v>
          </cell>
          <cell r="B95" t="str">
            <v>普吉岛诺富特度假村</v>
          </cell>
          <cell r="C95" t="str">
            <v/>
          </cell>
          <cell r="D95" t="str">
            <v>231421</v>
          </cell>
          <cell r="E95" t="str">
            <v/>
          </cell>
          <cell r="F95" t="str">
            <v>2036.16</v>
          </cell>
          <cell r="G95" t="str">
            <v>RMB</v>
          </cell>
          <cell r="H95" t="str">
            <v>1</v>
          </cell>
          <cell r="I95">
            <v>9600</v>
          </cell>
        </row>
        <row r="96">
          <cell r="A96">
            <v>1499390</v>
          </cell>
          <cell r="B96" t="str">
            <v>普吉岛诺富特度假村</v>
          </cell>
          <cell r="C96" t="str">
            <v/>
          </cell>
          <cell r="D96" t="str">
            <v>231747</v>
          </cell>
          <cell r="E96" t="str">
            <v/>
          </cell>
          <cell r="F96" t="str">
            <v>11885.4</v>
          </cell>
          <cell r="G96" t="str">
            <v>RMB</v>
          </cell>
          <cell r="H96" t="str">
            <v>1</v>
          </cell>
          <cell r="I96">
            <v>55800</v>
          </cell>
        </row>
        <row r="97">
          <cell r="A97">
            <v>1473010</v>
          </cell>
          <cell r="B97" t="str">
            <v>普吉岛诺富特度假村</v>
          </cell>
          <cell r="C97" t="str">
            <v/>
          </cell>
          <cell r="D97" t="str">
            <v>227019</v>
          </cell>
          <cell r="E97" t="str">
            <v/>
          </cell>
          <cell r="F97" t="str">
            <v>2006.24</v>
          </cell>
          <cell r="G97" t="str">
            <v>RMB</v>
          </cell>
          <cell r="H97" t="str">
            <v>1</v>
          </cell>
          <cell r="I97">
            <v>9450</v>
          </cell>
        </row>
        <row r="98">
          <cell r="A98">
            <v>1475609</v>
          </cell>
          <cell r="B98" t="str">
            <v>普吉岛诺富特度假村</v>
          </cell>
          <cell r="C98" t="str">
            <v/>
          </cell>
          <cell r="D98" t="str">
            <v>227466</v>
          </cell>
          <cell r="E98" t="str">
            <v/>
          </cell>
          <cell r="F98" t="str">
            <v>2079.56</v>
          </cell>
          <cell r="G98" t="str">
            <v>RMB</v>
          </cell>
          <cell r="H98" t="str">
            <v>1</v>
          </cell>
          <cell r="I98">
            <v>9800</v>
          </cell>
        </row>
        <row r="99">
          <cell r="A99">
            <v>1492672</v>
          </cell>
          <cell r="B99" t="str">
            <v>普吉岛诺富特度假村</v>
          </cell>
          <cell r="C99" t="str">
            <v/>
          </cell>
          <cell r="D99" t="str">
            <v>230551</v>
          </cell>
          <cell r="E99" t="str">
            <v/>
          </cell>
          <cell r="F99" t="str">
            <v>4316.64</v>
          </cell>
          <cell r="G99" t="str">
            <v>RMB</v>
          </cell>
          <cell r="H99" t="str">
            <v>1</v>
          </cell>
          <cell r="I99">
            <v>20400</v>
          </cell>
        </row>
        <row r="100">
          <cell r="A100">
            <v>1480081</v>
          </cell>
          <cell r="B100" t="str">
            <v>普吉岛诺富特度假村</v>
          </cell>
          <cell r="C100" t="str">
            <v/>
          </cell>
          <cell r="D100" t="str">
            <v>228373</v>
          </cell>
          <cell r="E100" t="str">
            <v/>
          </cell>
          <cell r="F100" t="str">
            <v>1039.29</v>
          </cell>
          <cell r="G100" t="str">
            <v>RMB</v>
          </cell>
          <cell r="H100" t="str">
            <v>1</v>
          </cell>
          <cell r="I100">
            <v>4900</v>
          </cell>
        </row>
        <row r="101">
          <cell r="A101">
            <v>1457273</v>
          </cell>
          <cell r="B101" t="str">
            <v>普吉岛诺富特度假村</v>
          </cell>
          <cell r="C101" t="str">
            <v/>
          </cell>
          <cell r="D101" t="str">
            <v>223525</v>
          </cell>
          <cell r="E101" t="str">
            <v/>
          </cell>
          <cell r="F101" t="str">
            <v>1794.65</v>
          </cell>
          <cell r="G101" t="str">
            <v>RMB</v>
          </cell>
          <cell r="H101" t="str">
            <v>1</v>
          </cell>
          <cell r="I101">
            <v>8550</v>
          </cell>
        </row>
        <row r="102">
          <cell r="A102">
            <v>1458870</v>
          </cell>
          <cell r="B102" t="str">
            <v>普吉岛诺富特度假村</v>
          </cell>
          <cell r="C102" t="str">
            <v/>
          </cell>
          <cell r="D102" t="str">
            <v>223952</v>
          </cell>
          <cell r="E102" t="str">
            <v/>
          </cell>
          <cell r="F102" t="str">
            <v>680.32</v>
          </cell>
          <cell r="G102" t="str">
            <v>RMB</v>
          </cell>
          <cell r="H102" t="str">
            <v>1</v>
          </cell>
          <cell r="I102">
            <v>3200</v>
          </cell>
        </row>
        <row r="103">
          <cell r="A103">
            <v>1495764</v>
          </cell>
          <cell r="B103" t="str">
            <v>普吉岛诺富特度假村</v>
          </cell>
          <cell r="C103" t="str">
            <v/>
          </cell>
          <cell r="D103" t="str">
            <v>231197</v>
          </cell>
          <cell r="E103" t="str">
            <v/>
          </cell>
          <cell r="F103" t="str">
            <v>760.32</v>
          </cell>
          <cell r="G103" t="str">
            <v>RMB</v>
          </cell>
          <cell r="H103" t="str">
            <v>1</v>
          </cell>
          <cell r="I103">
            <v>3600</v>
          </cell>
        </row>
        <row r="104">
          <cell r="A104">
            <v>1493500</v>
          </cell>
          <cell r="B104" t="str">
            <v>普吉岛诺富特度假村</v>
          </cell>
          <cell r="C104" t="str">
            <v/>
          </cell>
          <cell r="D104" t="str">
            <v>230766</v>
          </cell>
          <cell r="E104" t="str">
            <v/>
          </cell>
          <cell r="F104" t="str">
            <v>8942.22</v>
          </cell>
          <cell r="G104" t="str">
            <v>RMB</v>
          </cell>
          <cell r="H104" t="str">
            <v>1</v>
          </cell>
          <cell r="I104">
            <v>42300</v>
          </cell>
        </row>
        <row r="105">
          <cell r="A105">
            <v>1461254</v>
          </cell>
          <cell r="B105" t="str">
            <v>普吉岛诺富特度假村</v>
          </cell>
          <cell r="C105" t="str">
            <v/>
          </cell>
          <cell r="D105" t="str">
            <v>224714</v>
          </cell>
          <cell r="E105" t="str">
            <v/>
          </cell>
          <cell r="F105" t="str">
            <v>1917.9</v>
          </cell>
          <cell r="G105" t="str">
            <v>RMB</v>
          </cell>
          <cell r="H105" t="str">
            <v>1</v>
          </cell>
          <cell r="I105">
            <v>9000</v>
          </cell>
        </row>
        <row r="106">
          <cell r="A106">
            <v>1486916</v>
          </cell>
          <cell r="B106" t="str">
            <v>普吉岛诺富特度假村</v>
          </cell>
          <cell r="C106" t="str">
            <v/>
          </cell>
          <cell r="D106" t="str">
            <v>229510</v>
          </cell>
          <cell r="E106" t="str">
            <v/>
          </cell>
          <cell r="F106" t="str">
            <v>2073.68</v>
          </cell>
          <cell r="G106" t="str">
            <v>RMB</v>
          </cell>
          <cell r="H106" t="str">
            <v>1</v>
          </cell>
          <cell r="I106">
            <v>9800</v>
          </cell>
        </row>
        <row r="107">
          <cell r="A107">
            <v>1501572</v>
          </cell>
          <cell r="B107" t="str">
            <v>普吉岛诺富特度假村</v>
          </cell>
          <cell r="C107" t="str">
            <v/>
          </cell>
          <cell r="D107" t="str">
            <v>232090</v>
          </cell>
          <cell r="E107" t="str">
            <v/>
          </cell>
          <cell r="F107" t="str">
            <v>509.72</v>
          </cell>
          <cell r="G107" t="str">
            <v>RMB</v>
          </cell>
          <cell r="H107" t="str">
            <v>1</v>
          </cell>
          <cell r="I107">
            <v>2350</v>
          </cell>
        </row>
        <row r="108">
          <cell r="A108">
            <v>1454808</v>
          </cell>
          <cell r="B108" t="str">
            <v>普吉岛诺富特度假村</v>
          </cell>
          <cell r="C108" t="str">
            <v/>
          </cell>
          <cell r="D108" t="str">
            <v>223032</v>
          </cell>
          <cell r="E108" t="str">
            <v/>
          </cell>
          <cell r="F108" t="str">
            <v>514.5</v>
          </cell>
          <cell r="G108" t="str">
            <v>RMB</v>
          </cell>
          <cell r="H108" t="str">
            <v>1</v>
          </cell>
          <cell r="I108">
            <v>2450</v>
          </cell>
        </row>
        <row r="109">
          <cell r="A109">
            <v>1497851</v>
          </cell>
          <cell r="B109" t="str">
            <v>普吉岛诺富特度假村</v>
          </cell>
          <cell r="C109" t="str">
            <v/>
          </cell>
          <cell r="D109" t="str">
            <v>231504</v>
          </cell>
          <cell r="E109" t="str">
            <v/>
          </cell>
          <cell r="F109" t="str">
            <v>4001.13</v>
          </cell>
          <cell r="G109" t="str">
            <v>RMB</v>
          </cell>
          <cell r="H109" t="str">
            <v>1</v>
          </cell>
          <cell r="I109">
            <v>18900</v>
          </cell>
        </row>
        <row r="110">
          <cell r="A110">
            <v>1443029</v>
          </cell>
          <cell r="B110" t="str">
            <v>普吉岛诺富特度假村</v>
          </cell>
          <cell r="C110" t="str">
            <v/>
          </cell>
          <cell r="D110" t="str">
            <v>219245</v>
          </cell>
          <cell r="E110" t="str">
            <v/>
          </cell>
          <cell r="F110" t="str">
            <v>965.7</v>
          </cell>
          <cell r="G110" t="str">
            <v>RMB</v>
          </cell>
          <cell r="H110" t="str">
            <v>1</v>
          </cell>
          <cell r="I110">
            <v>4500</v>
          </cell>
        </row>
        <row r="111">
          <cell r="A111">
            <v>1485076</v>
          </cell>
          <cell r="B111" t="str">
            <v>普吉岛诺富特度假村</v>
          </cell>
          <cell r="C111" t="str">
            <v/>
          </cell>
          <cell r="D111" t="str">
            <v>229198</v>
          </cell>
          <cell r="E111" t="str">
            <v/>
          </cell>
          <cell r="F111" t="str">
            <v>772.71</v>
          </cell>
          <cell r="G111" t="str">
            <v>RMB</v>
          </cell>
          <cell r="H111" t="str">
            <v>1</v>
          </cell>
          <cell r="I111">
            <v>3650</v>
          </cell>
        </row>
        <row r="112">
          <cell r="A112">
            <v>1490984</v>
          </cell>
          <cell r="B112" t="str">
            <v>普吉岛诺富特度假村</v>
          </cell>
          <cell r="C112" t="str">
            <v/>
          </cell>
          <cell r="D112" t="str">
            <v>230132</v>
          </cell>
          <cell r="E112" t="str">
            <v/>
          </cell>
          <cell r="F112" t="str">
            <v>1980.58</v>
          </cell>
          <cell r="G112" t="str">
            <v>RMB</v>
          </cell>
          <cell r="H112" t="str">
            <v>1</v>
          </cell>
          <cell r="I112">
            <v>9400</v>
          </cell>
        </row>
        <row r="113">
          <cell r="A113">
            <v>1491619</v>
          </cell>
          <cell r="B113" t="str">
            <v>普吉岛诺富特度假村</v>
          </cell>
          <cell r="C113" t="str">
            <v/>
          </cell>
          <cell r="D113" t="str">
            <v>230260</v>
          </cell>
          <cell r="E113" t="str">
            <v/>
          </cell>
          <cell r="F113" t="str">
            <v>2068.78</v>
          </cell>
          <cell r="G113" t="str">
            <v>RMB</v>
          </cell>
          <cell r="H113" t="str">
            <v>1</v>
          </cell>
          <cell r="I113">
            <v>9800</v>
          </cell>
        </row>
        <row r="114">
          <cell r="A114">
            <v>1460241</v>
          </cell>
          <cell r="B114" t="str">
            <v>普吉岛诺富特度假村</v>
          </cell>
          <cell r="C114" t="str">
            <v/>
          </cell>
          <cell r="D114" t="str">
            <v>224247</v>
          </cell>
          <cell r="E114" t="str">
            <v/>
          </cell>
          <cell r="F114" t="str">
            <v>522.1</v>
          </cell>
          <cell r="G114" t="str">
            <v>RMB</v>
          </cell>
          <cell r="H114" t="str">
            <v>1</v>
          </cell>
          <cell r="I114">
            <v>2450</v>
          </cell>
        </row>
        <row r="115">
          <cell r="A115">
            <v>1457407</v>
          </cell>
          <cell r="B115" t="str">
            <v>普吉岛诺富特度假村</v>
          </cell>
          <cell r="C115" t="str">
            <v/>
          </cell>
          <cell r="D115" t="str">
            <v/>
          </cell>
          <cell r="E115" t="str">
            <v/>
          </cell>
          <cell r="F115" t="str">
            <v>2839.05</v>
          </cell>
          <cell r="G115" t="str">
            <v>RMB</v>
          </cell>
          <cell r="H115" t="str">
            <v>1</v>
          </cell>
          <cell r="I115">
            <v>13500</v>
          </cell>
        </row>
        <row r="116">
          <cell r="A116">
            <v>1476930</v>
          </cell>
          <cell r="B116" t="str">
            <v>普吉岛诺富特度假村</v>
          </cell>
          <cell r="C116" t="str">
            <v/>
          </cell>
          <cell r="D116" t="str">
            <v>228363</v>
          </cell>
          <cell r="E116" t="str">
            <v/>
          </cell>
          <cell r="F116" t="str">
            <v>1653.6</v>
          </cell>
          <cell r="G116" t="str">
            <v>RMB</v>
          </cell>
          <cell r="H116" t="str">
            <v>1</v>
          </cell>
          <cell r="I116">
            <v>7800</v>
          </cell>
        </row>
        <row r="117">
          <cell r="A117">
            <v>1502417</v>
          </cell>
          <cell r="B117" t="str">
            <v>普吉岛诺富特度假村</v>
          </cell>
          <cell r="C117" t="str">
            <v/>
          </cell>
          <cell r="D117" t="str">
            <v>232199</v>
          </cell>
          <cell r="E117" t="str">
            <v/>
          </cell>
          <cell r="F117" t="str">
            <v>1020.37</v>
          </cell>
          <cell r="G117" t="str">
            <v>RMB</v>
          </cell>
          <cell r="H117" t="str">
            <v>1</v>
          </cell>
          <cell r="I117">
            <v>4700</v>
          </cell>
        </row>
        <row r="118">
          <cell r="A118">
            <v>1486347</v>
          </cell>
          <cell r="B118" t="str">
            <v>普吉岛诺富特度假村</v>
          </cell>
          <cell r="C118" t="str">
            <v/>
          </cell>
          <cell r="D118" t="str">
            <v>229405</v>
          </cell>
          <cell r="E118" t="str">
            <v/>
          </cell>
          <cell r="F118" t="str">
            <v>666.54</v>
          </cell>
          <cell r="G118" t="str">
            <v>RMB</v>
          </cell>
          <cell r="H118" t="str">
            <v>1</v>
          </cell>
          <cell r="I118">
            <v>3150</v>
          </cell>
        </row>
        <row r="119">
          <cell r="A119">
            <v>1477047</v>
          </cell>
          <cell r="B119" t="str">
            <v>普吉岛诺富特度假村</v>
          </cell>
          <cell r="C119" t="str">
            <v/>
          </cell>
          <cell r="D119" t="str">
            <v>227810</v>
          </cell>
          <cell r="E119" t="str">
            <v/>
          </cell>
          <cell r="F119" t="str">
            <v>519.4</v>
          </cell>
          <cell r="G119" t="str">
            <v>RMB</v>
          </cell>
          <cell r="H119" t="str">
            <v>1</v>
          </cell>
          <cell r="I119">
            <v>2450</v>
          </cell>
        </row>
        <row r="120">
          <cell r="A120">
            <v>1483748</v>
          </cell>
          <cell r="B120" t="str">
            <v>普吉岛诺富特度假村</v>
          </cell>
          <cell r="C120" t="str">
            <v/>
          </cell>
          <cell r="D120" t="str">
            <v>228954</v>
          </cell>
          <cell r="E120" t="str">
            <v/>
          </cell>
          <cell r="F120" t="str">
            <v>518.67</v>
          </cell>
          <cell r="G120" t="str">
            <v>RMB</v>
          </cell>
          <cell r="H120" t="str">
            <v>1</v>
          </cell>
          <cell r="I120">
            <v>2450</v>
          </cell>
        </row>
        <row r="121">
          <cell r="A121">
            <v>1481000</v>
          </cell>
          <cell r="B121" t="str">
            <v>普吉岛诺富特度假村</v>
          </cell>
          <cell r="C121" t="str">
            <v/>
          </cell>
          <cell r="D121" t="str">
            <v>228492</v>
          </cell>
          <cell r="E121" t="str">
            <v/>
          </cell>
          <cell r="F121" t="str">
            <v>1527.84</v>
          </cell>
          <cell r="G121" t="str">
            <v>RMB</v>
          </cell>
          <cell r="H121" t="str">
            <v>1</v>
          </cell>
          <cell r="I121">
            <v>7200</v>
          </cell>
        </row>
        <row r="122">
          <cell r="A122">
            <v>1480379</v>
          </cell>
          <cell r="B122" t="str">
            <v>普吉岛诺富特度假村</v>
          </cell>
          <cell r="C122" t="str">
            <v/>
          </cell>
          <cell r="D122" t="str">
            <v>228364</v>
          </cell>
          <cell r="E122" t="str">
            <v/>
          </cell>
          <cell r="F122" t="str">
            <v>1039.78</v>
          </cell>
          <cell r="G122" t="str">
            <v>RMB</v>
          </cell>
          <cell r="H122" t="str">
            <v>1</v>
          </cell>
          <cell r="I122">
            <v>4900</v>
          </cell>
        </row>
        <row r="123">
          <cell r="A123">
            <v>1461003</v>
          </cell>
          <cell r="B123" t="str">
            <v>普吉岛诺富特度假村</v>
          </cell>
          <cell r="C123" t="str">
            <v/>
          </cell>
          <cell r="D123" t="str">
            <v>224678</v>
          </cell>
          <cell r="E123" t="str">
            <v/>
          </cell>
          <cell r="F123" t="str">
            <v>4785.75</v>
          </cell>
          <cell r="G123" t="str">
            <v>RMB</v>
          </cell>
          <cell r="H123" t="str">
            <v>1</v>
          </cell>
          <cell r="I123">
            <v>22500</v>
          </cell>
        </row>
        <row r="124">
          <cell r="A124">
            <v>1486971</v>
          </cell>
          <cell r="B124" t="str">
            <v>普吉岛诺富特度假村</v>
          </cell>
          <cell r="C124" t="str">
            <v/>
          </cell>
          <cell r="D124" t="str">
            <v>229511</v>
          </cell>
          <cell r="E124" t="str">
            <v/>
          </cell>
          <cell r="F124" t="str">
            <v>1650.48</v>
          </cell>
          <cell r="G124" t="str">
            <v>RMB</v>
          </cell>
          <cell r="H124" t="str">
            <v>1</v>
          </cell>
          <cell r="I124">
            <v>7800</v>
          </cell>
        </row>
        <row r="125">
          <cell r="A125">
            <v>1497442</v>
          </cell>
          <cell r="B125" t="str">
            <v>普吉岛诺富特度假村</v>
          </cell>
          <cell r="C125" t="str">
            <v/>
          </cell>
          <cell r="D125" t="str">
            <v>231415</v>
          </cell>
          <cell r="E125" t="str">
            <v/>
          </cell>
          <cell r="F125" t="str">
            <v>497.5</v>
          </cell>
          <cell r="G125" t="str">
            <v>RMB</v>
          </cell>
          <cell r="H125" t="str">
            <v>1</v>
          </cell>
          <cell r="I125">
            <v>2350</v>
          </cell>
        </row>
        <row r="126">
          <cell r="A126">
            <v>1503986</v>
          </cell>
          <cell r="B126" t="str">
            <v>普吉岛诺富特度假村</v>
          </cell>
          <cell r="C126" t="str">
            <v/>
          </cell>
          <cell r="D126" t="str">
            <v>232466</v>
          </cell>
          <cell r="E126" t="str">
            <v/>
          </cell>
          <cell r="F126" t="str">
            <v>1604.51</v>
          </cell>
          <cell r="G126" t="str">
            <v>RMB</v>
          </cell>
          <cell r="H126" t="str">
            <v>1</v>
          </cell>
          <cell r="I126">
            <v>7350</v>
          </cell>
        </row>
        <row r="127">
          <cell r="A127">
            <v>1440714</v>
          </cell>
          <cell r="B127" t="str">
            <v>普吉岛诺富特度假村</v>
          </cell>
          <cell r="C127" t="str">
            <v/>
          </cell>
          <cell r="D127" t="str">
            <v>218262</v>
          </cell>
          <cell r="E127" t="str">
            <v/>
          </cell>
          <cell r="F127" t="str">
            <v>936.76</v>
          </cell>
          <cell r="G127" t="str">
            <v>RMB</v>
          </cell>
          <cell r="H127" t="str">
            <v>1</v>
          </cell>
          <cell r="I127">
            <v>4400</v>
          </cell>
        </row>
        <row r="128">
          <cell r="A128">
            <v>1424928</v>
          </cell>
          <cell r="B128" t="str">
            <v>普吉岛诺富特度假村</v>
          </cell>
          <cell r="C128" t="str">
            <v/>
          </cell>
          <cell r="D128" t="str">
            <v>214518</v>
          </cell>
          <cell r="E128" t="str">
            <v/>
          </cell>
          <cell r="F128" t="str">
            <v>953.1</v>
          </cell>
          <cell r="G128" t="str">
            <v>RMB</v>
          </cell>
          <cell r="H128" t="str">
            <v>1</v>
          </cell>
          <cell r="I128">
            <v>4500</v>
          </cell>
        </row>
        <row r="129">
          <cell r="A129">
            <v>1481976</v>
          </cell>
          <cell r="B129" t="str">
            <v>普吉岛诺富特度假村</v>
          </cell>
          <cell r="C129" t="str">
            <v/>
          </cell>
          <cell r="D129" t="str">
            <v>228602</v>
          </cell>
          <cell r="E129" t="str">
            <v/>
          </cell>
          <cell r="F129" t="str">
            <v>2212.27</v>
          </cell>
          <cell r="G129" t="str">
            <v>RMB</v>
          </cell>
          <cell r="H129" t="str">
            <v>1</v>
          </cell>
          <cell r="I129">
            <v>10450</v>
          </cell>
        </row>
        <row r="130">
          <cell r="A130">
            <v>1456289</v>
          </cell>
          <cell r="B130" t="str">
            <v>普吉岛诺富特度假村</v>
          </cell>
          <cell r="C130" t="str">
            <v/>
          </cell>
          <cell r="D130" t="str">
            <v>223397</v>
          </cell>
          <cell r="E130" t="str">
            <v/>
          </cell>
          <cell r="F130" t="str">
            <v>5357.84</v>
          </cell>
          <cell r="G130" t="str">
            <v>RMB</v>
          </cell>
          <cell r="H130" t="str">
            <v>1</v>
          </cell>
          <cell r="I130">
            <v>25550</v>
          </cell>
        </row>
        <row r="131">
          <cell r="A131">
            <v>1447389</v>
          </cell>
          <cell r="B131" t="str">
            <v>普吉岛诺富特度假村</v>
          </cell>
          <cell r="C131" t="str">
            <v/>
          </cell>
          <cell r="D131" t="str">
            <v>220907</v>
          </cell>
          <cell r="E131" t="str">
            <v/>
          </cell>
          <cell r="F131" t="str">
            <v>4855.5</v>
          </cell>
          <cell r="G131" t="str">
            <v>RMB</v>
          </cell>
          <cell r="H131" t="str">
            <v>1</v>
          </cell>
          <cell r="I131">
            <v>22500</v>
          </cell>
        </row>
        <row r="132">
          <cell r="A132">
            <v>1481258</v>
          </cell>
          <cell r="B132" t="str">
            <v>普吉岛诺富特度假村</v>
          </cell>
          <cell r="C132" t="str">
            <v/>
          </cell>
          <cell r="D132" t="str">
            <v>228493</v>
          </cell>
          <cell r="E132" t="str">
            <v/>
          </cell>
          <cell r="F132" t="str">
            <v>2074.66</v>
          </cell>
          <cell r="G132" t="str">
            <v>RMB</v>
          </cell>
          <cell r="H132" t="str">
            <v>1</v>
          </cell>
          <cell r="I132">
            <v>9800</v>
          </cell>
        </row>
        <row r="133">
          <cell r="A133">
            <v>1502506</v>
          </cell>
          <cell r="B133" t="str">
            <v>普吉岛诺富特度假村</v>
          </cell>
          <cell r="C133" t="str">
            <v/>
          </cell>
          <cell r="D133" t="str">
            <v>232200</v>
          </cell>
          <cell r="E133" t="str">
            <v/>
          </cell>
          <cell r="F133" t="str">
            <v>1346.02</v>
          </cell>
          <cell r="G133" t="str">
            <v>RMB</v>
          </cell>
          <cell r="H133" t="str">
            <v>1</v>
          </cell>
          <cell r="I133">
            <v>6200</v>
          </cell>
        </row>
        <row r="134">
          <cell r="A134">
            <v>1478241</v>
          </cell>
          <cell r="B134" t="str">
            <v>普吉岛诺富特度假村</v>
          </cell>
          <cell r="C134" t="str">
            <v/>
          </cell>
          <cell r="D134" t="str">
            <v>228028</v>
          </cell>
          <cell r="E134" t="str">
            <v/>
          </cell>
          <cell r="F134" t="str">
            <v>517.69</v>
          </cell>
          <cell r="G134" t="str">
            <v>RMB</v>
          </cell>
          <cell r="H134" t="str">
            <v>1</v>
          </cell>
          <cell r="I134">
            <v>2450</v>
          </cell>
        </row>
        <row r="135">
          <cell r="A135">
            <v>1465457</v>
          </cell>
          <cell r="B135" t="str">
            <v>普吉岛诺富特度假村</v>
          </cell>
          <cell r="C135" t="str">
            <v/>
          </cell>
          <cell r="D135" t="str">
            <v>225450</v>
          </cell>
          <cell r="E135" t="str">
            <v/>
          </cell>
          <cell r="F135" t="str">
            <v>2871.45</v>
          </cell>
          <cell r="G135" t="str">
            <v>RMB</v>
          </cell>
          <cell r="H135" t="str">
            <v>1</v>
          </cell>
          <cell r="I135">
            <v>13500</v>
          </cell>
        </row>
        <row r="136">
          <cell r="A136">
            <v>1479486</v>
          </cell>
          <cell r="B136" t="str">
            <v>普吉岛诺富特度假村</v>
          </cell>
          <cell r="C136" t="str">
            <v/>
          </cell>
          <cell r="D136" t="str">
            <v>228237</v>
          </cell>
          <cell r="E136" t="str">
            <v/>
          </cell>
          <cell r="F136" t="str">
            <v>1039.29</v>
          </cell>
          <cell r="G136" t="str">
            <v>RMB</v>
          </cell>
          <cell r="H136" t="str">
            <v>1</v>
          </cell>
          <cell r="I136">
            <v>4900</v>
          </cell>
        </row>
        <row r="137">
          <cell r="A137">
            <v>1475350</v>
          </cell>
          <cell r="B137" t="str">
            <v>普吉岛诺富特度假村</v>
          </cell>
          <cell r="C137" t="str">
            <v/>
          </cell>
          <cell r="D137" t="str">
            <v>227414</v>
          </cell>
          <cell r="E137" t="str">
            <v/>
          </cell>
          <cell r="F137" t="str">
            <v>6015.87</v>
          </cell>
          <cell r="G137" t="str">
            <v>RMB</v>
          </cell>
          <cell r="H137" t="str">
            <v>1</v>
          </cell>
          <cell r="I137">
            <v>28350</v>
          </cell>
        </row>
        <row r="138">
          <cell r="A138">
            <v>1467227</v>
          </cell>
          <cell r="B138" t="str">
            <v>普吉岛诺富特度假村</v>
          </cell>
          <cell r="C138" t="str">
            <v/>
          </cell>
          <cell r="D138" t="str">
            <v>225923</v>
          </cell>
          <cell r="E138" t="str">
            <v/>
          </cell>
          <cell r="F138" t="str">
            <v>2859.3</v>
          </cell>
          <cell r="G138" t="str">
            <v>RMB</v>
          </cell>
          <cell r="H138" t="str">
            <v>1</v>
          </cell>
          <cell r="I138">
            <v>13500</v>
          </cell>
        </row>
        <row r="139">
          <cell r="A139">
            <v>1486729</v>
          </cell>
          <cell r="B139" t="str">
            <v>普吉岛诺富特度假村</v>
          </cell>
          <cell r="C139" t="str">
            <v/>
          </cell>
          <cell r="D139" t="str">
            <v>229446</v>
          </cell>
          <cell r="E139" t="str">
            <v/>
          </cell>
          <cell r="F139" t="str">
            <v>2285.28</v>
          </cell>
          <cell r="G139" t="str">
            <v>RMB</v>
          </cell>
          <cell r="H139" t="str">
            <v>1</v>
          </cell>
          <cell r="I139">
            <v>10800</v>
          </cell>
        </row>
        <row r="140">
          <cell r="A140">
            <v>1483981</v>
          </cell>
          <cell r="B140" t="str">
            <v>普吉岛诺富特度假村</v>
          </cell>
          <cell r="C140" t="str">
            <v/>
          </cell>
          <cell r="D140" t="str">
            <v>228985</v>
          </cell>
          <cell r="E140" t="str">
            <v/>
          </cell>
          <cell r="F140" t="str">
            <v>2075.64</v>
          </cell>
          <cell r="G140" t="str">
            <v>RMB</v>
          </cell>
          <cell r="H140" t="str">
            <v>1</v>
          </cell>
          <cell r="I140">
            <v>9800</v>
          </cell>
        </row>
        <row r="141">
          <cell r="A141">
            <v>1242845</v>
          </cell>
          <cell r="B141" t="str">
            <v>普吉岛诺富特度假村</v>
          </cell>
          <cell r="C141" t="str">
            <v/>
          </cell>
          <cell r="D141" t="str">
            <v>155131</v>
          </cell>
          <cell r="E141" t="str">
            <v/>
          </cell>
          <cell r="F141" t="str">
            <v>1423.19</v>
          </cell>
          <cell r="G141" t="str">
            <v>RMB</v>
          </cell>
          <cell r="H141" t="str">
            <v>1</v>
          </cell>
          <cell r="I141">
            <v>7000</v>
          </cell>
        </row>
        <row r="142">
          <cell r="A142">
            <v>1472474</v>
          </cell>
          <cell r="B142" t="str">
            <v>普吉岛诺富特度假村</v>
          </cell>
          <cell r="C142" t="str">
            <v/>
          </cell>
          <cell r="D142" t="str">
            <v>226917</v>
          </cell>
          <cell r="E142" t="str">
            <v/>
          </cell>
          <cell r="F142" t="str">
            <v>2673.72</v>
          </cell>
          <cell r="G142" t="str">
            <v>RMB</v>
          </cell>
          <cell r="H142" t="str">
            <v>1</v>
          </cell>
          <cell r="I142">
            <v>12600</v>
          </cell>
        </row>
        <row r="143">
          <cell r="A143">
            <v>1449820</v>
          </cell>
          <cell r="B143" t="str">
            <v>普吉岛诺富特度假村</v>
          </cell>
          <cell r="C143" t="str">
            <v/>
          </cell>
          <cell r="D143" t="str">
            <v>221765</v>
          </cell>
          <cell r="E143" t="str">
            <v/>
          </cell>
          <cell r="F143" t="str">
            <v>968.85</v>
          </cell>
          <cell r="G143" t="str">
            <v>RMB</v>
          </cell>
          <cell r="H143" t="str">
            <v>1</v>
          </cell>
          <cell r="I143">
            <v>4500</v>
          </cell>
        </row>
        <row r="144">
          <cell r="A144">
            <v>1463059</v>
          </cell>
          <cell r="B144" t="str">
            <v>普吉岛诺富特度假村</v>
          </cell>
          <cell r="C144" t="str">
            <v/>
          </cell>
          <cell r="D144" t="str">
            <v>225047</v>
          </cell>
          <cell r="E144" t="str">
            <v/>
          </cell>
          <cell r="F144" t="str">
            <v>574.02</v>
          </cell>
          <cell r="G144" t="str">
            <v>RMB</v>
          </cell>
          <cell r="H144" t="str">
            <v>1</v>
          </cell>
          <cell r="I144">
            <v>2700</v>
          </cell>
        </row>
        <row r="145">
          <cell r="A145">
            <v>1493055</v>
          </cell>
          <cell r="B145" t="str">
            <v>普吉岛诺富特度假村</v>
          </cell>
          <cell r="C145" t="str">
            <v/>
          </cell>
          <cell r="D145" t="str">
            <v>230617</v>
          </cell>
          <cell r="E145" t="str">
            <v/>
          </cell>
          <cell r="F145" t="str">
            <v>3995.46</v>
          </cell>
          <cell r="G145" t="str">
            <v>RMB</v>
          </cell>
          <cell r="H145" t="str">
            <v>1</v>
          </cell>
          <cell r="I145">
            <v>18900</v>
          </cell>
        </row>
        <row r="146">
          <cell r="A146">
            <v>1479401</v>
          </cell>
          <cell r="B146" t="str">
            <v>普吉岛诺富特度假村</v>
          </cell>
          <cell r="C146" t="str">
            <v/>
          </cell>
          <cell r="D146" t="str">
            <v>228361</v>
          </cell>
          <cell r="E146" t="str">
            <v/>
          </cell>
          <cell r="F146" t="str">
            <v>1552.32</v>
          </cell>
          <cell r="G146" t="str">
            <v>RMB</v>
          </cell>
          <cell r="H146" t="str">
            <v>1</v>
          </cell>
          <cell r="I146">
            <v>7350</v>
          </cell>
        </row>
        <row r="147">
          <cell r="A147">
            <v>1286967</v>
          </cell>
          <cell r="B147" t="str">
            <v>普吉岛诺富特度假村</v>
          </cell>
          <cell r="C147" t="str">
            <v/>
          </cell>
          <cell r="D147" t="str">
            <v>172198</v>
          </cell>
          <cell r="E147" t="str">
            <v/>
          </cell>
          <cell r="F147" t="str">
            <v>1481.31</v>
          </cell>
          <cell r="G147" t="str">
            <v>RMB</v>
          </cell>
          <cell r="H147" t="str">
            <v>1</v>
          </cell>
          <cell r="I147">
            <v>7200</v>
          </cell>
        </row>
        <row r="148">
          <cell r="A148">
            <v>1465833</v>
          </cell>
          <cell r="B148" t="str">
            <v>普吉岛诺富特度假村</v>
          </cell>
          <cell r="C148" t="str">
            <v/>
          </cell>
          <cell r="D148" t="str">
            <v>225652</v>
          </cell>
          <cell r="E148" t="str">
            <v/>
          </cell>
          <cell r="F148" t="str">
            <v>1545.41</v>
          </cell>
          <cell r="G148" t="str">
            <v>RMB</v>
          </cell>
          <cell r="H148" t="str">
            <v>1</v>
          </cell>
          <cell r="I148">
            <v>7300</v>
          </cell>
        </row>
        <row r="149">
          <cell r="A149">
            <v>1442484</v>
          </cell>
          <cell r="B149" t="str">
            <v>普吉岛诺富特度假村</v>
          </cell>
          <cell r="C149" t="str">
            <v/>
          </cell>
          <cell r="D149" t="str">
            <v>219084</v>
          </cell>
          <cell r="E149" t="str">
            <v/>
          </cell>
          <cell r="F149" t="str">
            <v>2410.88</v>
          </cell>
          <cell r="G149" t="str">
            <v>RMB</v>
          </cell>
          <cell r="H149" t="str">
            <v>1</v>
          </cell>
          <cell r="I149">
            <v>11250</v>
          </cell>
        </row>
        <row r="150">
          <cell r="A150">
            <v>1493046</v>
          </cell>
          <cell r="B150" t="str">
            <v>普吉岛诺富特度假村</v>
          </cell>
          <cell r="C150" t="str">
            <v/>
          </cell>
          <cell r="D150" t="str">
            <v>230616</v>
          </cell>
          <cell r="E150" t="str">
            <v/>
          </cell>
          <cell r="F150" t="str">
            <v>3995.46</v>
          </cell>
          <cell r="G150" t="str">
            <v>RMB</v>
          </cell>
          <cell r="H150" t="str">
            <v>1</v>
          </cell>
          <cell r="I150">
            <v>18900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H40" sqref="H40"/>
    </sheetView>
  </sheetViews>
  <sheetFormatPr defaultColWidth="9" defaultRowHeight="13.5" outlineLevelCol="6"/>
  <cols>
    <col min="4" max="4" width="16.4416666666667" customWidth="1"/>
    <col min="5" max="5" width="27.5583333333333" customWidth="1"/>
    <col min="7" max="7" width="14.2166666666667" customWidth="1"/>
  </cols>
  <sheetData>
    <row r="1" spans="1:5">
      <c r="A1" s="111" t="s">
        <v>0</v>
      </c>
      <c r="B1" s="112"/>
      <c r="C1" s="112"/>
      <c r="D1" s="112"/>
      <c r="E1" s="113" t="s">
        <v>1</v>
      </c>
    </row>
    <row r="2" spans="1:5">
      <c r="A2" s="114" t="s">
        <v>2</v>
      </c>
      <c r="B2" s="114"/>
      <c r="C2" s="114"/>
      <c r="D2" s="114"/>
      <c r="E2" s="115">
        <f>'Booking Month May''19'!E35</f>
        <v>293500</v>
      </c>
    </row>
    <row r="3" spans="1:5">
      <c r="A3" s="114" t="s">
        <v>3</v>
      </c>
      <c r="B3" s="114"/>
      <c r="C3" s="114"/>
      <c r="D3" s="114"/>
      <c r="E3" s="115">
        <f>'Booking Month APR''19'!E61</f>
        <v>589300</v>
      </c>
    </row>
    <row r="4" spans="1:5">
      <c r="A4" s="114" t="s">
        <v>4</v>
      </c>
      <c r="B4" s="114"/>
      <c r="C4" s="114"/>
      <c r="D4" s="114"/>
      <c r="E4" s="115">
        <f>'Booking Month MAR ''19'!E38</f>
        <v>519300</v>
      </c>
    </row>
    <row r="5" spans="1:5">
      <c r="A5" s="116" t="s">
        <v>5</v>
      </c>
      <c r="B5" s="116"/>
      <c r="C5" s="116"/>
      <c r="D5" s="116"/>
      <c r="E5" s="117">
        <f>'Booking Month FEB ''19)'!E78</f>
        <v>971000</v>
      </c>
    </row>
    <row r="6" spans="1:5">
      <c r="A6" s="114" t="s">
        <v>6</v>
      </c>
      <c r="B6" s="114"/>
      <c r="C6" s="114"/>
      <c r="D6" s="114"/>
      <c r="E6" s="118">
        <f>'Booking Month JAN''19'!E48</f>
        <v>503950</v>
      </c>
    </row>
    <row r="7" hidden="1" spans="1:5">
      <c r="A7" s="114" t="s">
        <v>7</v>
      </c>
      <c r="B7" s="114"/>
      <c r="C7" s="114"/>
      <c r="D7" s="114"/>
      <c r="E7" s="118">
        <f>'Booking Month DEC''18'!E49</f>
        <v>423080</v>
      </c>
    </row>
    <row r="8" hidden="1" spans="1:5">
      <c r="A8" s="114" t="s">
        <v>8</v>
      </c>
      <c r="B8" s="114"/>
      <c r="C8" s="114"/>
      <c r="D8" s="114"/>
      <c r="E8" s="118">
        <f>'Booking Month NOV''18'!E53</f>
        <v>414300</v>
      </c>
    </row>
    <row r="9" hidden="1" spans="1:5">
      <c r="A9" s="114" t="s">
        <v>9</v>
      </c>
      <c r="B9" s="114"/>
      <c r="C9" s="114"/>
      <c r="D9" s="114"/>
      <c r="E9" s="118">
        <f>'Booking Month OCT''18 '!E91</f>
        <v>655400</v>
      </c>
    </row>
    <row r="10" hidden="1" spans="1:5">
      <c r="A10" s="114" t="s">
        <v>10</v>
      </c>
      <c r="B10" s="114"/>
      <c r="C10" s="114"/>
      <c r="D10" s="114"/>
      <c r="E10" s="118">
        <f>'Booking Month SEP''18'!E113</f>
        <v>970700</v>
      </c>
    </row>
    <row r="11" hidden="1" spans="1:5">
      <c r="A11" s="114" t="s">
        <v>11</v>
      </c>
      <c r="B11" s="114"/>
      <c r="C11" s="114"/>
      <c r="D11" s="114"/>
      <c r="E11" s="119">
        <f>'Booking Month AUG''18 '!E98</f>
        <v>1101400</v>
      </c>
    </row>
    <row r="12" hidden="1" spans="1:5">
      <c r="A12" s="114" t="s">
        <v>12</v>
      </c>
      <c r="B12" s="114"/>
      <c r="C12" s="114"/>
      <c r="D12" s="114"/>
      <c r="E12" s="119">
        <f>'Booking Month JULY''18'!E79</f>
        <v>837500</v>
      </c>
    </row>
    <row r="13" hidden="1" spans="1:5">
      <c r="A13" s="114" t="s">
        <v>13</v>
      </c>
      <c r="B13" s="114"/>
      <c r="C13" s="114"/>
      <c r="D13" s="114"/>
      <c r="E13" s="119">
        <f>'Booking Month JUNE''18'!E148</f>
        <v>1273750</v>
      </c>
    </row>
    <row r="14" hidden="1" spans="1:5">
      <c r="A14" s="114" t="s">
        <v>14</v>
      </c>
      <c r="B14" s="114"/>
      <c r="C14" s="114"/>
      <c r="D14" s="114"/>
      <c r="E14" s="119">
        <f>'Booking Month May''18'!E140</f>
        <v>1182650</v>
      </c>
    </row>
    <row r="15" hidden="1" spans="1:5">
      <c r="A15" s="114" t="s">
        <v>15</v>
      </c>
      <c r="B15" s="114"/>
      <c r="C15" s="114"/>
      <c r="D15" s="114"/>
      <c r="E15" s="119">
        <f>'Booking Month April''18 '!E99</f>
        <v>1112550</v>
      </c>
    </row>
    <row r="16" hidden="1" spans="1:5">
      <c r="A16" s="114" t="s">
        <v>16</v>
      </c>
      <c r="B16" s="114"/>
      <c r="C16" s="114"/>
      <c r="D16" s="114"/>
      <c r="E16" s="119">
        <f>'Booking Mar''18)'!E72</f>
        <v>1012000</v>
      </c>
    </row>
    <row r="17" hidden="1" spans="1:5">
      <c r="A17" s="114" t="s">
        <v>17</v>
      </c>
      <c r="B17" s="114"/>
      <c r="C17" s="114"/>
      <c r="D17" s="114"/>
      <c r="E17" s="119">
        <f>'Booking Feb''18'!E105</f>
        <v>1818670</v>
      </c>
    </row>
    <row r="18" hidden="1" spans="1:5">
      <c r="A18" s="114" t="s">
        <v>18</v>
      </c>
      <c r="B18" s="114"/>
      <c r="C18" s="114"/>
      <c r="D18" s="114"/>
      <c r="E18" s="119">
        <f>'Booking Jan''18'!E64</f>
        <v>1069900</v>
      </c>
    </row>
    <row r="19" hidden="1" spans="1:7">
      <c r="A19" s="114" t="s">
        <v>19</v>
      </c>
      <c r="B19" s="114"/>
      <c r="C19" s="114"/>
      <c r="D19" s="114"/>
      <c r="E19" s="119">
        <f>'Booking Nov -Dec''17'!E75</f>
        <v>925060</v>
      </c>
      <c r="G19" s="120"/>
    </row>
    <row r="20" ht="5.4" customHeight="1" spans="1:7">
      <c r="A20" s="114"/>
      <c r="B20" s="114"/>
      <c r="C20" s="114"/>
      <c r="D20" s="114"/>
      <c r="E20" s="119"/>
      <c r="G20" s="120"/>
    </row>
    <row r="21" spans="1:7">
      <c r="A21" s="121" t="s">
        <v>20</v>
      </c>
      <c r="B21" s="121"/>
      <c r="C21" s="121"/>
      <c r="D21" s="121"/>
      <c r="E21" s="122">
        <f>SUM(E2:E20)</f>
        <v>15674010</v>
      </c>
      <c r="G21" s="120"/>
    </row>
    <row r="22" spans="1:5">
      <c r="A22" s="123"/>
      <c r="B22" s="124"/>
      <c r="C22" s="124"/>
      <c r="D22" s="124"/>
      <c r="E22" s="125"/>
    </row>
    <row r="23" spans="1:5">
      <c r="A23" s="126" t="s">
        <v>21</v>
      </c>
      <c r="B23" s="127"/>
      <c r="C23" s="127"/>
      <c r="D23" s="128"/>
      <c r="E23" s="129">
        <v>-500000</v>
      </c>
    </row>
    <row r="24" spans="1:5">
      <c r="A24" s="126" t="s">
        <v>22</v>
      </c>
      <c r="B24" s="127"/>
      <c r="C24" s="127"/>
      <c r="D24" s="128"/>
      <c r="E24" s="129">
        <v>-500000</v>
      </c>
    </row>
    <row r="25" spans="1:5">
      <c r="A25" s="126" t="s">
        <v>23</v>
      </c>
      <c r="B25" s="127"/>
      <c r="C25" s="127"/>
      <c r="D25" s="128"/>
      <c r="E25" s="129">
        <v>-1000000</v>
      </c>
    </row>
    <row r="26" spans="1:5">
      <c r="A26" s="130" t="s">
        <v>24</v>
      </c>
      <c r="B26" s="131"/>
      <c r="C26" s="131"/>
      <c r="D26" s="132"/>
      <c r="E26" s="133">
        <v>-500000</v>
      </c>
    </row>
    <row r="27" hidden="1" spans="1:5">
      <c r="A27" s="134" t="s">
        <v>25</v>
      </c>
      <c r="B27" s="134"/>
      <c r="C27" s="134"/>
      <c r="D27" s="134"/>
      <c r="E27" s="135">
        <v>-1000000</v>
      </c>
    </row>
    <row r="28" hidden="1" spans="1:5">
      <c r="A28" s="134" t="s">
        <v>26</v>
      </c>
      <c r="B28" s="134"/>
      <c r="C28" s="134"/>
      <c r="D28" s="134"/>
      <c r="E28" s="135">
        <v>-1000000</v>
      </c>
    </row>
    <row r="29" hidden="1" spans="1:5">
      <c r="A29" s="134" t="s">
        <v>27</v>
      </c>
      <c r="B29" s="134"/>
      <c r="C29" s="134"/>
      <c r="D29" s="134"/>
      <c r="E29" s="135">
        <v>-1000000</v>
      </c>
    </row>
    <row r="30" hidden="1" spans="1:5">
      <c r="A30" s="136" t="s">
        <v>28</v>
      </c>
      <c r="B30" s="137"/>
      <c r="C30" s="137"/>
      <c r="D30" s="137"/>
      <c r="E30" s="135">
        <v>-2500000</v>
      </c>
    </row>
    <row r="31" hidden="1" spans="1:5">
      <c r="A31" s="138" t="s">
        <v>29</v>
      </c>
      <c r="B31" s="139"/>
      <c r="C31" s="139"/>
      <c r="D31" s="140"/>
      <c r="E31" s="135">
        <v>-1500000</v>
      </c>
    </row>
    <row r="32" hidden="1" spans="1:5">
      <c r="A32" s="141" t="s">
        <v>29</v>
      </c>
      <c r="B32" s="142"/>
      <c r="C32" s="142"/>
      <c r="D32" s="143"/>
      <c r="E32" s="135">
        <v>-1000000</v>
      </c>
    </row>
    <row r="33" hidden="1" spans="1:5">
      <c r="A33" s="141" t="s">
        <v>29</v>
      </c>
      <c r="B33" s="142"/>
      <c r="C33" s="142"/>
      <c r="D33" s="143"/>
      <c r="E33" s="135">
        <v>-1500000</v>
      </c>
    </row>
    <row r="34" hidden="1" spans="1:5">
      <c r="A34" s="141" t="s">
        <v>29</v>
      </c>
      <c r="B34" s="142"/>
      <c r="C34" s="142"/>
      <c r="D34" s="143"/>
      <c r="E34" s="135">
        <v>-1000000</v>
      </c>
    </row>
    <row r="35" hidden="1" spans="1:5">
      <c r="A35" s="141" t="s">
        <v>29</v>
      </c>
      <c r="B35" s="142"/>
      <c r="C35" s="142"/>
      <c r="D35" s="143"/>
      <c r="E35" s="135">
        <v>-1250000</v>
      </c>
    </row>
    <row r="36" hidden="1" spans="1:5">
      <c r="A36" s="141" t="s">
        <v>29</v>
      </c>
      <c r="B36" s="142"/>
      <c r="C36" s="142"/>
      <c r="D36" s="143"/>
      <c r="E36" s="144">
        <v>-1250000</v>
      </c>
    </row>
    <row r="37" hidden="1" spans="1:7">
      <c r="A37" s="134" t="s">
        <v>30</v>
      </c>
      <c r="B37" s="134"/>
      <c r="C37" s="134"/>
      <c r="D37" s="134"/>
      <c r="E37" s="144">
        <f>'Booking list hardblock'!E204</f>
        <v>-28550</v>
      </c>
      <c r="G37" s="120"/>
    </row>
    <row r="38" ht="3" customHeight="1" spans="1:7">
      <c r="A38" s="145"/>
      <c r="B38" s="145"/>
      <c r="C38" s="145"/>
      <c r="D38" s="145"/>
      <c r="E38" s="146"/>
      <c r="G38" s="120"/>
    </row>
    <row r="39" spans="1:7">
      <c r="A39" s="147" t="s">
        <v>31</v>
      </c>
      <c r="B39" s="147"/>
      <c r="C39" s="147"/>
      <c r="D39" s="147"/>
      <c r="E39" s="148">
        <f>SUM(E23:E38)</f>
        <v>-15528550</v>
      </c>
      <c r="G39" s="120"/>
    </row>
    <row r="40" ht="10.2" customHeight="1" spans="1:5">
      <c r="A40" s="123"/>
      <c r="B40" s="124"/>
      <c r="C40" s="124"/>
      <c r="D40" s="124"/>
      <c r="E40" s="125"/>
    </row>
    <row r="41" ht="14.25" spans="1:7">
      <c r="A41" s="149" t="s">
        <v>32</v>
      </c>
      <c r="B41" s="150"/>
      <c r="C41" s="150"/>
      <c r="D41" s="150"/>
      <c r="E41" s="151">
        <f>E21+E39</f>
        <v>145460</v>
      </c>
      <c r="G41" s="120"/>
    </row>
    <row r="42" spans="7:7">
      <c r="G42" s="120"/>
    </row>
    <row r="44" spans="5:5">
      <c r="E44" s="120"/>
    </row>
    <row r="46" spans="3:5">
      <c r="C46" s="152"/>
      <c r="D46" s="152"/>
      <c r="E46" s="152"/>
    </row>
    <row r="47" spans="3:5">
      <c r="C47" s="152"/>
      <c r="D47" s="152"/>
      <c r="E47" s="152"/>
    </row>
  </sheetData>
  <mergeCells count="36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1:D21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9:D39"/>
    <mergeCell ref="A41:D4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topLeftCell="A100" workbookViewId="0">
      <selection activeCell="J84" sqref="J84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68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5">
        <v>1345122</v>
      </c>
      <c r="B3" s="85">
        <v>193097</v>
      </c>
      <c r="C3" s="88">
        <v>43344</v>
      </c>
      <c r="D3" s="88">
        <v>43346</v>
      </c>
      <c r="E3" s="94">
        <v>4500</v>
      </c>
      <c r="F3" s="95"/>
    </row>
    <row r="4" spans="1:6">
      <c r="A4" s="85">
        <v>1362247</v>
      </c>
      <c r="B4" s="85">
        <v>197520</v>
      </c>
      <c r="C4" s="88">
        <v>43344</v>
      </c>
      <c r="D4" s="88">
        <v>43345</v>
      </c>
      <c r="E4" s="94">
        <v>2950</v>
      </c>
      <c r="F4" s="85"/>
    </row>
    <row r="5" spans="1:6">
      <c r="A5" s="85">
        <v>1347709</v>
      </c>
      <c r="B5" s="85">
        <v>193802</v>
      </c>
      <c r="C5" s="88">
        <v>43344</v>
      </c>
      <c r="D5" s="88">
        <v>43347</v>
      </c>
      <c r="E5" s="94">
        <v>6750</v>
      </c>
      <c r="F5" s="89"/>
    </row>
    <row r="6" spans="1:6">
      <c r="A6" s="85">
        <v>1347664</v>
      </c>
      <c r="B6" s="85">
        <v>193800</v>
      </c>
      <c r="C6" s="88">
        <v>43344</v>
      </c>
      <c r="D6" s="88">
        <v>43347</v>
      </c>
      <c r="E6" s="94">
        <v>6750</v>
      </c>
      <c r="F6" s="89"/>
    </row>
    <row r="7" spans="1:6">
      <c r="A7" s="85">
        <v>1344731</v>
      </c>
      <c r="B7" s="85">
        <v>193031</v>
      </c>
      <c r="C7" s="88">
        <v>43344</v>
      </c>
      <c r="D7" s="88">
        <v>43346</v>
      </c>
      <c r="E7" s="94">
        <v>4500</v>
      </c>
      <c r="F7" s="89"/>
    </row>
    <row r="8" spans="1:6">
      <c r="A8" s="85">
        <v>1351439</v>
      </c>
      <c r="B8" s="85">
        <v>194679</v>
      </c>
      <c r="C8" s="88">
        <v>43344</v>
      </c>
      <c r="D8" s="88">
        <v>43349</v>
      </c>
      <c r="E8" s="94">
        <v>16250</v>
      </c>
      <c r="F8" s="89"/>
    </row>
    <row r="9" spans="1:6">
      <c r="A9" s="85">
        <v>1350505</v>
      </c>
      <c r="B9" s="85">
        <v>194486</v>
      </c>
      <c r="C9" s="88">
        <v>43344</v>
      </c>
      <c r="D9" s="88">
        <v>43349</v>
      </c>
      <c r="E9" s="94">
        <v>16250</v>
      </c>
      <c r="F9" s="89"/>
    </row>
    <row r="10" spans="1:6">
      <c r="A10" s="85">
        <v>1332237</v>
      </c>
      <c r="B10" s="85">
        <v>189566</v>
      </c>
      <c r="C10" s="88">
        <v>43345</v>
      </c>
      <c r="D10" s="88">
        <v>43349</v>
      </c>
      <c r="E10" s="94">
        <v>15000</v>
      </c>
      <c r="F10" s="89"/>
    </row>
    <row r="11" spans="1:6">
      <c r="A11" s="85">
        <v>1332232</v>
      </c>
      <c r="B11" s="85">
        <v>189567</v>
      </c>
      <c r="C11" s="88">
        <v>43345</v>
      </c>
      <c r="D11" s="88">
        <v>43349</v>
      </c>
      <c r="E11" s="94">
        <v>9000</v>
      </c>
      <c r="F11" s="89"/>
    </row>
    <row r="12" spans="1:6">
      <c r="A12" s="85">
        <v>1344733</v>
      </c>
      <c r="B12" s="85">
        <v>193037</v>
      </c>
      <c r="C12" s="88">
        <v>43346</v>
      </c>
      <c r="D12" s="88">
        <v>43348</v>
      </c>
      <c r="E12" s="94">
        <v>4500</v>
      </c>
      <c r="F12" s="89"/>
    </row>
    <row r="13" spans="1:6">
      <c r="A13" s="85">
        <v>1363915</v>
      </c>
      <c r="B13" s="85">
        <v>197856</v>
      </c>
      <c r="C13" s="88">
        <v>43348</v>
      </c>
      <c r="D13" s="88">
        <v>43351</v>
      </c>
      <c r="E13" s="94">
        <v>6750</v>
      </c>
      <c r="F13" s="89"/>
    </row>
    <row r="14" spans="1:6">
      <c r="A14" s="85">
        <v>1357069</v>
      </c>
      <c r="B14" s="85">
        <v>196122</v>
      </c>
      <c r="C14" s="88">
        <v>43348</v>
      </c>
      <c r="D14" s="88">
        <v>43351</v>
      </c>
      <c r="E14" s="94">
        <v>8850</v>
      </c>
      <c r="F14" s="89"/>
    </row>
    <row r="15" spans="1:6">
      <c r="A15" s="85">
        <v>1359987</v>
      </c>
      <c r="B15" s="85">
        <v>196994</v>
      </c>
      <c r="C15" s="88">
        <v>43348</v>
      </c>
      <c r="D15" s="88">
        <v>43350</v>
      </c>
      <c r="E15" s="94">
        <v>4500</v>
      </c>
      <c r="F15" s="89"/>
    </row>
    <row r="16" spans="1:6">
      <c r="A16" s="85">
        <v>1358027</v>
      </c>
      <c r="B16" s="85">
        <v>196422</v>
      </c>
      <c r="C16" s="88">
        <v>43348</v>
      </c>
      <c r="D16" s="88">
        <v>43350</v>
      </c>
      <c r="E16" s="94">
        <v>5500</v>
      </c>
      <c r="F16" s="89"/>
    </row>
    <row r="17" spans="1:6">
      <c r="A17" s="85">
        <v>1338486</v>
      </c>
      <c r="B17" s="85">
        <v>191567</v>
      </c>
      <c r="C17" s="88">
        <v>43348</v>
      </c>
      <c r="D17" s="88">
        <v>43353</v>
      </c>
      <c r="E17" s="94">
        <v>11250</v>
      </c>
      <c r="F17" s="89"/>
    </row>
    <row r="18" spans="1:6">
      <c r="A18" s="85">
        <v>1336742</v>
      </c>
      <c r="B18" s="85">
        <v>190992</v>
      </c>
      <c r="C18" s="88">
        <v>43349</v>
      </c>
      <c r="D18" s="88">
        <v>43353</v>
      </c>
      <c r="E18" s="94">
        <v>13000</v>
      </c>
      <c r="F18" s="89"/>
    </row>
    <row r="19" spans="1:6">
      <c r="A19" s="85">
        <v>1344032</v>
      </c>
      <c r="B19" s="85">
        <v>192865</v>
      </c>
      <c r="C19" s="88">
        <v>43349</v>
      </c>
      <c r="D19" s="88">
        <v>43351</v>
      </c>
      <c r="E19" s="94">
        <v>4500</v>
      </c>
      <c r="F19" s="89"/>
    </row>
    <row r="20" spans="1:6">
      <c r="A20" s="85">
        <v>1358427</v>
      </c>
      <c r="B20" s="85">
        <v>196577</v>
      </c>
      <c r="C20" s="88">
        <v>43350</v>
      </c>
      <c r="D20" s="88">
        <v>43351</v>
      </c>
      <c r="E20" s="94">
        <v>2250</v>
      </c>
      <c r="F20" s="89"/>
    </row>
    <row r="21" spans="1:6">
      <c r="A21" s="85">
        <v>1354601</v>
      </c>
      <c r="B21" s="85">
        <v>195567</v>
      </c>
      <c r="C21" s="88">
        <v>43350</v>
      </c>
      <c r="D21" s="88">
        <v>43352</v>
      </c>
      <c r="E21" s="94">
        <v>4500</v>
      </c>
      <c r="F21" s="89"/>
    </row>
    <row r="22" spans="1:6">
      <c r="A22" s="85">
        <v>1364751</v>
      </c>
      <c r="B22" s="85">
        <v>198015</v>
      </c>
      <c r="C22" s="88">
        <v>43350</v>
      </c>
      <c r="D22" s="88">
        <v>43351</v>
      </c>
      <c r="E22" s="94">
        <v>4500</v>
      </c>
      <c r="F22" s="89" t="s">
        <v>69</v>
      </c>
    </row>
    <row r="23" spans="1:6">
      <c r="A23" s="85">
        <v>1354597</v>
      </c>
      <c r="B23" s="85">
        <v>195566</v>
      </c>
      <c r="C23" s="88">
        <v>43350</v>
      </c>
      <c r="D23" s="88">
        <v>43352</v>
      </c>
      <c r="E23" s="94">
        <v>4500</v>
      </c>
      <c r="F23" s="89"/>
    </row>
    <row r="24" spans="1:6">
      <c r="A24" s="85">
        <v>1364753</v>
      </c>
      <c r="B24" s="85">
        <v>198016</v>
      </c>
      <c r="C24" s="88">
        <v>43350</v>
      </c>
      <c r="D24" s="88">
        <v>43351</v>
      </c>
      <c r="E24" s="94">
        <v>2250</v>
      </c>
      <c r="F24" s="89"/>
    </row>
    <row r="25" spans="1:6">
      <c r="A25" s="85">
        <v>1362750</v>
      </c>
      <c r="B25" s="85">
        <v>197600</v>
      </c>
      <c r="C25" s="88">
        <v>43350</v>
      </c>
      <c r="D25" s="88">
        <v>43355</v>
      </c>
      <c r="E25" s="94">
        <v>16250</v>
      </c>
      <c r="F25" s="89"/>
    </row>
    <row r="26" spans="1:6">
      <c r="A26" s="85">
        <v>1365968</v>
      </c>
      <c r="B26" s="85">
        <v>198230</v>
      </c>
      <c r="C26" s="88">
        <v>43350</v>
      </c>
      <c r="D26" s="88">
        <v>43351</v>
      </c>
      <c r="E26" s="94">
        <v>2250</v>
      </c>
      <c r="F26" s="89"/>
    </row>
    <row r="27" spans="1:6">
      <c r="A27" s="85">
        <v>1365981</v>
      </c>
      <c r="B27" s="85">
        <v>198235</v>
      </c>
      <c r="C27" s="88">
        <v>43351</v>
      </c>
      <c r="D27" s="88">
        <v>43352</v>
      </c>
      <c r="E27" s="94">
        <v>2250</v>
      </c>
      <c r="F27" s="89"/>
    </row>
    <row r="28" spans="1:6">
      <c r="A28" s="85">
        <v>1365839</v>
      </c>
      <c r="B28" s="85">
        <v>198216</v>
      </c>
      <c r="C28" s="88">
        <v>43351</v>
      </c>
      <c r="D28" s="88">
        <v>43355</v>
      </c>
      <c r="E28" s="94">
        <v>11800</v>
      </c>
      <c r="F28" s="89"/>
    </row>
    <row r="29" spans="1:6">
      <c r="A29" s="85">
        <v>1357894</v>
      </c>
      <c r="B29" s="85">
        <v>196404</v>
      </c>
      <c r="C29" s="88">
        <v>43351</v>
      </c>
      <c r="D29" s="88">
        <v>43354</v>
      </c>
      <c r="E29" s="94">
        <v>2250</v>
      </c>
      <c r="F29" s="89"/>
    </row>
    <row r="30" spans="1:6">
      <c r="A30" s="85">
        <v>1332467</v>
      </c>
      <c r="B30" s="85">
        <v>189573</v>
      </c>
      <c r="C30" s="88">
        <v>43352</v>
      </c>
      <c r="D30" s="88">
        <v>43354</v>
      </c>
      <c r="E30" s="94">
        <v>4500</v>
      </c>
      <c r="F30" s="89"/>
    </row>
    <row r="31" spans="1:6">
      <c r="A31" s="85">
        <v>1344021</v>
      </c>
      <c r="B31" s="85">
        <v>192864</v>
      </c>
      <c r="C31" s="88">
        <v>43352</v>
      </c>
      <c r="D31" s="88">
        <v>43354</v>
      </c>
      <c r="E31" s="94">
        <v>4500</v>
      </c>
      <c r="F31" s="89"/>
    </row>
    <row r="32" spans="1:6">
      <c r="A32" s="85">
        <v>1365835</v>
      </c>
      <c r="B32" s="85">
        <v>198213</v>
      </c>
      <c r="C32" s="88">
        <v>43352</v>
      </c>
      <c r="D32" s="88">
        <v>43355</v>
      </c>
      <c r="E32" s="94">
        <v>13500</v>
      </c>
      <c r="F32" s="89" t="s">
        <v>41</v>
      </c>
    </row>
    <row r="33" spans="1:6">
      <c r="A33" s="85">
        <v>1366280</v>
      </c>
      <c r="B33" s="85">
        <v>198306</v>
      </c>
      <c r="C33" s="88">
        <v>43352</v>
      </c>
      <c r="D33" s="88">
        <v>43353</v>
      </c>
      <c r="E33" s="94">
        <v>2250</v>
      </c>
      <c r="F33" s="89"/>
    </row>
    <row r="34" spans="1:6">
      <c r="A34" s="85">
        <v>1364583</v>
      </c>
      <c r="B34" s="85">
        <v>198025</v>
      </c>
      <c r="C34" s="88">
        <v>43353</v>
      </c>
      <c r="D34" s="88">
        <v>43358</v>
      </c>
      <c r="E34" s="94">
        <v>16250</v>
      </c>
      <c r="F34" s="89"/>
    </row>
    <row r="35" spans="1:6">
      <c r="A35" s="85">
        <v>1365021</v>
      </c>
      <c r="B35" s="85">
        <v>198075</v>
      </c>
      <c r="C35" s="88">
        <v>43353</v>
      </c>
      <c r="D35" s="88">
        <v>43356</v>
      </c>
      <c r="E35" s="94">
        <v>6750</v>
      </c>
      <c r="F35" s="89"/>
    </row>
    <row r="36" spans="1:6">
      <c r="A36" s="85">
        <v>1310381</v>
      </c>
      <c r="B36" s="85">
        <v>181514</v>
      </c>
      <c r="C36" s="88">
        <v>43353</v>
      </c>
      <c r="D36" s="88">
        <v>43356</v>
      </c>
      <c r="E36" s="94">
        <v>6750</v>
      </c>
      <c r="F36" s="89"/>
    </row>
    <row r="37" spans="1:6">
      <c r="A37" s="85">
        <v>1360307</v>
      </c>
      <c r="B37" s="85">
        <v>197064</v>
      </c>
      <c r="C37" s="88">
        <v>43353</v>
      </c>
      <c r="D37" s="88">
        <v>43356</v>
      </c>
      <c r="E37" s="94">
        <v>8850</v>
      </c>
      <c r="F37" s="89"/>
    </row>
    <row r="38" spans="1:6">
      <c r="A38" s="85">
        <v>1353524</v>
      </c>
      <c r="B38" s="85">
        <v>195953</v>
      </c>
      <c r="C38" s="88">
        <v>43353</v>
      </c>
      <c r="D38" s="88">
        <v>43355</v>
      </c>
      <c r="E38" s="94">
        <v>6500</v>
      </c>
      <c r="F38" s="89"/>
    </row>
    <row r="39" spans="1:6">
      <c r="A39" s="85">
        <v>1358468</v>
      </c>
      <c r="B39" s="85">
        <v>196602</v>
      </c>
      <c r="C39" s="88">
        <v>43353</v>
      </c>
      <c r="D39" s="88">
        <v>43356</v>
      </c>
      <c r="E39" s="94">
        <v>11250</v>
      </c>
      <c r="F39" s="89"/>
    </row>
    <row r="40" spans="1:6">
      <c r="A40" s="85">
        <v>1367606</v>
      </c>
      <c r="B40" s="85">
        <v>198447</v>
      </c>
      <c r="C40" s="88">
        <v>43353</v>
      </c>
      <c r="D40" s="88">
        <v>43354</v>
      </c>
      <c r="E40" s="94">
        <v>4500</v>
      </c>
      <c r="F40" s="89" t="s">
        <v>41</v>
      </c>
    </row>
    <row r="41" spans="1:6">
      <c r="A41" s="85">
        <v>1367583</v>
      </c>
      <c r="B41" s="85">
        <v>198450</v>
      </c>
      <c r="C41" s="88">
        <v>43353</v>
      </c>
      <c r="D41" s="88">
        <v>43356</v>
      </c>
      <c r="E41" s="94">
        <v>13500</v>
      </c>
      <c r="F41" s="89" t="s">
        <v>41</v>
      </c>
    </row>
    <row r="42" spans="1:6">
      <c r="A42" s="85">
        <v>1357725</v>
      </c>
      <c r="B42" s="85">
        <v>198253</v>
      </c>
      <c r="C42" s="88">
        <v>43354</v>
      </c>
      <c r="D42" s="88">
        <v>43356</v>
      </c>
      <c r="E42" s="94">
        <v>9000</v>
      </c>
      <c r="F42" s="89" t="s">
        <v>41</v>
      </c>
    </row>
    <row r="43" spans="1:6">
      <c r="A43" s="85">
        <v>1368196</v>
      </c>
      <c r="B43" s="85">
        <v>198682</v>
      </c>
      <c r="C43" s="88">
        <v>43355</v>
      </c>
      <c r="D43" s="88">
        <v>43358</v>
      </c>
      <c r="E43" s="94">
        <v>26550</v>
      </c>
      <c r="F43" s="89" t="s">
        <v>45</v>
      </c>
    </row>
    <row r="44" spans="1:6">
      <c r="A44" s="85">
        <v>1365780</v>
      </c>
      <c r="B44" s="85">
        <v>198215</v>
      </c>
      <c r="C44" s="88">
        <v>43355</v>
      </c>
      <c r="D44" s="88">
        <v>43360</v>
      </c>
      <c r="E44" s="94">
        <v>11250</v>
      </c>
      <c r="F44" s="89"/>
    </row>
    <row r="45" spans="1:6">
      <c r="A45" s="85">
        <v>1365854</v>
      </c>
      <c r="B45" s="85">
        <v>198217</v>
      </c>
      <c r="C45" s="88">
        <v>43355</v>
      </c>
      <c r="D45" s="88">
        <v>43356</v>
      </c>
      <c r="E45" s="94">
        <v>4500</v>
      </c>
      <c r="F45" s="89" t="s">
        <v>41</v>
      </c>
    </row>
    <row r="46" spans="1:6">
      <c r="A46" s="85">
        <v>1362467</v>
      </c>
      <c r="B46" s="85">
        <v>197518</v>
      </c>
      <c r="C46" s="88">
        <v>43355</v>
      </c>
      <c r="D46" s="88">
        <v>43360</v>
      </c>
      <c r="E46" s="94">
        <v>11250</v>
      </c>
      <c r="F46" s="89"/>
    </row>
    <row r="47" spans="1:6">
      <c r="A47" s="85">
        <v>1368993</v>
      </c>
      <c r="B47" s="85">
        <v>198805</v>
      </c>
      <c r="C47" s="88">
        <v>43355</v>
      </c>
      <c r="D47" s="88">
        <v>43356</v>
      </c>
      <c r="E47" s="94">
        <v>2750</v>
      </c>
      <c r="F47" s="89"/>
    </row>
    <row r="48" spans="1:6">
      <c r="A48" s="85">
        <v>1368995</v>
      </c>
      <c r="B48" s="85">
        <v>168804</v>
      </c>
      <c r="C48" s="88">
        <v>43355</v>
      </c>
      <c r="D48" s="88">
        <v>43356</v>
      </c>
      <c r="E48" s="94">
        <v>2250</v>
      </c>
      <c r="F48" s="89"/>
    </row>
    <row r="49" spans="1:6">
      <c r="A49" s="85">
        <v>1363876</v>
      </c>
      <c r="B49" s="85">
        <v>197848</v>
      </c>
      <c r="C49" s="88">
        <v>43356</v>
      </c>
      <c r="D49" s="88">
        <v>43359</v>
      </c>
      <c r="E49" s="94">
        <v>6750</v>
      </c>
      <c r="F49" s="89"/>
    </row>
    <row r="50" spans="1:6">
      <c r="A50" s="85">
        <v>1368730</v>
      </c>
      <c r="B50" s="85">
        <v>198793</v>
      </c>
      <c r="C50" s="88">
        <v>43356</v>
      </c>
      <c r="D50" s="88">
        <v>43357</v>
      </c>
      <c r="E50" s="94">
        <v>2250</v>
      </c>
      <c r="F50" s="89"/>
    </row>
    <row r="51" spans="1:6">
      <c r="A51" s="85">
        <v>1367589</v>
      </c>
      <c r="B51" s="85">
        <v>198463</v>
      </c>
      <c r="C51" s="88">
        <v>43356</v>
      </c>
      <c r="D51" s="88">
        <v>43358</v>
      </c>
      <c r="E51" s="94">
        <v>4500</v>
      </c>
      <c r="F51" s="89"/>
    </row>
    <row r="52" spans="1:6">
      <c r="A52" s="85">
        <v>1344350</v>
      </c>
      <c r="B52" s="85">
        <v>192978</v>
      </c>
      <c r="C52" s="88">
        <v>43356</v>
      </c>
      <c r="D52" s="88">
        <v>43361</v>
      </c>
      <c r="E52" s="94">
        <v>11250</v>
      </c>
      <c r="F52" s="89"/>
    </row>
    <row r="53" spans="1:6">
      <c r="A53" s="85">
        <v>1344351</v>
      </c>
      <c r="B53" s="85">
        <v>192980</v>
      </c>
      <c r="C53" s="88">
        <v>43356</v>
      </c>
      <c r="D53" s="88">
        <v>43361</v>
      </c>
      <c r="E53" s="94">
        <v>11250</v>
      </c>
      <c r="F53" s="89"/>
    </row>
    <row r="54" spans="1:6">
      <c r="A54" s="85">
        <v>1369274</v>
      </c>
      <c r="B54" s="85">
        <v>198902</v>
      </c>
      <c r="C54" s="88">
        <v>43356</v>
      </c>
      <c r="D54" s="88">
        <v>43357</v>
      </c>
      <c r="E54" s="94">
        <v>4500</v>
      </c>
      <c r="F54" s="89" t="s">
        <v>41</v>
      </c>
    </row>
    <row r="55" spans="1:6">
      <c r="A55" s="85">
        <v>1366178</v>
      </c>
      <c r="B55" s="85">
        <v>198258</v>
      </c>
      <c r="C55" s="88">
        <v>43357</v>
      </c>
      <c r="D55" s="88">
        <v>43361</v>
      </c>
      <c r="E55" s="94">
        <v>11800</v>
      </c>
      <c r="F55" s="89"/>
    </row>
    <row r="56" spans="1:6">
      <c r="A56" s="85">
        <v>1363077</v>
      </c>
      <c r="B56" s="85">
        <v>197715</v>
      </c>
      <c r="C56" s="88">
        <v>43358</v>
      </c>
      <c r="D56" s="88">
        <v>43361</v>
      </c>
      <c r="E56" s="94">
        <v>8250</v>
      </c>
      <c r="F56" s="89"/>
    </row>
    <row r="57" spans="1:6">
      <c r="A57" s="85">
        <v>1370549</v>
      </c>
      <c r="B57" s="85">
        <v>199142</v>
      </c>
      <c r="C57" s="88">
        <v>43358</v>
      </c>
      <c r="D57" s="88">
        <v>43359</v>
      </c>
      <c r="E57" s="94">
        <v>2250</v>
      </c>
      <c r="F57" s="89"/>
    </row>
    <row r="58" spans="1:6">
      <c r="A58" s="85">
        <v>1368445</v>
      </c>
      <c r="B58" s="85">
        <v>198733</v>
      </c>
      <c r="C58" s="88">
        <v>43359</v>
      </c>
      <c r="D58" s="88">
        <v>43362</v>
      </c>
      <c r="E58" s="94">
        <v>6750</v>
      </c>
      <c r="F58" s="89"/>
    </row>
    <row r="59" spans="1:6">
      <c r="A59" s="85">
        <v>1347628</v>
      </c>
      <c r="B59" s="85">
        <v>193798</v>
      </c>
      <c r="C59" s="88">
        <v>43360</v>
      </c>
      <c r="D59" s="88">
        <v>43366</v>
      </c>
      <c r="E59" s="94">
        <v>27000</v>
      </c>
      <c r="F59" s="89" t="s">
        <v>41</v>
      </c>
    </row>
    <row r="60" spans="1:6">
      <c r="A60" s="85">
        <v>1365503</v>
      </c>
      <c r="B60" s="85">
        <v>198167</v>
      </c>
      <c r="C60" s="88">
        <v>43360</v>
      </c>
      <c r="D60" s="88">
        <v>43363</v>
      </c>
      <c r="E60" s="94">
        <v>20250</v>
      </c>
      <c r="F60" s="89" t="s">
        <v>45</v>
      </c>
    </row>
    <row r="61" spans="1:6">
      <c r="A61" s="85">
        <v>1368408</v>
      </c>
      <c r="B61" s="85">
        <v>198724</v>
      </c>
      <c r="C61" s="88">
        <v>43360</v>
      </c>
      <c r="D61" s="88">
        <v>43361</v>
      </c>
      <c r="E61" s="94">
        <v>2250</v>
      </c>
      <c r="F61" s="89"/>
    </row>
    <row r="62" spans="1:6">
      <c r="A62" s="85">
        <v>1370793</v>
      </c>
      <c r="B62" s="85">
        <v>199248</v>
      </c>
      <c r="C62" s="88">
        <v>43360</v>
      </c>
      <c r="D62" s="88">
        <v>43361</v>
      </c>
      <c r="E62" s="94">
        <v>3750</v>
      </c>
      <c r="F62" s="89"/>
    </row>
    <row r="63" spans="1:6">
      <c r="A63" s="85">
        <v>1362279</v>
      </c>
      <c r="B63" s="85">
        <v>197522</v>
      </c>
      <c r="C63" s="88">
        <v>43361</v>
      </c>
      <c r="D63" s="88">
        <v>43362</v>
      </c>
      <c r="E63" s="94">
        <v>3250</v>
      </c>
      <c r="F63" s="89"/>
    </row>
    <row r="64" spans="1:6">
      <c r="A64" s="85">
        <v>1367825</v>
      </c>
      <c r="B64" s="85">
        <v>198701</v>
      </c>
      <c r="C64" s="88">
        <v>43361</v>
      </c>
      <c r="D64" s="88">
        <v>43362</v>
      </c>
      <c r="E64" s="94">
        <v>3250</v>
      </c>
      <c r="F64" s="89"/>
    </row>
    <row r="65" spans="1:6">
      <c r="A65" s="85">
        <v>1356894</v>
      </c>
      <c r="B65" s="85">
        <v>196081</v>
      </c>
      <c r="C65" s="88">
        <v>43361</v>
      </c>
      <c r="D65" s="88">
        <v>43363</v>
      </c>
      <c r="E65" s="94">
        <v>4500</v>
      </c>
      <c r="F65" s="89"/>
    </row>
    <row r="66" spans="1:6">
      <c r="A66" s="85">
        <v>1366621</v>
      </c>
      <c r="B66" s="85">
        <v>198301</v>
      </c>
      <c r="C66" s="88">
        <v>43361</v>
      </c>
      <c r="D66" s="88">
        <v>43365</v>
      </c>
      <c r="E66" s="94">
        <v>11000</v>
      </c>
      <c r="F66" s="89"/>
    </row>
    <row r="67" spans="1:6">
      <c r="A67" s="85">
        <v>1366069</v>
      </c>
      <c r="B67" s="85">
        <v>198244</v>
      </c>
      <c r="C67" s="88">
        <v>43361</v>
      </c>
      <c r="D67" s="88">
        <v>43364</v>
      </c>
      <c r="E67" s="94">
        <v>6750</v>
      </c>
      <c r="F67" s="89"/>
    </row>
    <row r="68" spans="1:6">
      <c r="A68" s="85">
        <v>1366079</v>
      </c>
      <c r="B68" s="85">
        <v>198259</v>
      </c>
      <c r="C68" s="88">
        <v>43362</v>
      </c>
      <c r="D68" s="88">
        <v>43364</v>
      </c>
      <c r="E68" s="94">
        <v>5900</v>
      </c>
      <c r="F68" s="89"/>
    </row>
    <row r="69" spans="1:6">
      <c r="A69" s="85">
        <v>1367466</v>
      </c>
      <c r="B69" s="85">
        <v>198457</v>
      </c>
      <c r="C69" s="88">
        <v>43363</v>
      </c>
      <c r="D69" s="88">
        <v>43368</v>
      </c>
      <c r="E69" s="94">
        <v>11250</v>
      </c>
      <c r="F69" s="89"/>
    </row>
    <row r="70" spans="1:6">
      <c r="A70" s="85">
        <v>1353411</v>
      </c>
      <c r="B70" s="85">
        <v>195414</v>
      </c>
      <c r="C70" s="88">
        <v>43363</v>
      </c>
      <c r="D70" s="88">
        <v>43368</v>
      </c>
      <c r="E70" s="94">
        <v>11250</v>
      </c>
      <c r="F70" s="89"/>
    </row>
    <row r="71" spans="1:6">
      <c r="A71" s="85">
        <v>1359110</v>
      </c>
      <c r="B71" s="85">
        <v>196727</v>
      </c>
      <c r="C71" s="88">
        <v>43363</v>
      </c>
      <c r="D71" s="88">
        <v>43366</v>
      </c>
      <c r="E71" s="94">
        <v>6750</v>
      </c>
      <c r="F71" s="89"/>
    </row>
    <row r="72" spans="1:6">
      <c r="A72" s="85">
        <v>1352346</v>
      </c>
      <c r="B72" s="85">
        <v>194897</v>
      </c>
      <c r="C72" s="88">
        <v>43363</v>
      </c>
      <c r="D72" s="88">
        <v>43365</v>
      </c>
      <c r="E72" s="94">
        <v>5900</v>
      </c>
      <c r="F72" s="89"/>
    </row>
    <row r="73" spans="1:6">
      <c r="A73" s="85">
        <v>1368218</v>
      </c>
      <c r="B73" s="85">
        <v>198680</v>
      </c>
      <c r="C73" s="88">
        <v>43364</v>
      </c>
      <c r="D73" s="88">
        <v>43367</v>
      </c>
      <c r="E73" s="94">
        <v>6750</v>
      </c>
      <c r="F73" s="89"/>
    </row>
    <row r="74" spans="1:6">
      <c r="A74" s="85">
        <v>1365354</v>
      </c>
      <c r="B74" s="85">
        <v>198134</v>
      </c>
      <c r="C74" s="88">
        <v>43364</v>
      </c>
      <c r="D74" s="88">
        <v>43366</v>
      </c>
      <c r="E74" s="94">
        <v>18000</v>
      </c>
      <c r="F74" s="89" t="s">
        <v>47</v>
      </c>
    </row>
    <row r="75" spans="1:6">
      <c r="A75" s="85">
        <v>1370195</v>
      </c>
      <c r="B75" s="85">
        <v>199062</v>
      </c>
      <c r="C75" s="88">
        <v>43364</v>
      </c>
      <c r="D75" s="88">
        <v>43367</v>
      </c>
      <c r="E75" s="94">
        <v>6750</v>
      </c>
      <c r="F75" s="89"/>
    </row>
    <row r="76" spans="1:6">
      <c r="A76" s="85">
        <v>1358294</v>
      </c>
      <c r="B76" s="85">
        <v>196575</v>
      </c>
      <c r="C76" s="88">
        <v>43365</v>
      </c>
      <c r="D76" s="88">
        <v>43370</v>
      </c>
      <c r="E76" s="94">
        <v>16250</v>
      </c>
      <c r="F76" s="89"/>
    </row>
    <row r="77" spans="1:6">
      <c r="A77" s="96">
        <v>1366813</v>
      </c>
      <c r="B77" s="96">
        <v>198333</v>
      </c>
      <c r="C77" s="97">
        <v>43365</v>
      </c>
      <c r="D77" s="97">
        <v>43371</v>
      </c>
      <c r="E77" s="98">
        <v>35400</v>
      </c>
      <c r="F77" s="99" t="s">
        <v>54</v>
      </c>
    </row>
    <row r="78" spans="1:6">
      <c r="A78" s="96">
        <v>1347680</v>
      </c>
      <c r="B78" s="96">
        <v>193801</v>
      </c>
      <c r="C78" s="97">
        <v>43366</v>
      </c>
      <c r="D78" s="97">
        <v>43369</v>
      </c>
      <c r="E78" s="98">
        <v>17700</v>
      </c>
      <c r="F78" s="99" t="s">
        <v>69</v>
      </c>
    </row>
    <row r="79" spans="1:6">
      <c r="A79" s="96">
        <v>1365617</v>
      </c>
      <c r="B79" s="96">
        <v>198224</v>
      </c>
      <c r="C79" s="97">
        <v>43366</v>
      </c>
      <c r="D79" s="97">
        <v>43367</v>
      </c>
      <c r="E79" s="98">
        <v>3250</v>
      </c>
      <c r="F79" s="99"/>
    </row>
    <row r="80" spans="1:6">
      <c r="A80" s="96">
        <v>1365548</v>
      </c>
      <c r="B80" s="96">
        <v>198180</v>
      </c>
      <c r="C80" s="97">
        <v>43366</v>
      </c>
      <c r="D80" s="97">
        <v>43367</v>
      </c>
      <c r="E80" s="98">
        <v>3250</v>
      </c>
      <c r="F80" s="99"/>
    </row>
    <row r="81" spans="1:6">
      <c r="A81" s="85">
        <v>1372603</v>
      </c>
      <c r="B81" s="85">
        <v>199962</v>
      </c>
      <c r="C81" s="88">
        <v>43365</v>
      </c>
      <c r="D81" s="88">
        <v>43367</v>
      </c>
      <c r="E81" s="94">
        <v>2250</v>
      </c>
      <c r="F81" s="89"/>
    </row>
    <row r="82" spans="1:6">
      <c r="A82" s="85">
        <v>1373201</v>
      </c>
      <c r="B82" s="85">
        <v>200087</v>
      </c>
      <c r="C82" s="88">
        <v>43366</v>
      </c>
      <c r="D82" s="88">
        <v>43367</v>
      </c>
      <c r="E82" s="94">
        <v>2250</v>
      </c>
      <c r="F82" s="89"/>
    </row>
    <row r="83" spans="1:6">
      <c r="A83" s="85">
        <v>1373195</v>
      </c>
      <c r="B83" s="85">
        <v>200085</v>
      </c>
      <c r="C83" s="88">
        <v>43366</v>
      </c>
      <c r="D83" s="88">
        <v>43367</v>
      </c>
      <c r="E83" s="94">
        <v>4500</v>
      </c>
      <c r="F83" s="89" t="s">
        <v>54</v>
      </c>
    </row>
    <row r="84" spans="1:6">
      <c r="A84" s="85">
        <v>1370563</v>
      </c>
      <c r="B84" s="85">
        <v>199156</v>
      </c>
      <c r="C84" s="88">
        <v>43367</v>
      </c>
      <c r="D84" s="88">
        <v>43372</v>
      </c>
      <c r="E84" s="94">
        <v>11250</v>
      </c>
      <c r="F84" s="89"/>
    </row>
    <row r="85" spans="1:6">
      <c r="A85" s="85">
        <v>1369083</v>
      </c>
      <c r="B85" s="85">
        <v>198830</v>
      </c>
      <c r="C85" s="88">
        <v>43367</v>
      </c>
      <c r="D85" s="88">
        <v>43369</v>
      </c>
      <c r="E85" s="94">
        <v>4500</v>
      </c>
      <c r="F85" s="89"/>
    </row>
    <row r="86" s="55" customFormat="1" spans="1:6">
      <c r="A86" s="85">
        <v>1363089</v>
      </c>
      <c r="B86" s="85">
        <v>197716</v>
      </c>
      <c r="C86" s="88">
        <v>43367</v>
      </c>
      <c r="D86" s="88">
        <v>43369</v>
      </c>
      <c r="E86" s="94">
        <v>5900</v>
      </c>
      <c r="F86" s="89"/>
    </row>
    <row r="87" s="55" customFormat="1" spans="1:6">
      <c r="A87" s="85">
        <v>1359878</v>
      </c>
      <c r="B87" s="85">
        <v>196993</v>
      </c>
      <c r="C87" s="88">
        <v>43368</v>
      </c>
      <c r="D87" s="88">
        <v>43370</v>
      </c>
      <c r="E87" s="94">
        <v>4500</v>
      </c>
      <c r="F87" s="89"/>
    </row>
    <row r="88" s="55" customFormat="1" spans="1:6">
      <c r="A88" s="85">
        <v>1371784</v>
      </c>
      <c r="B88" s="85">
        <v>199738</v>
      </c>
      <c r="C88" s="88">
        <v>43369</v>
      </c>
      <c r="D88" s="88">
        <v>43371</v>
      </c>
      <c r="E88" s="94">
        <v>4500</v>
      </c>
      <c r="F88" s="89"/>
    </row>
    <row r="89" s="55" customFormat="1" spans="1:6">
      <c r="A89" s="85">
        <v>1373141</v>
      </c>
      <c r="B89" s="85">
        <v>200088</v>
      </c>
      <c r="C89" s="88">
        <v>43370</v>
      </c>
      <c r="D89" s="88">
        <v>43372</v>
      </c>
      <c r="E89" s="94">
        <v>4500</v>
      </c>
      <c r="F89" s="89"/>
    </row>
    <row r="90" s="55" customFormat="1" spans="1:6">
      <c r="A90" s="85">
        <v>1361826</v>
      </c>
      <c r="B90" s="85">
        <v>197401</v>
      </c>
      <c r="C90" s="88">
        <v>43370</v>
      </c>
      <c r="D90" s="88">
        <v>43373</v>
      </c>
      <c r="E90" s="94">
        <v>6750</v>
      </c>
      <c r="F90" s="89"/>
    </row>
    <row r="91" s="55" customFormat="1" spans="1:6">
      <c r="A91" s="85">
        <v>1357236</v>
      </c>
      <c r="B91" s="85">
        <v>196248</v>
      </c>
      <c r="C91" s="88">
        <v>43370</v>
      </c>
      <c r="D91" s="88">
        <v>43371</v>
      </c>
      <c r="E91" s="94">
        <v>2250</v>
      </c>
      <c r="F91" s="89"/>
    </row>
    <row r="92" s="55" customFormat="1" spans="1:6">
      <c r="A92" s="85">
        <v>1357242</v>
      </c>
      <c r="B92" s="85">
        <v>196249</v>
      </c>
      <c r="C92" s="88">
        <v>43370</v>
      </c>
      <c r="D92" s="88">
        <v>43371</v>
      </c>
      <c r="E92" s="94">
        <v>2250</v>
      </c>
      <c r="F92" s="89"/>
    </row>
    <row r="93" s="55" customFormat="1" spans="1:6">
      <c r="A93" s="85">
        <v>1353134</v>
      </c>
      <c r="B93" s="85">
        <v>195064</v>
      </c>
      <c r="C93" s="88">
        <v>43370</v>
      </c>
      <c r="D93" s="88">
        <v>43372</v>
      </c>
      <c r="E93" s="94">
        <v>4500</v>
      </c>
      <c r="F93" s="89"/>
    </row>
    <row r="94" s="55" customFormat="1" spans="1:6">
      <c r="A94" s="85">
        <v>1373142</v>
      </c>
      <c r="B94" s="85">
        <v>200089</v>
      </c>
      <c r="C94" s="88">
        <v>43370</v>
      </c>
      <c r="D94" s="88">
        <v>43372</v>
      </c>
      <c r="E94" s="94">
        <v>4500</v>
      </c>
      <c r="F94" s="89"/>
    </row>
    <row r="95" s="55" customFormat="1" spans="1:6">
      <c r="A95" s="85">
        <v>1368291</v>
      </c>
      <c r="B95" s="85">
        <v>198696</v>
      </c>
      <c r="C95" s="88">
        <v>43370</v>
      </c>
      <c r="D95" s="88">
        <v>43373</v>
      </c>
      <c r="E95" s="94">
        <v>13500</v>
      </c>
      <c r="F95" s="89"/>
    </row>
    <row r="96" s="55" customFormat="1" spans="1:6">
      <c r="A96" s="85">
        <v>1368388</v>
      </c>
      <c r="B96" s="85">
        <v>198719</v>
      </c>
      <c r="C96" s="88">
        <v>43371</v>
      </c>
      <c r="D96" s="88">
        <v>43374</v>
      </c>
      <c r="E96" s="94">
        <v>6750</v>
      </c>
      <c r="F96" s="89"/>
    </row>
    <row r="97" s="55" customFormat="1" spans="1:6">
      <c r="A97" s="85">
        <v>1361845</v>
      </c>
      <c r="B97" s="85">
        <v>197403</v>
      </c>
      <c r="C97" s="88">
        <v>43371</v>
      </c>
      <c r="D97" s="88">
        <v>43375</v>
      </c>
      <c r="E97" s="94">
        <v>12150</v>
      </c>
      <c r="F97" s="89"/>
    </row>
    <row r="98" s="55" customFormat="1" spans="1:6">
      <c r="A98" s="85">
        <v>1368396</v>
      </c>
      <c r="B98" s="85">
        <v>198717</v>
      </c>
      <c r="C98" s="88">
        <v>43371</v>
      </c>
      <c r="D98" s="88">
        <v>43101</v>
      </c>
      <c r="E98" s="94">
        <v>8850</v>
      </c>
      <c r="F98" s="89"/>
    </row>
    <row r="99" s="55" customFormat="1" spans="1:6">
      <c r="A99" s="85">
        <v>1369291</v>
      </c>
      <c r="B99" s="85">
        <v>198908</v>
      </c>
      <c r="C99" s="88">
        <v>43371</v>
      </c>
      <c r="D99" s="88">
        <v>43377</v>
      </c>
      <c r="E99" s="94">
        <v>17550</v>
      </c>
      <c r="F99" s="89"/>
    </row>
    <row r="100" s="55" customFormat="1" spans="1:6">
      <c r="A100" s="85">
        <v>1367236</v>
      </c>
      <c r="B100" s="85">
        <v>198397</v>
      </c>
      <c r="C100" s="88">
        <v>43372</v>
      </c>
      <c r="D100" s="88">
        <v>43373</v>
      </c>
      <c r="E100" s="94">
        <v>4500</v>
      </c>
      <c r="F100" s="89" t="s">
        <v>41</v>
      </c>
    </row>
    <row r="101" s="55" customFormat="1" spans="1:6">
      <c r="A101" s="85">
        <v>1369195</v>
      </c>
      <c r="B101" s="85">
        <v>198897</v>
      </c>
      <c r="C101" s="88">
        <v>43372</v>
      </c>
      <c r="D101" s="88">
        <v>43376</v>
      </c>
      <c r="E101" s="94">
        <v>18400</v>
      </c>
      <c r="F101" s="89" t="s">
        <v>41</v>
      </c>
    </row>
    <row r="102" s="55" customFormat="1" spans="1:6">
      <c r="A102" s="85">
        <v>1353734</v>
      </c>
      <c r="B102" s="85">
        <v>195421</v>
      </c>
      <c r="C102" s="88">
        <v>43372</v>
      </c>
      <c r="D102" s="88">
        <v>43377</v>
      </c>
      <c r="E102" s="94">
        <v>51900</v>
      </c>
      <c r="F102" s="89" t="s">
        <v>45</v>
      </c>
    </row>
    <row r="103" s="55" customFormat="1" spans="1:6">
      <c r="A103" s="85">
        <v>1365826</v>
      </c>
      <c r="B103" s="85">
        <v>198214</v>
      </c>
      <c r="C103" s="88">
        <v>43372</v>
      </c>
      <c r="D103" s="88">
        <v>43375</v>
      </c>
      <c r="E103" s="94">
        <v>6850</v>
      </c>
      <c r="F103" s="89"/>
    </row>
    <row r="104" s="55" customFormat="1" spans="1:6">
      <c r="A104" s="85">
        <v>1368068</v>
      </c>
      <c r="B104" s="85">
        <v>198679</v>
      </c>
      <c r="C104" s="88">
        <v>43372</v>
      </c>
      <c r="D104" s="88">
        <v>43373</v>
      </c>
      <c r="E104" s="94">
        <v>2250</v>
      </c>
      <c r="F104" s="89"/>
    </row>
    <row r="105" s="55" customFormat="1" spans="1:6">
      <c r="A105" s="85">
        <v>1373443</v>
      </c>
      <c r="B105" s="85">
        <v>200221</v>
      </c>
      <c r="C105" s="88">
        <v>43372</v>
      </c>
      <c r="D105" s="88">
        <v>43377</v>
      </c>
      <c r="E105" s="94">
        <v>11550</v>
      </c>
      <c r="F105" s="89"/>
    </row>
    <row r="106" s="55" customFormat="1" spans="1:6">
      <c r="A106" s="85">
        <v>1375239</v>
      </c>
      <c r="B106" s="85">
        <v>200934</v>
      </c>
      <c r="C106" s="88">
        <v>43372</v>
      </c>
      <c r="D106" s="88">
        <v>43374</v>
      </c>
      <c r="E106" s="94">
        <v>5100</v>
      </c>
      <c r="F106" s="89"/>
    </row>
    <row r="107" s="55" customFormat="1" spans="1:6">
      <c r="A107" s="85">
        <v>1366284</v>
      </c>
      <c r="B107" s="85">
        <v>198307</v>
      </c>
      <c r="C107" s="88">
        <v>43373</v>
      </c>
      <c r="D107" s="88">
        <v>43376</v>
      </c>
      <c r="E107" s="94">
        <v>9550</v>
      </c>
      <c r="F107" s="89"/>
    </row>
    <row r="108" s="55" customFormat="1" spans="1:6">
      <c r="A108" s="85">
        <v>1363644</v>
      </c>
      <c r="B108" s="85">
        <v>197810</v>
      </c>
      <c r="C108" s="88">
        <v>43373</v>
      </c>
      <c r="D108" s="88">
        <v>43379</v>
      </c>
      <c r="E108" s="94">
        <v>38900</v>
      </c>
      <c r="F108" s="89" t="s">
        <v>41</v>
      </c>
    </row>
    <row r="109" s="55" customFormat="1" spans="1:6">
      <c r="A109" s="85">
        <v>1366803</v>
      </c>
      <c r="B109" s="85">
        <v>198308</v>
      </c>
      <c r="C109" s="88">
        <v>43373</v>
      </c>
      <c r="D109" s="88">
        <v>43375</v>
      </c>
      <c r="E109" s="94">
        <v>13700</v>
      </c>
      <c r="F109" s="89" t="s">
        <v>41</v>
      </c>
    </row>
    <row r="110" s="55" customFormat="1" spans="1:6">
      <c r="A110" s="85">
        <v>1373532</v>
      </c>
      <c r="B110" s="85">
        <v>200236</v>
      </c>
      <c r="C110" s="88">
        <v>43373</v>
      </c>
      <c r="D110" s="88">
        <v>43374</v>
      </c>
      <c r="E110" s="94">
        <v>4500</v>
      </c>
      <c r="F110" s="89" t="s">
        <v>41</v>
      </c>
    </row>
    <row r="111" spans="1:6">
      <c r="A111" s="85">
        <v>1363870</v>
      </c>
      <c r="B111" s="85">
        <v>197840</v>
      </c>
      <c r="C111" s="88">
        <v>43373</v>
      </c>
      <c r="D111" s="88">
        <v>43377</v>
      </c>
      <c r="E111" s="94">
        <v>20100</v>
      </c>
      <c r="F111" s="89" t="s">
        <v>41</v>
      </c>
    </row>
    <row r="112" spans="5:5">
      <c r="E112" s="100"/>
    </row>
    <row r="113" spans="1:6">
      <c r="A113" s="101" t="s">
        <v>42</v>
      </c>
      <c r="B113" s="101"/>
      <c r="C113" s="101"/>
      <c r="D113" s="101"/>
      <c r="E113" s="102">
        <f>SUM(E3:E112)</f>
        <v>970700</v>
      </c>
      <c r="F113" s="61"/>
    </row>
  </sheetData>
  <mergeCells count="2">
    <mergeCell ref="A1:F1"/>
    <mergeCell ref="A113:D113"/>
  </mergeCells>
  <pageMargins left="0.25" right="0.25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opLeftCell="A85" workbookViewId="0">
      <selection activeCell="L92" sqref="L92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70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5">
        <v>1324770</v>
      </c>
      <c r="B3" s="85">
        <v>187065</v>
      </c>
      <c r="C3" s="88">
        <v>43313</v>
      </c>
      <c r="D3" s="88">
        <v>43317</v>
      </c>
      <c r="E3" s="85">
        <v>14400</v>
      </c>
      <c r="F3" s="85"/>
    </row>
    <row r="4" spans="1:6">
      <c r="A4" s="85">
        <v>1322943</v>
      </c>
      <c r="B4" s="85">
        <v>186203</v>
      </c>
      <c r="C4" s="88">
        <v>43314</v>
      </c>
      <c r="D4" s="88">
        <v>43317</v>
      </c>
      <c r="E4" s="85">
        <v>10800</v>
      </c>
      <c r="F4" s="85"/>
    </row>
    <row r="5" spans="1:6">
      <c r="A5" s="85">
        <v>1323770</v>
      </c>
      <c r="B5" s="85">
        <v>186705</v>
      </c>
      <c r="C5" s="88">
        <v>43315</v>
      </c>
      <c r="D5" s="88">
        <v>43317</v>
      </c>
      <c r="E5" s="85">
        <v>5200</v>
      </c>
      <c r="F5" s="85"/>
    </row>
    <row r="6" spans="1:6">
      <c r="A6" s="85">
        <v>1341241</v>
      </c>
      <c r="B6" s="85">
        <v>192259</v>
      </c>
      <c r="C6" s="88">
        <v>43316</v>
      </c>
      <c r="D6" s="88">
        <v>43317</v>
      </c>
      <c r="E6" s="85">
        <v>2600</v>
      </c>
      <c r="F6" s="85"/>
    </row>
    <row r="7" spans="1:6">
      <c r="A7" s="85">
        <v>1335838</v>
      </c>
      <c r="B7" s="85">
        <v>190723</v>
      </c>
      <c r="C7" s="88">
        <v>43316</v>
      </c>
      <c r="D7" s="88">
        <v>43321</v>
      </c>
      <c r="E7" s="85">
        <v>13000</v>
      </c>
      <c r="F7" s="85"/>
    </row>
    <row r="8" spans="1:6">
      <c r="A8" s="85">
        <v>1341240</v>
      </c>
      <c r="B8" s="85">
        <v>192257</v>
      </c>
      <c r="C8" s="88">
        <v>43316</v>
      </c>
      <c r="D8" s="88">
        <v>43317</v>
      </c>
      <c r="E8" s="85">
        <v>2600</v>
      </c>
      <c r="F8" s="85"/>
    </row>
    <row r="9" spans="1:6">
      <c r="A9" s="85">
        <v>1334293</v>
      </c>
      <c r="B9" s="85">
        <v>190179</v>
      </c>
      <c r="C9" s="88">
        <v>43316</v>
      </c>
      <c r="D9" s="88">
        <v>43319</v>
      </c>
      <c r="E9" s="85">
        <v>10800</v>
      </c>
      <c r="F9" s="85"/>
    </row>
    <row r="10" spans="1:6">
      <c r="A10" s="85">
        <v>1341243</v>
      </c>
      <c r="B10" s="85">
        <v>192261</v>
      </c>
      <c r="C10" s="88">
        <v>43316</v>
      </c>
      <c r="D10" s="88">
        <v>43317</v>
      </c>
      <c r="E10" s="85">
        <v>2600</v>
      </c>
      <c r="F10" s="89"/>
    </row>
    <row r="11" spans="1:6">
      <c r="A11" s="85">
        <v>1334449</v>
      </c>
      <c r="B11" s="85">
        <v>190189</v>
      </c>
      <c r="C11" s="88">
        <v>43316</v>
      </c>
      <c r="D11" s="88">
        <v>43319</v>
      </c>
      <c r="E11" s="85">
        <v>10800</v>
      </c>
      <c r="F11" s="89"/>
    </row>
    <row r="12" spans="1:6">
      <c r="A12" s="85">
        <v>1346626</v>
      </c>
      <c r="B12" s="85">
        <v>193525</v>
      </c>
      <c r="C12" s="88">
        <v>43316</v>
      </c>
      <c r="D12" s="88">
        <v>43317</v>
      </c>
      <c r="E12" s="85">
        <v>3100</v>
      </c>
      <c r="F12" s="89"/>
    </row>
    <row r="13" spans="1:6">
      <c r="A13" s="85">
        <v>1340945</v>
      </c>
      <c r="B13" s="85">
        <v>192222</v>
      </c>
      <c r="C13" s="88">
        <v>43317</v>
      </c>
      <c r="D13" s="88">
        <v>43321</v>
      </c>
      <c r="E13" s="85">
        <v>12400</v>
      </c>
      <c r="F13" s="89"/>
    </row>
    <row r="14" spans="1:6">
      <c r="A14" s="85">
        <v>1323865</v>
      </c>
      <c r="B14" s="85">
        <v>186833</v>
      </c>
      <c r="C14" s="88">
        <v>43317</v>
      </c>
      <c r="D14" s="88">
        <v>43322</v>
      </c>
      <c r="E14" s="85">
        <v>13000</v>
      </c>
      <c r="F14" s="89"/>
    </row>
    <row r="15" spans="1:6">
      <c r="A15" s="85">
        <v>1340270</v>
      </c>
      <c r="B15" s="85">
        <v>191968</v>
      </c>
      <c r="C15" s="88">
        <v>43317</v>
      </c>
      <c r="D15" s="88">
        <v>43321</v>
      </c>
      <c r="E15" s="85">
        <v>10400</v>
      </c>
      <c r="F15" s="89"/>
    </row>
    <row r="16" spans="1:6">
      <c r="A16" s="85">
        <v>1340271</v>
      </c>
      <c r="B16" s="85">
        <v>191969</v>
      </c>
      <c r="C16" s="88">
        <v>43317</v>
      </c>
      <c r="D16" s="88">
        <v>43321</v>
      </c>
      <c r="E16" s="85">
        <v>10400</v>
      </c>
      <c r="F16" s="89"/>
    </row>
    <row r="17" spans="1:6">
      <c r="A17" s="85">
        <v>1322295</v>
      </c>
      <c r="B17" s="85">
        <v>185833</v>
      </c>
      <c r="C17" s="88">
        <v>43318</v>
      </c>
      <c r="D17" s="88">
        <v>43321</v>
      </c>
      <c r="E17" s="85">
        <v>7800</v>
      </c>
      <c r="F17" s="89"/>
    </row>
    <row r="18" spans="1:6">
      <c r="A18" s="85">
        <v>1338161</v>
      </c>
      <c r="B18" s="85">
        <v>191431</v>
      </c>
      <c r="C18" s="88">
        <v>43319</v>
      </c>
      <c r="D18" s="88">
        <v>43321</v>
      </c>
      <c r="E18" s="85">
        <v>19800</v>
      </c>
      <c r="F18" s="89" t="s">
        <v>45</v>
      </c>
    </row>
    <row r="19" spans="1:6">
      <c r="A19" s="85">
        <v>1348525</v>
      </c>
      <c r="B19" s="85">
        <v>193986</v>
      </c>
      <c r="C19" s="88">
        <v>43319</v>
      </c>
      <c r="D19" s="88">
        <v>43321</v>
      </c>
      <c r="E19" s="85">
        <v>7200</v>
      </c>
      <c r="F19" s="89"/>
    </row>
    <row r="20" spans="1:6">
      <c r="A20" s="85">
        <v>1348977</v>
      </c>
      <c r="B20" s="85">
        <v>194188</v>
      </c>
      <c r="C20" s="88">
        <v>43320</v>
      </c>
      <c r="D20" s="88">
        <v>43322</v>
      </c>
      <c r="E20" s="85">
        <v>14400</v>
      </c>
      <c r="F20" s="89" t="s">
        <v>41</v>
      </c>
    </row>
    <row r="21" spans="1:6">
      <c r="A21" s="85">
        <v>1348855</v>
      </c>
      <c r="B21" s="85">
        <v>194192</v>
      </c>
      <c r="C21" s="88">
        <v>43320</v>
      </c>
      <c r="D21" s="88">
        <v>43322</v>
      </c>
      <c r="E21" s="85">
        <v>19200</v>
      </c>
      <c r="F21" s="89" t="s">
        <v>41</v>
      </c>
    </row>
    <row r="22" spans="1:6">
      <c r="A22" s="85">
        <v>1325826</v>
      </c>
      <c r="B22" s="85">
        <v>187531</v>
      </c>
      <c r="C22" s="88">
        <v>43321</v>
      </c>
      <c r="D22" s="88">
        <v>43323</v>
      </c>
      <c r="E22" s="85">
        <v>16400</v>
      </c>
      <c r="F22" s="89" t="s">
        <v>67</v>
      </c>
    </row>
    <row r="23" spans="1:6">
      <c r="A23" s="86">
        <v>1333291</v>
      </c>
      <c r="B23" s="86">
        <v>189828</v>
      </c>
      <c r="C23" s="87">
        <v>43322</v>
      </c>
      <c r="D23" s="87">
        <v>43326</v>
      </c>
      <c r="E23" s="86">
        <v>12400</v>
      </c>
      <c r="F23" s="91"/>
    </row>
    <row r="24" spans="1:6">
      <c r="A24" s="85">
        <v>1334888</v>
      </c>
      <c r="B24" s="85">
        <v>190383</v>
      </c>
      <c r="C24" s="88">
        <v>43322</v>
      </c>
      <c r="D24" s="88">
        <v>43326</v>
      </c>
      <c r="E24" s="85">
        <v>10400</v>
      </c>
      <c r="F24" s="89"/>
    </row>
    <row r="25" spans="1:6">
      <c r="A25" s="85">
        <v>1332822</v>
      </c>
      <c r="B25" s="85">
        <v>189734</v>
      </c>
      <c r="C25" s="88">
        <v>43322</v>
      </c>
      <c r="D25" s="88">
        <v>43327</v>
      </c>
      <c r="E25" s="85">
        <v>16500</v>
      </c>
      <c r="F25" s="89"/>
    </row>
    <row r="26" spans="1:6">
      <c r="A26" s="85">
        <v>1336543</v>
      </c>
      <c r="B26" s="85">
        <v>190975</v>
      </c>
      <c r="C26" s="88">
        <v>43322</v>
      </c>
      <c r="D26" s="88">
        <v>43327</v>
      </c>
      <c r="E26" s="85">
        <v>16500</v>
      </c>
      <c r="F26" s="89"/>
    </row>
    <row r="27" spans="1:6">
      <c r="A27" s="85">
        <v>1330061</v>
      </c>
      <c r="B27" s="85">
        <v>188880</v>
      </c>
      <c r="C27" s="88">
        <v>43323</v>
      </c>
      <c r="D27" s="88">
        <v>43327</v>
      </c>
      <c r="E27" s="85">
        <v>20800</v>
      </c>
      <c r="F27" s="89" t="s">
        <v>41</v>
      </c>
    </row>
    <row r="28" spans="1:6">
      <c r="A28" s="85">
        <v>1341324</v>
      </c>
      <c r="B28" s="85">
        <v>192290</v>
      </c>
      <c r="C28" s="88">
        <v>43324</v>
      </c>
      <c r="D28" s="88">
        <v>43329</v>
      </c>
      <c r="E28" s="85">
        <v>16500</v>
      </c>
      <c r="F28" s="89"/>
    </row>
    <row r="29" spans="1:6">
      <c r="A29" s="85">
        <v>1345496</v>
      </c>
      <c r="B29" s="85">
        <v>193216</v>
      </c>
      <c r="C29" s="88">
        <v>43324</v>
      </c>
      <c r="D29" s="88">
        <v>43326</v>
      </c>
      <c r="E29" s="85">
        <v>14400</v>
      </c>
      <c r="F29" s="89" t="s">
        <v>41</v>
      </c>
    </row>
    <row r="30" spans="1:6">
      <c r="A30" s="85">
        <v>1351068</v>
      </c>
      <c r="B30" s="85">
        <v>194542</v>
      </c>
      <c r="C30" s="88">
        <v>43325</v>
      </c>
      <c r="D30" s="88">
        <v>43326</v>
      </c>
      <c r="E30" s="85">
        <v>3600</v>
      </c>
      <c r="F30" s="89"/>
    </row>
    <row r="31" spans="1:6">
      <c r="A31" s="85">
        <v>1323593</v>
      </c>
      <c r="B31" s="85">
        <v>186628</v>
      </c>
      <c r="C31" s="88">
        <v>43325</v>
      </c>
      <c r="D31" s="88">
        <v>43326</v>
      </c>
      <c r="E31" s="85">
        <v>5200</v>
      </c>
      <c r="F31" s="89" t="s">
        <v>67</v>
      </c>
    </row>
    <row r="32" spans="1:6">
      <c r="A32" s="85">
        <v>1349028</v>
      </c>
      <c r="B32" s="85">
        <v>194190</v>
      </c>
      <c r="C32" s="88">
        <v>43325</v>
      </c>
      <c r="D32" s="88">
        <v>43327</v>
      </c>
      <c r="E32" s="85">
        <v>6200</v>
      </c>
      <c r="F32" s="89"/>
    </row>
    <row r="33" spans="1:6">
      <c r="A33" s="85">
        <v>1348202</v>
      </c>
      <c r="B33" s="85">
        <v>193966</v>
      </c>
      <c r="C33" s="88">
        <v>43326</v>
      </c>
      <c r="D33" s="88">
        <v>43327</v>
      </c>
      <c r="E33" s="85">
        <v>3100</v>
      </c>
      <c r="F33" s="89"/>
    </row>
    <row r="34" spans="1:6">
      <c r="A34" s="85">
        <v>1335370</v>
      </c>
      <c r="B34" s="85">
        <v>190566</v>
      </c>
      <c r="C34" s="88">
        <v>43326</v>
      </c>
      <c r="D34" s="88">
        <v>43329</v>
      </c>
      <c r="E34" s="85">
        <v>7800</v>
      </c>
      <c r="F34" s="89"/>
    </row>
    <row r="35" spans="1:6">
      <c r="A35" s="85">
        <v>1348861</v>
      </c>
      <c r="B35" s="85">
        <v>194196</v>
      </c>
      <c r="C35" s="88">
        <v>43326</v>
      </c>
      <c r="D35" s="88">
        <v>43330</v>
      </c>
      <c r="E35" s="85">
        <v>14400</v>
      </c>
      <c r="F35" s="89"/>
    </row>
    <row r="36" spans="1:6">
      <c r="A36" s="85">
        <v>1352228</v>
      </c>
      <c r="B36" s="85">
        <v>194777</v>
      </c>
      <c r="C36" s="88">
        <v>43326</v>
      </c>
      <c r="D36" s="88">
        <v>43327</v>
      </c>
      <c r="E36" s="85">
        <v>3600</v>
      </c>
      <c r="F36" s="89"/>
    </row>
    <row r="37" spans="1:6">
      <c r="A37" s="85">
        <v>1352184</v>
      </c>
      <c r="B37" s="85">
        <v>194772</v>
      </c>
      <c r="C37" s="88">
        <v>43326</v>
      </c>
      <c r="D37" s="88">
        <v>43327</v>
      </c>
      <c r="E37" s="85">
        <v>3600</v>
      </c>
      <c r="F37" s="89"/>
    </row>
    <row r="38" spans="1:6">
      <c r="A38" s="85">
        <v>1345092</v>
      </c>
      <c r="B38" s="85">
        <v>193096</v>
      </c>
      <c r="C38" s="88">
        <v>43327</v>
      </c>
      <c r="D38" s="88">
        <v>43329</v>
      </c>
      <c r="E38" s="85">
        <v>6600</v>
      </c>
      <c r="F38" s="89"/>
    </row>
    <row r="39" spans="1:6">
      <c r="A39" s="85">
        <v>1348719</v>
      </c>
      <c r="B39" s="85">
        <v>194016</v>
      </c>
      <c r="C39" s="88">
        <v>43327</v>
      </c>
      <c r="D39" s="88">
        <v>43328</v>
      </c>
      <c r="E39" s="85">
        <v>2600</v>
      </c>
      <c r="F39" s="89"/>
    </row>
    <row r="40" spans="1:6">
      <c r="A40" s="85">
        <v>1344591</v>
      </c>
      <c r="B40" s="85">
        <v>193003</v>
      </c>
      <c r="C40" s="88">
        <v>43327</v>
      </c>
      <c r="D40" s="88">
        <v>43328</v>
      </c>
      <c r="E40" s="85">
        <v>3300</v>
      </c>
      <c r="F40" s="89"/>
    </row>
    <row r="41" spans="1:6">
      <c r="A41" s="85">
        <v>1344624</v>
      </c>
      <c r="B41" s="85">
        <v>193033</v>
      </c>
      <c r="C41" s="88">
        <v>43327</v>
      </c>
      <c r="D41" s="88">
        <v>43332</v>
      </c>
      <c r="E41" s="85">
        <v>13000</v>
      </c>
      <c r="F41" s="89"/>
    </row>
    <row r="42" spans="1:6">
      <c r="A42" s="85">
        <v>1348713</v>
      </c>
      <c r="B42" s="85">
        <v>194014</v>
      </c>
      <c r="C42" s="88">
        <v>43327</v>
      </c>
      <c r="D42" s="88">
        <v>10400</v>
      </c>
      <c r="E42" s="85">
        <v>10400</v>
      </c>
      <c r="F42" s="89" t="s">
        <v>67</v>
      </c>
    </row>
    <row r="43" spans="1:6">
      <c r="A43" s="85">
        <v>1353460</v>
      </c>
      <c r="B43" s="85">
        <v>195400</v>
      </c>
      <c r="C43" s="88">
        <v>43327</v>
      </c>
      <c r="D43" s="88">
        <v>43328</v>
      </c>
      <c r="E43" s="85">
        <v>3300</v>
      </c>
      <c r="F43" s="89"/>
    </row>
    <row r="44" spans="1:6">
      <c r="A44" s="85">
        <v>1343998</v>
      </c>
      <c r="B44" s="85">
        <v>192852</v>
      </c>
      <c r="C44" s="88">
        <v>43328</v>
      </c>
      <c r="D44" s="88">
        <v>43332</v>
      </c>
      <c r="E44" s="85">
        <v>13200</v>
      </c>
      <c r="F44" s="89"/>
    </row>
    <row r="45" spans="1:6">
      <c r="A45" s="85">
        <v>1346844</v>
      </c>
      <c r="B45" s="85">
        <v>193545</v>
      </c>
      <c r="C45" s="88">
        <v>43328</v>
      </c>
      <c r="D45" s="88">
        <v>43329</v>
      </c>
      <c r="E45" s="85">
        <v>2600</v>
      </c>
      <c r="F45" s="89"/>
    </row>
    <row r="46" spans="1:6">
      <c r="A46" s="85">
        <v>1345256</v>
      </c>
      <c r="B46" s="85">
        <v>193113</v>
      </c>
      <c r="C46" s="88">
        <v>43328</v>
      </c>
      <c r="D46" s="88">
        <v>43330</v>
      </c>
      <c r="E46" s="85">
        <v>24600</v>
      </c>
      <c r="F46" s="89" t="s">
        <v>45</v>
      </c>
    </row>
    <row r="47" spans="1:6">
      <c r="A47" s="85">
        <v>1331332</v>
      </c>
      <c r="B47" s="85">
        <v>189249</v>
      </c>
      <c r="C47" s="88">
        <v>43328</v>
      </c>
      <c r="D47" s="88">
        <v>43332</v>
      </c>
      <c r="E47" s="85">
        <v>39600</v>
      </c>
      <c r="F47" s="89" t="s">
        <v>45</v>
      </c>
    </row>
    <row r="48" spans="1:6">
      <c r="A48" s="85">
        <v>1351976</v>
      </c>
      <c r="B48" s="85">
        <v>194761</v>
      </c>
      <c r="C48" s="88">
        <v>43329</v>
      </c>
      <c r="D48" s="88">
        <v>43332</v>
      </c>
      <c r="E48" s="85">
        <v>9900</v>
      </c>
      <c r="F48" s="89"/>
    </row>
    <row r="49" spans="1:6">
      <c r="A49" s="85">
        <v>1350356</v>
      </c>
      <c r="B49" s="85">
        <v>194485</v>
      </c>
      <c r="C49" s="88">
        <v>43329</v>
      </c>
      <c r="D49" s="88">
        <v>43333</v>
      </c>
      <c r="E49" s="85">
        <v>28800</v>
      </c>
      <c r="F49" s="89" t="s">
        <v>41</v>
      </c>
    </row>
    <row r="50" spans="1:6">
      <c r="A50" s="85">
        <v>1346405</v>
      </c>
      <c r="B50" s="85">
        <v>193374</v>
      </c>
      <c r="C50" s="88">
        <v>43329</v>
      </c>
      <c r="D50" s="88">
        <v>43330</v>
      </c>
      <c r="E50" s="85">
        <v>2600</v>
      </c>
      <c r="F50" s="89"/>
    </row>
    <row r="51" spans="1:6">
      <c r="A51" s="85">
        <v>1350363</v>
      </c>
      <c r="B51" s="85">
        <v>194522</v>
      </c>
      <c r="C51" s="88">
        <v>43329</v>
      </c>
      <c r="D51" s="88">
        <v>43333</v>
      </c>
      <c r="E51" s="85">
        <v>16400</v>
      </c>
      <c r="F51" s="89"/>
    </row>
    <row r="52" spans="1:6">
      <c r="A52" s="85">
        <v>1342935</v>
      </c>
      <c r="B52" s="85">
        <v>192623</v>
      </c>
      <c r="C52" s="88">
        <v>43329</v>
      </c>
      <c r="D52" s="88">
        <v>43334</v>
      </c>
      <c r="E52" s="85">
        <v>20500</v>
      </c>
      <c r="F52" s="89"/>
    </row>
    <row r="53" spans="1:6">
      <c r="A53" s="85">
        <v>1354454</v>
      </c>
      <c r="B53" s="85">
        <v>195547</v>
      </c>
      <c r="C53" s="88">
        <v>43330</v>
      </c>
      <c r="D53" s="88">
        <v>43335</v>
      </c>
      <c r="E53" s="85">
        <v>13000</v>
      </c>
      <c r="F53" s="89"/>
    </row>
    <row r="54" spans="1:6">
      <c r="A54" s="85">
        <v>1346826</v>
      </c>
      <c r="B54" s="85">
        <v>193543</v>
      </c>
      <c r="C54" s="88">
        <v>43330</v>
      </c>
      <c r="D54" s="88">
        <v>43336</v>
      </c>
      <c r="E54" s="85">
        <v>21600</v>
      </c>
      <c r="F54" s="89"/>
    </row>
    <row r="55" spans="1:6">
      <c r="A55" s="85">
        <v>1355314</v>
      </c>
      <c r="B55" s="85">
        <v>195694</v>
      </c>
      <c r="C55" s="88">
        <v>43330</v>
      </c>
      <c r="D55" s="88">
        <v>43332</v>
      </c>
      <c r="E55" s="85">
        <v>6600</v>
      </c>
      <c r="F55" s="89"/>
    </row>
    <row r="56" spans="1:6">
      <c r="A56" s="85">
        <v>1355516</v>
      </c>
      <c r="B56" s="85">
        <v>195822</v>
      </c>
      <c r="C56" s="88">
        <v>43330</v>
      </c>
      <c r="D56" s="88">
        <v>43333</v>
      </c>
      <c r="E56" s="85">
        <v>18600</v>
      </c>
      <c r="F56" s="89" t="s">
        <v>54</v>
      </c>
    </row>
    <row r="57" spans="1:6">
      <c r="A57" s="85">
        <v>1354401</v>
      </c>
      <c r="B57" s="85">
        <v>195537</v>
      </c>
      <c r="C57" s="88">
        <v>43331</v>
      </c>
      <c r="D57" s="88">
        <v>43334</v>
      </c>
      <c r="E57" s="85">
        <v>7800</v>
      </c>
      <c r="F57" s="89"/>
    </row>
    <row r="58" spans="1:6">
      <c r="A58" s="85">
        <v>1349667</v>
      </c>
      <c r="B58" s="85">
        <v>194340</v>
      </c>
      <c r="C58" s="88">
        <v>43331</v>
      </c>
      <c r="D58" s="88">
        <v>43338</v>
      </c>
      <c r="E58" s="85">
        <v>36400</v>
      </c>
      <c r="F58" s="89"/>
    </row>
    <row r="59" spans="1:6">
      <c r="A59" s="85">
        <v>1355233</v>
      </c>
      <c r="B59" s="85">
        <v>195676</v>
      </c>
      <c r="C59" s="88">
        <v>43331</v>
      </c>
      <c r="D59" s="88">
        <v>43335</v>
      </c>
      <c r="E59" s="85">
        <v>12400</v>
      </c>
      <c r="F59" s="89"/>
    </row>
    <row r="60" spans="1:6">
      <c r="A60" s="85">
        <v>1330841</v>
      </c>
      <c r="B60" s="85">
        <v>189198</v>
      </c>
      <c r="C60" s="88">
        <v>43332</v>
      </c>
      <c r="D60" s="88">
        <v>43334</v>
      </c>
      <c r="E60" s="85">
        <v>5200</v>
      </c>
      <c r="F60" s="89"/>
    </row>
    <row r="61" spans="1:6">
      <c r="A61" s="85">
        <v>1350135</v>
      </c>
      <c r="B61" s="85">
        <v>194379</v>
      </c>
      <c r="C61" s="88">
        <v>43332</v>
      </c>
      <c r="D61" s="88">
        <v>43337</v>
      </c>
      <c r="E61" s="85">
        <v>36000</v>
      </c>
      <c r="F61" s="89" t="s">
        <v>41</v>
      </c>
    </row>
    <row r="62" spans="1:6">
      <c r="A62" s="85">
        <v>1350126</v>
      </c>
      <c r="B62" s="85">
        <v>194378</v>
      </c>
      <c r="C62" s="88">
        <v>43332</v>
      </c>
      <c r="D62" s="88">
        <v>43337</v>
      </c>
      <c r="E62" s="85">
        <v>36000</v>
      </c>
      <c r="F62" s="89" t="s">
        <v>41</v>
      </c>
    </row>
    <row r="63" spans="1:6">
      <c r="A63" s="85">
        <v>1354630</v>
      </c>
      <c r="B63" s="85">
        <v>195568</v>
      </c>
      <c r="C63" s="88">
        <v>43332</v>
      </c>
      <c r="D63" s="88">
        <v>43334</v>
      </c>
      <c r="E63" s="85">
        <v>6600</v>
      </c>
      <c r="F63" s="89"/>
    </row>
    <row r="64" spans="1:6">
      <c r="A64" s="85">
        <v>1345411</v>
      </c>
      <c r="B64" s="85">
        <v>193138</v>
      </c>
      <c r="C64" s="88">
        <v>43332</v>
      </c>
      <c r="D64" s="88">
        <v>43334</v>
      </c>
      <c r="E64" s="85">
        <v>10400</v>
      </c>
      <c r="F64" s="89" t="s">
        <v>41</v>
      </c>
    </row>
    <row r="65" spans="1:6">
      <c r="A65" s="85">
        <v>1327713</v>
      </c>
      <c r="B65" s="85">
        <v>188236</v>
      </c>
      <c r="C65" s="88">
        <v>43332</v>
      </c>
      <c r="D65" s="88">
        <v>43334</v>
      </c>
      <c r="E65" s="85">
        <v>20800</v>
      </c>
      <c r="F65" s="89" t="s">
        <v>47</v>
      </c>
    </row>
    <row r="66" spans="1:6">
      <c r="A66" s="85">
        <v>1353208</v>
      </c>
      <c r="B66" s="85">
        <v>195079</v>
      </c>
      <c r="C66" s="88">
        <v>43332</v>
      </c>
      <c r="D66" s="88">
        <v>43336</v>
      </c>
      <c r="E66" s="85">
        <v>10400</v>
      </c>
      <c r="F66" s="89"/>
    </row>
    <row r="67" spans="1:6">
      <c r="A67" s="85">
        <v>1343532</v>
      </c>
      <c r="B67" s="85">
        <v>192745</v>
      </c>
      <c r="C67" s="88">
        <v>43333</v>
      </c>
      <c r="D67" s="88">
        <v>43337</v>
      </c>
      <c r="E67" s="85">
        <v>12400</v>
      </c>
      <c r="F67" s="89"/>
    </row>
    <row r="68" spans="1:6">
      <c r="A68" s="85">
        <v>1342970</v>
      </c>
      <c r="B68" s="85">
        <v>192622</v>
      </c>
      <c r="C68" s="88">
        <v>43333</v>
      </c>
      <c r="D68" s="88">
        <v>43335</v>
      </c>
      <c r="E68" s="85">
        <v>5200</v>
      </c>
      <c r="F68" s="89"/>
    </row>
    <row r="69" spans="1:6">
      <c r="A69" s="85">
        <v>1355133</v>
      </c>
      <c r="B69" s="85">
        <v>195671</v>
      </c>
      <c r="C69" s="88">
        <v>43334</v>
      </c>
      <c r="D69" s="88">
        <v>43335</v>
      </c>
      <c r="E69" s="85">
        <v>2600</v>
      </c>
      <c r="F69" s="89"/>
    </row>
    <row r="70" spans="1:6">
      <c r="A70" s="85">
        <v>1354821</v>
      </c>
      <c r="B70" s="85">
        <v>195668</v>
      </c>
      <c r="C70" s="88">
        <v>43334</v>
      </c>
      <c r="D70" s="88">
        <v>43337</v>
      </c>
      <c r="E70" s="85">
        <v>7800</v>
      </c>
      <c r="F70" s="89"/>
    </row>
    <row r="71" spans="1:6">
      <c r="A71" s="85">
        <v>1353771</v>
      </c>
      <c r="B71" s="85">
        <v>195425</v>
      </c>
      <c r="C71" s="88">
        <v>43334</v>
      </c>
      <c r="D71" s="88">
        <v>43335</v>
      </c>
      <c r="E71" s="85">
        <v>2600</v>
      </c>
      <c r="F71" s="89"/>
    </row>
    <row r="72" spans="1:6">
      <c r="A72" s="85">
        <v>1347663</v>
      </c>
      <c r="B72" s="85">
        <v>193803</v>
      </c>
      <c r="C72" s="88">
        <v>43334</v>
      </c>
      <c r="D72" s="88">
        <v>43337</v>
      </c>
      <c r="E72" s="85">
        <v>12300</v>
      </c>
      <c r="F72" s="89"/>
    </row>
    <row r="73" spans="1:6">
      <c r="A73" s="85">
        <v>1347552</v>
      </c>
      <c r="B73" s="85">
        <v>193797</v>
      </c>
      <c r="C73" s="88">
        <v>43334</v>
      </c>
      <c r="D73" s="88">
        <v>43335</v>
      </c>
      <c r="E73" s="85">
        <v>5200</v>
      </c>
      <c r="F73" s="89" t="s">
        <v>41</v>
      </c>
    </row>
    <row r="74" spans="1:6">
      <c r="A74" s="85">
        <v>1353492</v>
      </c>
      <c r="B74" s="85">
        <v>195408</v>
      </c>
      <c r="C74" s="88">
        <v>43334</v>
      </c>
      <c r="D74" s="88">
        <v>43336</v>
      </c>
      <c r="E74" s="85">
        <v>13200</v>
      </c>
      <c r="F74" s="89" t="s">
        <v>41</v>
      </c>
    </row>
    <row r="75" spans="1:6">
      <c r="A75" s="85">
        <v>1345579</v>
      </c>
      <c r="B75" s="85">
        <v>193214</v>
      </c>
      <c r="C75" s="88">
        <v>43335</v>
      </c>
      <c r="D75" s="88">
        <v>43337</v>
      </c>
      <c r="E75" s="85">
        <v>13200</v>
      </c>
      <c r="F75" s="89" t="s">
        <v>41</v>
      </c>
    </row>
    <row r="76" spans="1:6">
      <c r="A76" s="85">
        <v>1353762</v>
      </c>
      <c r="B76" s="85">
        <v>195426</v>
      </c>
      <c r="C76" s="88">
        <v>43335</v>
      </c>
      <c r="D76" s="88">
        <v>43337</v>
      </c>
      <c r="E76" s="85">
        <v>5200</v>
      </c>
      <c r="F76" s="89"/>
    </row>
    <row r="77" spans="1:6">
      <c r="A77" s="85">
        <v>1351839</v>
      </c>
      <c r="B77" s="85">
        <v>194762</v>
      </c>
      <c r="C77" s="88">
        <v>43335</v>
      </c>
      <c r="D77" s="88">
        <v>43338</v>
      </c>
      <c r="E77" s="85">
        <v>9900</v>
      </c>
      <c r="F77" s="89"/>
    </row>
    <row r="78" spans="1:6">
      <c r="A78" s="85">
        <v>1358682</v>
      </c>
      <c r="B78" s="85">
        <v>196613</v>
      </c>
      <c r="C78" s="88">
        <v>43335</v>
      </c>
      <c r="D78" s="88">
        <v>43336</v>
      </c>
      <c r="E78" s="85">
        <v>3300</v>
      </c>
      <c r="F78" s="89"/>
    </row>
    <row r="79" spans="1:6">
      <c r="A79" s="85">
        <v>1358551</v>
      </c>
      <c r="B79" s="85">
        <v>196565</v>
      </c>
      <c r="C79" s="88">
        <v>43335</v>
      </c>
      <c r="D79" s="88">
        <v>43336</v>
      </c>
      <c r="E79" s="85">
        <v>3100</v>
      </c>
      <c r="F79" s="89"/>
    </row>
    <row r="80" spans="1:6">
      <c r="A80" s="85">
        <v>1348868</v>
      </c>
      <c r="B80" s="85">
        <v>194198</v>
      </c>
      <c r="C80" s="88">
        <v>43336</v>
      </c>
      <c r="D80" s="88">
        <v>43339</v>
      </c>
      <c r="E80" s="85">
        <v>7800</v>
      </c>
      <c r="F80" s="89"/>
    </row>
    <row r="81" spans="1:6">
      <c r="A81" s="85">
        <v>1358942</v>
      </c>
      <c r="B81" s="85">
        <v>196711</v>
      </c>
      <c r="C81" s="88">
        <v>43336</v>
      </c>
      <c r="D81" s="88">
        <v>43339</v>
      </c>
      <c r="E81" s="85">
        <v>10800</v>
      </c>
      <c r="F81" s="89"/>
    </row>
    <row r="82" spans="1:6">
      <c r="A82" s="85">
        <v>1359123</v>
      </c>
      <c r="B82" s="85">
        <v>196721</v>
      </c>
      <c r="C82" s="88">
        <v>43337</v>
      </c>
      <c r="D82" s="88">
        <v>43339</v>
      </c>
      <c r="E82" s="85">
        <v>6200</v>
      </c>
      <c r="F82" s="89"/>
    </row>
    <row r="83" spans="1:6">
      <c r="A83" s="85">
        <v>1352466</v>
      </c>
      <c r="B83" s="85">
        <v>194895</v>
      </c>
      <c r="C83" s="88">
        <v>43337</v>
      </c>
      <c r="D83" s="88">
        <v>43342</v>
      </c>
      <c r="E83" s="85">
        <v>31000</v>
      </c>
      <c r="F83" s="89" t="s">
        <v>41</v>
      </c>
    </row>
    <row r="84" spans="1:6">
      <c r="A84" s="85">
        <v>1352609</v>
      </c>
      <c r="B84" s="85">
        <v>194943</v>
      </c>
      <c r="C84" s="88">
        <v>43337</v>
      </c>
      <c r="D84" s="88">
        <v>43339</v>
      </c>
      <c r="E84" s="85">
        <v>24600</v>
      </c>
      <c r="F84" s="89" t="s">
        <v>52</v>
      </c>
    </row>
    <row r="85" spans="1:6">
      <c r="A85" s="85">
        <v>1352281</v>
      </c>
      <c r="B85" s="85">
        <v>194807</v>
      </c>
      <c r="C85" s="88">
        <v>43337</v>
      </c>
      <c r="D85" s="88">
        <v>43342</v>
      </c>
      <c r="E85" s="85">
        <v>39000</v>
      </c>
      <c r="F85" s="89" t="s">
        <v>52</v>
      </c>
    </row>
    <row r="86" spans="1:6">
      <c r="A86" s="85">
        <v>1352239</v>
      </c>
      <c r="B86" s="85">
        <v>194779</v>
      </c>
      <c r="C86" s="88">
        <v>43337</v>
      </c>
      <c r="D86" s="88">
        <v>43342</v>
      </c>
      <c r="E86" s="85">
        <v>16500</v>
      </c>
      <c r="F86" s="89"/>
    </row>
    <row r="87" spans="1:6">
      <c r="A87" s="85">
        <v>1359390</v>
      </c>
      <c r="B87" s="85">
        <v>196824</v>
      </c>
      <c r="C87" s="88">
        <v>43337</v>
      </c>
      <c r="D87" s="88">
        <v>43339</v>
      </c>
      <c r="E87" s="85">
        <v>14400</v>
      </c>
      <c r="F87" s="89" t="s">
        <v>41</v>
      </c>
    </row>
    <row r="88" spans="1:6">
      <c r="A88" s="85">
        <v>1360472</v>
      </c>
      <c r="B88" s="85">
        <v>197070</v>
      </c>
      <c r="C88" s="88">
        <v>43339</v>
      </c>
      <c r="D88" s="88">
        <v>43340</v>
      </c>
      <c r="E88" s="85">
        <v>2600</v>
      </c>
      <c r="F88" s="89"/>
    </row>
    <row r="89" spans="1:6">
      <c r="A89" s="85">
        <v>1354830</v>
      </c>
      <c r="B89" s="85">
        <v>195669</v>
      </c>
      <c r="C89" s="88">
        <v>43340</v>
      </c>
      <c r="D89" s="88">
        <v>43342</v>
      </c>
      <c r="E89" s="85">
        <v>6600</v>
      </c>
      <c r="F89" s="89"/>
    </row>
    <row r="90" s="55" customFormat="1" spans="1:6">
      <c r="A90" s="85">
        <v>1349496</v>
      </c>
      <c r="B90" s="85">
        <v>194339</v>
      </c>
      <c r="C90" s="88">
        <v>43340</v>
      </c>
      <c r="D90" s="88">
        <v>43342</v>
      </c>
      <c r="E90" s="85">
        <v>7200</v>
      </c>
      <c r="F90" s="89"/>
    </row>
    <row r="91" s="55" customFormat="1" spans="1:6">
      <c r="A91" s="86">
        <v>1360861</v>
      </c>
      <c r="B91" s="86">
        <v>197194</v>
      </c>
      <c r="C91" s="87">
        <v>43340</v>
      </c>
      <c r="D91" s="87">
        <v>43341</v>
      </c>
      <c r="E91" s="86">
        <v>2250</v>
      </c>
      <c r="F91" s="91"/>
    </row>
    <row r="92" s="55" customFormat="1" spans="1:6">
      <c r="A92" s="85">
        <v>1357333</v>
      </c>
      <c r="B92" s="85">
        <v>196244</v>
      </c>
      <c r="C92" s="88">
        <v>43341</v>
      </c>
      <c r="D92" s="88">
        <v>43343</v>
      </c>
      <c r="E92" s="85">
        <v>6600</v>
      </c>
      <c r="F92" s="83"/>
    </row>
    <row r="93" s="55" customFormat="1" spans="1:6">
      <c r="A93" s="86">
        <v>1361433</v>
      </c>
      <c r="B93" s="86">
        <v>197304</v>
      </c>
      <c r="C93" s="87">
        <v>43341</v>
      </c>
      <c r="D93" s="87">
        <v>43342</v>
      </c>
      <c r="E93" s="86">
        <v>2600</v>
      </c>
      <c r="F93" s="83"/>
    </row>
    <row r="94" s="55" customFormat="1" spans="1:6">
      <c r="A94" s="85">
        <v>1358405</v>
      </c>
      <c r="B94" s="85">
        <v>196576</v>
      </c>
      <c r="C94" s="88">
        <v>43343</v>
      </c>
      <c r="D94" s="88">
        <v>43346</v>
      </c>
      <c r="E94" s="85">
        <v>12200</v>
      </c>
      <c r="F94" s="61"/>
    </row>
    <row r="95" s="55" customFormat="1" spans="1:6">
      <c r="A95" s="85">
        <v>1357900</v>
      </c>
      <c r="B95" s="85">
        <v>196403</v>
      </c>
      <c r="C95" s="88">
        <v>43343</v>
      </c>
      <c r="D95" s="88">
        <v>43346</v>
      </c>
      <c r="E95" s="85">
        <v>7100</v>
      </c>
      <c r="F95" s="61"/>
    </row>
    <row r="96" s="55" customFormat="1" spans="1:6">
      <c r="A96" s="92">
        <v>1362211</v>
      </c>
      <c r="B96" s="92">
        <v>197449</v>
      </c>
      <c r="C96" s="93">
        <v>43343</v>
      </c>
      <c r="D96" s="93">
        <v>43345</v>
      </c>
      <c r="E96" s="92">
        <v>6850</v>
      </c>
      <c r="F96" s="61" t="s">
        <v>71</v>
      </c>
    </row>
    <row r="97" s="55" customFormat="1" spans="1:6">
      <c r="A97" s="61"/>
      <c r="B97" s="61"/>
      <c r="C97" s="62"/>
      <c r="D97" s="62"/>
      <c r="E97" s="61"/>
      <c r="F97" s="61"/>
    </row>
    <row r="98" s="55" customFormat="1" spans="1:6">
      <c r="A98" s="65" t="s">
        <v>42</v>
      </c>
      <c r="B98" s="66"/>
      <c r="C98" s="66"/>
      <c r="D98" s="67"/>
      <c r="E98" s="68">
        <f>SUM(E3:E97)</f>
        <v>1101400</v>
      </c>
      <c r="F98" s="69"/>
    </row>
    <row r="99" s="55" customFormat="1" spans="1:6">
      <c r="A99" s="69"/>
      <c r="B99" s="69"/>
      <c r="C99" s="70"/>
      <c r="D99" s="70"/>
      <c r="E99" s="69"/>
      <c r="F99" s="69"/>
    </row>
    <row r="100" s="55" customFormat="1" spans="1:6">
      <c r="A100" s="69"/>
      <c r="B100" s="69"/>
      <c r="C100" s="70"/>
      <c r="D100" s="70"/>
      <c r="E100" s="69"/>
      <c r="F100" s="69"/>
    </row>
    <row r="101" s="55" customFormat="1" spans="1:6">
      <c r="A101" s="69"/>
      <c r="B101" s="69"/>
      <c r="C101" s="70"/>
      <c r="D101" s="70"/>
      <c r="E101" s="69"/>
      <c r="F101" s="69"/>
    </row>
    <row r="102" s="55" customFormat="1" spans="1:6">
      <c r="A102" s="69"/>
      <c r="B102" s="69"/>
      <c r="C102" s="70"/>
      <c r="D102" s="70"/>
      <c r="E102" s="69"/>
      <c r="F102" s="69"/>
    </row>
    <row r="103" s="55" customFormat="1" spans="1:6">
      <c r="A103" s="69"/>
      <c r="B103" s="69"/>
      <c r="C103" s="70"/>
      <c r="D103" s="70"/>
      <c r="E103" s="69"/>
      <c r="F103" s="69"/>
    </row>
    <row r="104" s="55" customFormat="1" spans="1:6">
      <c r="A104" s="69"/>
      <c r="B104" s="69"/>
      <c r="C104" s="70"/>
      <c r="D104" s="70"/>
      <c r="E104" s="69"/>
      <c r="F104" s="69"/>
    </row>
    <row r="105" s="55" customFormat="1" spans="1:6">
      <c r="A105" s="69"/>
      <c r="B105" s="69"/>
      <c r="C105" s="70"/>
      <c r="D105" s="70"/>
      <c r="E105" s="69"/>
      <c r="F105" s="69"/>
    </row>
    <row r="106" s="55" customFormat="1" spans="1:6">
      <c r="A106" s="69"/>
      <c r="B106" s="69"/>
      <c r="C106" s="70"/>
      <c r="D106" s="70"/>
      <c r="E106" s="69"/>
      <c r="F106" s="69"/>
    </row>
    <row r="107" s="55" customFormat="1" spans="1:6">
      <c r="A107" s="69"/>
      <c r="B107" s="69"/>
      <c r="C107" s="69"/>
      <c r="D107" s="69"/>
      <c r="E107" s="69"/>
      <c r="F107" s="69"/>
    </row>
    <row r="108" s="55" customFormat="1" spans="1:6">
      <c r="A108" s="69"/>
      <c r="B108" s="69"/>
      <c r="C108" s="69"/>
      <c r="D108" s="69"/>
      <c r="E108" s="69"/>
      <c r="F108" s="69"/>
    </row>
    <row r="109" s="55" customFormat="1" spans="1:6">
      <c r="A109" s="69"/>
      <c r="B109" s="69"/>
      <c r="C109" s="69"/>
      <c r="D109" s="69"/>
      <c r="E109" s="69"/>
      <c r="F109" s="69"/>
    </row>
    <row r="110" s="55" customFormat="1" spans="1:6">
      <c r="A110" s="69"/>
      <c r="B110" s="69"/>
      <c r="C110" s="69"/>
      <c r="D110" s="69"/>
      <c r="E110" s="69"/>
      <c r="F110" s="69"/>
    </row>
    <row r="111" s="55" customFormat="1" spans="1:6">
      <c r="A111" s="69"/>
      <c r="B111" s="69"/>
      <c r="C111" s="69"/>
      <c r="D111" s="69"/>
      <c r="E111" s="69"/>
      <c r="F111" s="69"/>
    </row>
    <row r="112" s="55" customFormat="1" spans="1:6">
      <c r="A112" s="69"/>
      <c r="B112" s="69"/>
      <c r="C112" s="69"/>
      <c r="D112" s="69"/>
      <c r="E112" s="69"/>
      <c r="F112" s="69"/>
    </row>
    <row r="113" s="55" customFormat="1" spans="1:6">
      <c r="A113" s="69"/>
      <c r="B113" s="69"/>
      <c r="C113" s="69"/>
      <c r="D113" s="69"/>
      <c r="E113" s="69"/>
      <c r="F113" s="69"/>
    </row>
    <row r="114" s="55" customFormat="1" spans="1:6">
      <c r="A114" s="69"/>
      <c r="B114" s="69"/>
      <c r="C114" s="69"/>
      <c r="D114" s="69"/>
      <c r="E114" s="69"/>
      <c r="F114" s="69"/>
    </row>
  </sheetData>
  <mergeCells count="2">
    <mergeCell ref="A1:F1"/>
    <mergeCell ref="A98:D98"/>
  </mergeCells>
  <pageMargins left="0.25" right="0.25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opLeftCell="A67" workbookViewId="0">
      <selection activeCell="F81" sqref="F81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72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5">
        <v>1317212</v>
      </c>
      <c r="B3" s="85">
        <v>183954</v>
      </c>
      <c r="C3" s="88">
        <v>43282</v>
      </c>
      <c r="D3" s="88">
        <v>43283</v>
      </c>
      <c r="E3" s="85">
        <v>2600</v>
      </c>
      <c r="F3" s="85"/>
    </row>
    <row r="4" spans="1:6">
      <c r="A4" s="85">
        <v>1324105</v>
      </c>
      <c r="B4" s="85">
        <v>186865</v>
      </c>
      <c r="C4" s="88">
        <v>43283</v>
      </c>
      <c r="D4" s="88">
        <v>43286</v>
      </c>
      <c r="E4" s="85">
        <v>9900</v>
      </c>
      <c r="F4" s="85"/>
    </row>
    <row r="5" spans="1:6">
      <c r="A5" s="85">
        <v>1318356</v>
      </c>
      <c r="B5" s="85">
        <v>184286</v>
      </c>
      <c r="C5" s="88">
        <v>43283</v>
      </c>
      <c r="D5" s="88">
        <v>43287</v>
      </c>
      <c r="E5" s="85">
        <v>10400</v>
      </c>
      <c r="F5" s="85"/>
    </row>
    <row r="6" spans="1:6">
      <c r="A6" s="85">
        <v>1321381</v>
      </c>
      <c r="B6" s="85">
        <v>185484</v>
      </c>
      <c r="C6" s="88">
        <v>43284</v>
      </c>
      <c r="D6" s="88">
        <v>43288</v>
      </c>
      <c r="E6" s="85">
        <v>52800</v>
      </c>
      <c r="F6" s="85" t="s">
        <v>73</v>
      </c>
    </row>
    <row r="7" spans="1:6">
      <c r="A7" s="85">
        <v>1321361</v>
      </c>
      <c r="B7" s="85">
        <v>185473</v>
      </c>
      <c r="C7" s="88">
        <v>43284</v>
      </c>
      <c r="D7" s="88">
        <v>43288</v>
      </c>
      <c r="E7" s="85">
        <v>20800</v>
      </c>
      <c r="F7" s="85" t="s">
        <v>74</v>
      </c>
    </row>
    <row r="8" spans="1:6">
      <c r="A8" s="85">
        <v>1325865</v>
      </c>
      <c r="B8" s="85">
        <v>187528</v>
      </c>
      <c r="C8" s="88">
        <v>43285</v>
      </c>
      <c r="D8" s="88">
        <v>43288</v>
      </c>
      <c r="E8" s="85">
        <v>10800</v>
      </c>
      <c r="F8" s="85"/>
    </row>
    <row r="9" spans="1:6">
      <c r="A9" s="85">
        <v>1327487</v>
      </c>
      <c r="B9" s="85">
        <v>188091</v>
      </c>
      <c r="C9" s="88">
        <v>43285</v>
      </c>
      <c r="D9" s="88">
        <v>43286</v>
      </c>
      <c r="E9" s="85">
        <v>3300</v>
      </c>
      <c r="F9" s="85"/>
    </row>
    <row r="10" spans="1:6">
      <c r="A10" s="85">
        <v>1309612</v>
      </c>
      <c r="B10" s="85">
        <v>181314</v>
      </c>
      <c r="C10" s="88">
        <v>43285</v>
      </c>
      <c r="D10" s="88">
        <v>43288</v>
      </c>
      <c r="E10" s="85">
        <v>7800</v>
      </c>
      <c r="F10" s="85"/>
    </row>
    <row r="11" spans="1:6">
      <c r="A11" s="85">
        <v>1329663</v>
      </c>
      <c r="B11" s="85">
        <v>188828</v>
      </c>
      <c r="C11" s="88">
        <v>43285</v>
      </c>
      <c r="D11" s="88">
        <v>43289</v>
      </c>
      <c r="E11" s="85">
        <v>12400</v>
      </c>
      <c r="F11" s="85"/>
    </row>
    <row r="12" spans="1:6">
      <c r="A12" s="85">
        <v>1327520</v>
      </c>
      <c r="B12" s="85">
        <v>188149</v>
      </c>
      <c r="C12" s="88">
        <v>43286</v>
      </c>
      <c r="D12" s="88">
        <v>43287</v>
      </c>
      <c r="E12" s="85">
        <v>3300</v>
      </c>
      <c r="F12" s="85"/>
    </row>
    <row r="13" spans="1:6">
      <c r="A13" s="85">
        <v>1324727</v>
      </c>
      <c r="B13" s="85">
        <v>188883</v>
      </c>
      <c r="C13" s="88">
        <v>43286</v>
      </c>
      <c r="D13" s="88">
        <v>43290</v>
      </c>
      <c r="E13" s="85">
        <v>14400</v>
      </c>
      <c r="F13" s="85"/>
    </row>
    <row r="14" spans="1:6">
      <c r="A14" s="85">
        <v>1328876</v>
      </c>
      <c r="B14" s="85">
        <v>188542</v>
      </c>
      <c r="C14" s="88">
        <v>43286</v>
      </c>
      <c r="D14" s="88">
        <v>43287</v>
      </c>
      <c r="E14" s="85">
        <v>3600</v>
      </c>
      <c r="F14" s="85"/>
    </row>
    <row r="15" spans="1:6">
      <c r="A15" s="85">
        <v>1325673</v>
      </c>
      <c r="B15" s="85">
        <v>187520</v>
      </c>
      <c r="C15" s="88">
        <v>43287</v>
      </c>
      <c r="D15" s="88">
        <v>43289</v>
      </c>
      <c r="E15" s="85">
        <v>5200</v>
      </c>
      <c r="F15" s="89"/>
    </row>
    <row r="16" spans="1:6">
      <c r="A16" s="85">
        <v>1319474</v>
      </c>
      <c r="B16" s="85">
        <v>184677</v>
      </c>
      <c r="C16" s="88">
        <v>43287</v>
      </c>
      <c r="D16" s="88">
        <v>43289</v>
      </c>
      <c r="E16" s="85">
        <v>5200</v>
      </c>
      <c r="F16" s="89"/>
    </row>
    <row r="17" spans="1:6">
      <c r="A17" s="85">
        <v>1330301</v>
      </c>
      <c r="B17" s="85">
        <v>189019</v>
      </c>
      <c r="C17" s="88">
        <v>43287</v>
      </c>
      <c r="D17" s="88">
        <v>43289</v>
      </c>
      <c r="E17" s="85">
        <v>6200</v>
      </c>
      <c r="F17" s="89"/>
    </row>
    <row r="18" spans="1:6">
      <c r="A18" s="85">
        <v>1326611</v>
      </c>
      <c r="B18" s="85">
        <v>189403</v>
      </c>
      <c r="C18" s="88">
        <v>43287</v>
      </c>
      <c r="D18" s="88">
        <v>43290</v>
      </c>
      <c r="E18" s="85">
        <v>7800</v>
      </c>
      <c r="F18" s="89"/>
    </row>
    <row r="19" spans="1:6">
      <c r="A19" s="85">
        <v>1328938</v>
      </c>
      <c r="B19" s="85">
        <v>188541</v>
      </c>
      <c r="C19" s="88">
        <v>43288</v>
      </c>
      <c r="D19" s="88">
        <v>43290</v>
      </c>
      <c r="E19" s="85">
        <v>8200</v>
      </c>
      <c r="F19" s="89"/>
    </row>
    <row r="20" spans="1:6">
      <c r="A20" s="85">
        <v>1325748</v>
      </c>
      <c r="B20" s="85">
        <v>187522</v>
      </c>
      <c r="C20" s="88">
        <v>43288</v>
      </c>
      <c r="D20" s="88">
        <v>43292</v>
      </c>
      <c r="E20" s="85">
        <v>13200</v>
      </c>
      <c r="F20" s="89"/>
    </row>
    <row r="21" spans="1:6">
      <c r="A21" s="85">
        <v>1329419</v>
      </c>
      <c r="B21" s="85">
        <v>188726</v>
      </c>
      <c r="C21" s="88">
        <v>43289</v>
      </c>
      <c r="D21" s="88">
        <v>43292</v>
      </c>
      <c r="E21" s="85">
        <v>14400</v>
      </c>
      <c r="F21" s="89"/>
    </row>
    <row r="22" spans="1:6">
      <c r="A22" s="85">
        <v>1327891</v>
      </c>
      <c r="B22" s="85">
        <v>188272</v>
      </c>
      <c r="C22" s="88">
        <v>43289</v>
      </c>
      <c r="D22" s="88">
        <v>43291</v>
      </c>
      <c r="E22" s="85">
        <v>6600</v>
      </c>
      <c r="F22" s="89"/>
    </row>
    <row r="23" spans="1:6">
      <c r="A23" s="85">
        <v>1323047</v>
      </c>
      <c r="B23" s="85">
        <v>186416</v>
      </c>
      <c r="C23" s="88">
        <v>43289</v>
      </c>
      <c r="D23" s="88">
        <v>43293</v>
      </c>
      <c r="E23" s="85">
        <v>10400</v>
      </c>
      <c r="F23" s="89"/>
    </row>
    <row r="24" spans="1:6">
      <c r="A24" s="85">
        <v>1329709</v>
      </c>
      <c r="B24" s="85">
        <v>188829</v>
      </c>
      <c r="C24" s="88">
        <v>43289</v>
      </c>
      <c r="D24" s="88">
        <v>43293</v>
      </c>
      <c r="E24" s="85">
        <v>10400</v>
      </c>
      <c r="F24" s="89"/>
    </row>
    <row r="25" spans="1:6">
      <c r="A25" s="85">
        <v>1322542</v>
      </c>
      <c r="B25" s="85">
        <v>185880</v>
      </c>
      <c r="C25" s="88">
        <v>43290</v>
      </c>
      <c r="D25" s="88">
        <v>43294</v>
      </c>
      <c r="E25" s="85">
        <v>10400</v>
      </c>
      <c r="F25" s="89"/>
    </row>
    <row r="26" spans="1:6">
      <c r="A26" s="85">
        <v>1325175</v>
      </c>
      <c r="B26" s="85">
        <v>187229</v>
      </c>
      <c r="C26" s="88">
        <v>43291</v>
      </c>
      <c r="D26" s="88">
        <v>43293</v>
      </c>
      <c r="E26" s="85">
        <v>10600</v>
      </c>
      <c r="F26" s="89"/>
    </row>
    <row r="27" spans="1:6">
      <c r="A27" s="85">
        <v>1331479</v>
      </c>
      <c r="B27" s="85">
        <v>189382</v>
      </c>
      <c r="C27" s="88">
        <v>43291</v>
      </c>
      <c r="D27" s="88">
        <v>43293</v>
      </c>
      <c r="E27" s="85">
        <v>5200</v>
      </c>
      <c r="F27" s="89"/>
    </row>
    <row r="28" spans="1:6">
      <c r="A28" s="85">
        <v>1330309</v>
      </c>
      <c r="B28" s="85">
        <v>189020</v>
      </c>
      <c r="C28" s="88">
        <v>43292</v>
      </c>
      <c r="D28" s="88">
        <v>43294</v>
      </c>
      <c r="E28" s="85">
        <v>14400</v>
      </c>
      <c r="F28" s="89" t="s">
        <v>74</v>
      </c>
    </row>
    <row r="29" spans="1:6">
      <c r="A29" s="85">
        <v>1331768</v>
      </c>
      <c r="B29" s="85">
        <v>189384</v>
      </c>
      <c r="C29" s="88">
        <v>43293</v>
      </c>
      <c r="D29" s="88">
        <v>43295</v>
      </c>
      <c r="E29" s="85">
        <v>6600</v>
      </c>
      <c r="F29" s="89"/>
    </row>
    <row r="30" spans="1:6">
      <c r="A30" s="85">
        <v>1334780</v>
      </c>
      <c r="B30" s="85">
        <v>190385</v>
      </c>
      <c r="C30" s="88">
        <v>43293</v>
      </c>
      <c r="D30" s="88">
        <v>43294</v>
      </c>
      <c r="E30" s="85">
        <v>3300</v>
      </c>
      <c r="F30" s="89"/>
    </row>
    <row r="31" spans="1:6">
      <c r="A31" s="85">
        <v>1335097</v>
      </c>
      <c r="B31" s="85">
        <v>190404</v>
      </c>
      <c r="C31" s="88">
        <v>43293</v>
      </c>
      <c r="D31" s="88">
        <v>43295</v>
      </c>
      <c r="E31" s="85">
        <v>5200</v>
      </c>
      <c r="F31" s="89"/>
    </row>
    <row r="32" spans="1:6">
      <c r="A32" s="85">
        <v>1332293</v>
      </c>
      <c r="B32" s="85">
        <v>189565</v>
      </c>
      <c r="C32" s="88">
        <v>43294</v>
      </c>
      <c r="D32" s="88">
        <v>43300</v>
      </c>
      <c r="E32" s="85">
        <v>19800</v>
      </c>
      <c r="F32" s="89"/>
    </row>
    <row r="33" spans="1:6">
      <c r="A33" s="85">
        <v>1315416</v>
      </c>
      <c r="B33" s="85">
        <v>183941</v>
      </c>
      <c r="C33" s="88">
        <v>43294</v>
      </c>
      <c r="D33" s="88">
        <v>43296</v>
      </c>
      <c r="E33" s="85">
        <v>5200</v>
      </c>
      <c r="F33" s="89"/>
    </row>
    <row r="34" spans="1:6">
      <c r="A34" s="85">
        <v>1328117</v>
      </c>
      <c r="B34" s="85">
        <v>188300</v>
      </c>
      <c r="C34" s="88">
        <v>43294</v>
      </c>
      <c r="D34" s="88">
        <v>43297</v>
      </c>
      <c r="E34" s="85">
        <v>9900</v>
      </c>
      <c r="F34" s="89"/>
    </row>
    <row r="35" spans="1:6">
      <c r="A35" s="85">
        <v>1324654</v>
      </c>
      <c r="B35" s="85">
        <v>187031</v>
      </c>
      <c r="C35" s="88">
        <v>43294</v>
      </c>
      <c r="D35" s="88">
        <v>43297</v>
      </c>
      <c r="E35" s="85">
        <v>46800</v>
      </c>
      <c r="F35" s="89" t="s">
        <v>75</v>
      </c>
    </row>
    <row r="36" spans="1:6">
      <c r="A36" s="85">
        <v>1335392</v>
      </c>
      <c r="B36" s="85">
        <v>190561</v>
      </c>
      <c r="C36" s="88">
        <v>43294</v>
      </c>
      <c r="D36" s="88">
        <v>43295</v>
      </c>
      <c r="E36" s="85">
        <v>3600</v>
      </c>
      <c r="F36" s="89"/>
    </row>
    <row r="37" spans="1:6">
      <c r="A37" s="85">
        <v>1335451</v>
      </c>
      <c r="B37" s="85">
        <v>190559</v>
      </c>
      <c r="C37" s="88">
        <v>43294</v>
      </c>
      <c r="D37" s="88">
        <v>43295</v>
      </c>
      <c r="E37" s="85">
        <v>3300</v>
      </c>
      <c r="F37" s="89"/>
    </row>
    <row r="38" spans="1:6">
      <c r="A38" s="85">
        <v>1335452</v>
      </c>
      <c r="B38" s="85">
        <v>190565</v>
      </c>
      <c r="C38" s="88">
        <v>43294</v>
      </c>
      <c r="D38" s="88">
        <v>43295</v>
      </c>
      <c r="E38" s="85">
        <v>3600</v>
      </c>
      <c r="F38" s="89"/>
    </row>
    <row r="39" spans="1:6">
      <c r="A39" s="85">
        <v>1333400</v>
      </c>
      <c r="B39" s="85">
        <v>189834</v>
      </c>
      <c r="C39" s="88">
        <v>43295</v>
      </c>
      <c r="D39" s="88">
        <v>43297</v>
      </c>
      <c r="E39" s="85">
        <v>7200</v>
      </c>
      <c r="F39" s="89"/>
    </row>
    <row r="40" spans="1:6">
      <c r="A40" s="85">
        <v>1329383</v>
      </c>
      <c r="B40" s="85">
        <v>188691</v>
      </c>
      <c r="C40" s="88">
        <v>43295</v>
      </c>
      <c r="D40" s="88">
        <v>43296</v>
      </c>
      <c r="E40" s="85">
        <v>4500</v>
      </c>
      <c r="F40" s="89"/>
    </row>
    <row r="41" spans="1:6">
      <c r="A41" s="85">
        <v>1330066</v>
      </c>
      <c r="B41" s="85">
        <v>188881</v>
      </c>
      <c r="C41" s="88">
        <v>43295</v>
      </c>
      <c r="D41" s="88">
        <v>43299</v>
      </c>
      <c r="E41" s="85">
        <v>24800</v>
      </c>
      <c r="F41" s="89" t="s">
        <v>74</v>
      </c>
    </row>
    <row r="42" spans="1:6">
      <c r="A42" s="85">
        <v>1319129</v>
      </c>
      <c r="B42" s="85">
        <v>184534</v>
      </c>
      <c r="C42" s="88">
        <v>43295</v>
      </c>
      <c r="D42" s="88">
        <v>43298</v>
      </c>
      <c r="E42" s="85">
        <v>7800</v>
      </c>
      <c r="F42" s="89" t="s">
        <v>76</v>
      </c>
    </row>
    <row r="43" spans="1:6">
      <c r="A43" s="85">
        <v>1320689</v>
      </c>
      <c r="B43" s="85">
        <v>185229</v>
      </c>
      <c r="C43" s="88">
        <v>43295</v>
      </c>
      <c r="D43" s="88">
        <v>43300</v>
      </c>
      <c r="E43" s="85">
        <v>26000</v>
      </c>
      <c r="F43" s="89" t="s">
        <v>74</v>
      </c>
    </row>
    <row r="44" spans="1:6">
      <c r="A44" s="85">
        <v>1331776</v>
      </c>
      <c r="B44" s="85">
        <v>189397</v>
      </c>
      <c r="C44" s="88">
        <v>43296</v>
      </c>
      <c r="D44" s="88">
        <v>43298</v>
      </c>
      <c r="E44" s="85">
        <v>12400</v>
      </c>
      <c r="F44" s="89" t="s">
        <v>74</v>
      </c>
    </row>
    <row r="45" spans="1:6">
      <c r="A45" s="85">
        <v>1320704</v>
      </c>
      <c r="B45" s="85">
        <v>185241</v>
      </c>
      <c r="C45" s="88">
        <v>43296</v>
      </c>
      <c r="D45" s="88">
        <v>43300</v>
      </c>
      <c r="E45" s="85">
        <v>10400</v>
      </c>
      <c r="F45" s="89"/>
    </row>
    <row r="46" spans="1:6">
      <c r="A46" s="85">
        <v>1320448</v>
      </c>
      <c r="B46" s="85">
        <v>185196</v>
      </c>
      <c r="C46" s="88">
        <v>43297</v>
      </c>
      <c r="D46" s="88">
        <v>43298</v>
      </c>
      <c r="E46" s="85">
        <v>2600</v>
      </c>
      <c r="F46" s="89"/>
    </row>
    <row r="47" spans="1:6">
      <c r="A47" s="85">
        <v>1320453</v>
      </c>
      <c r="B47" s="85">
        <v>185200</v>
      </c>
      <c r="C47" s="88">
        <v>43297</v>
      </c>
      <c r="D47" s="88">
        <v>43298</v>
      </c>
      <c r="E47" s="85">
        <v>2600</v>
      </c>
      <c r="F47" s="89"/>
    </row>
    <row r="48" spans="1:6">
      <c r="A48" s="85">
        <v>1318100</v>
      </c>
      <c r="B48" s="85">
        <v>184210</v>
      </c>
      <c r="C48" s="88">
        <v>43298</v>
      </c>
      <c r="D48" s="88">
        <v>43301</v>
      </c>
      <c r="E48" s="85">
        <v>23400</v>
      </c>
      <c r="F48" s="89" t="s">
        <v>45</v>
      </c>
    </row>
    <row r="49" spans="1:6">
      <c r="A49" s="85">
        <v>1332841</v>
      </c>
      <c r="B49" s="85">
        <v>189732</v>
      </c>
      <c r="C49" s="88">
        <v>43298</v>
      </c>
      <c r="D49" s="88">
        <v>43300</v>
      </c>
      <c r="E49" s="85">
        <v>6600</v>
      </c>
      <c r="F49" s="89"/>
    </row>
    <row r="50" spans="1:6">
      <c r="A50" s="85">
        <v>1335184</v>
      </c>
      <c r="B50" s="85">
        <v>190453</v>
      </c>
      <c r="C50" s="88">
        <v>43298</v>
      </c>
      <c r="D50" s="88">
        <v>43300</v>
      </c>
      <c r="E50" s="85">
        <v>12400</v>
      </c>
      <c r="F50" s="89" t="s">
        <v>51</v>
      </c>
    </row>
    <row r="51" spans="1:6">
      <c r="A51" s="85">
        <v>1329983</v>
      </c>
      <c r="B51" s="85">
        <v>188871</v>
      </c>
      <c r="C51" s="88">
        <v>43299</v>
      </c>
      <c r="D51" s="88">
        <v>43302</v>
      </c>
      <c r="E51" s="85">
        <v>36900</v>
      </c>
      <c r="F51" s="89" t="s">
        <v>45</v>
      </c>
    </row>
    <row r="52" spans="1:6">
      <c r="A52" s="85">
        <v>1306933</v>
      </c>
      <c r="B52" s="85">
        <v>180259</v>
      </c>
      <c r="C52" s="88">
        <v>43300</v>
      </c>
      <c r="D52" s="88">
        <v>43303</v>
      </c>
      <c r="E52" s="85">
        <v>7800</v>
      </c>
      <c r="F52" s="89"/>
    </row>
    <row r="53" spans="1:6">
      <c r="A53" s="85">
        <v>1305652</v>
      </c>
      <c r="B53" s="85">
        <v>179686</v>
      </c>
      <c r="C53" s="88">
        <v>43300</v>
      </c>
      <c r="D53" s="88">
        <v>43302</v>
      </c>
      <c r="E53" s="85">
        <v>5200</v>
      </c>
      <c r="F53" s="89"/>
    </row>
    <row r="54" spans="1:6">
      <c r="A54" s="85">
        <v>1323745</v>
      </c>
      <c r="B54" s="85">
        <v>186701</v>
      </c>
      <c r="C54" s="88">
        <v>43301</v>
      </c>
      <c r="D54" s="88">
        <v>43303</v>
      </c>
      <c r="E54" s="85">
        <v>5200</v>
      </c>
      <c r="F54" s="89"/>
    </row>
    <row r="55" spans="1:6">
      <c r="A55" s="85">
        <v>1329466</v>
      </c>
      <c r="B55" s="85">
        <v>188730</v>
      </c>
      <c r="C55" s="88">
        <v>43301</v>
      </c>
      <c r="D55" s="88">
        <v>43302</v>
      </c>
      <c r="E55" s="85">
        <v>2600</v>
      </c>
      <c r="F55" s="89"/>
    </row>
    <row r="56" spans="1:6">
      <c r="A56" s="85">
        <v>1333839</v>
      </c>
      <c r="B56" s="85">
        <v>190026</v>
      </c>
      <c r="C56" s="88">
        <v>43302</v>
      </c>
      <c r="D56" s="88">
        <v>43303</v>
      </c>
      <c r="E56" s="85">
        <v>2600</v>
      </c>
      <c r="F56" s="89"/>
    </row>
    <row r="57" spans="1:6">
      <c r="A57" s="85">
        <v>1332648</v>
      </c>
      <c r="B57" s="85">
        <v>189606</v>
      </c>
      <c r="C57" s="88">
        <v>43302</v>
      </c>
      <c r="D57" s="88">
        <v>43303</v>
      </c>
      <c r="E57" s="85">
        <v>6600</v>
      </c>
      <c r="F57" s="89" t="s">
        <v>51</v>
      </c>
    </row>
    <row r="58" spans="1:6">
      <c r="A58" s="85">
        <v>1321171</v>
      </c>
      <c r="B58" s="85">
        <v>185433</v>
      </c>
      <c r="C58" s="88">
        <v>43303</v>
      </c>
      <c r="D58" s="88">
        <v>43305</v>
      </c>
      <c r="E58" s="85">
        <v>5200</v>
      </c>
      <c r="F58" s="89"/>
    </row>
    <row r="59" spans="1:6">
      <c r="A59" s="85">
        <v>1317752</v>
      </c>
      <c r="B59" s="85">
        <v>184133</v>
      </c>
      <c r="C59" s="88">
        <v>43303</v>
      </c>
      <c r="D59" s="88">
        <v>43305</v>
      </c>
      <c r="E59" s="85">
        <v>5200</v>
      </c>
      <c r="F59" s="89"/>
    </row>
    <row r="60" spans="1:6">
      <c r="A60" s="85">
        <v>1339340</v>
      </c>
      <c r="B60" s="85">
        <v>191700</v>
      </c>
      <c r="C60" s="88">
        <v>43303</v>
      </c>
      <c r="D60" s="88">
        <v>43306</v>
      </c>
      <c r="E60" s="85">
        <v>18600</v>
      </c>
      <c r="F60" s="89" t="s">
        <v>51</v>
      </c>
    </row>
    <row r="61" spans="1:6">
      <c r="A61" s="85">
        <v>1339343</v>
      </c>
      <c r="B61" s="85">
        <v>191702</v>
      </c>
      <c r="C61" s="88">
        <v>43303</v>
      </c>
      <c r="D61" s="88">
        <v>43306</v>
      </c>
      <c r="E61" s="85">
        <v>9300</v>
      </c>
      <c r="F61" s="89"/>
    </row>
    <row r="62" spans="1:6">
      <c r="A62" s="85">
        <v>1322827</v>
      </c>
      <c r="B62" s="85">
        <v>186173</v>
      </c>
      <c r="C62" s="88">
        <v>43304</v>
      </c>
      <c r="D62" s="88">
        <v>43307</v>
      </c>
      <c r="E62" s="85">
        <v>15600</v>
      </c>
      <c r="F62" s="89" t="s">
        <v>51</v>
      </c>
    </row>
    <row r="63" spans="1:6">
      <c r="A63" s="85">
        <v>1338213</v>
      </c>
      <c r="B63" s="85">
        <v>191568</v>
      </c>
      <c r="C63" s="88">
        <v>43307</v>
      </c>
      <c r="D63" s="88">
        <v>43313</v>
      </c>
      <c r="E63" s="85">
        <v>41200</v>
      </c>
      <c r="F63" s="89" t="s">
        <v>54</v>
      </c>
    </row>
    <row r="64" spans="1:6">
      <c r="A64" s="85">
        <v>1336186</v>
      </c>
      <c r="B64" s="85">
        <v>190871</v>
      </c>
      <c r="C64" s="88">
        <v>43308</v>
      </c>
      <c r="D64" s="88">
        <v>43311</v>
      </c>
      <c r="E64" s="85">
        <v>18600</v>
      </c>
      <c r="F64" s="89" t="s">
        <v>41</v>
      </c>
    </row>
    <row r="65" spans="1:6">
      <c r="A65" s="85">
        <v>1329928</v>
      </c>
      <c r="B65" s="85">
        <v>188867</v>
      </c>
      <c r="C65" s="88">
        <v>43308</v>
      </c>
      <c r="D65" s="88">
        <v>43340</v>
      </c>
      <c r="E65" s="85">
        <v>7200</v>
      </c>
      <c r="F65" s="89" t="s">
        <v>51</v>
      </c>
    </row>
    <row r="66" spans="1:6">
      <c r="A66" s="85">
        <v>1324393</v>
      </c>
      <c r="B66" s="85">
        <v>187015</v>
      </c>
      <c r="C66" s="88">
        <v>43308</v>
      </c>
      <c r="D66" s="88">
        <v>43311</v>
      </c>
      <c r="E66" s="85">
        <v>19800</v>
      </c>
      <c r="F66" s="89" t="s">
        <v>74</v>
      </c>
    </row>
    <row r="67" spans="1:6">
      <c r="A67" s="85">
        <v>1319491</v>
      </c>
      <c r="B67" s="85">
        <v>184683</v>
      </c>
      <c r="C67" s="88">
        <v>43310</v>
      </c>
      <c r="D67" s="88">
        <v>43314</v>
      </c>
      <c r="E67" s="85">
        <v>10400</v>
      </c>
      <c r="F67" s="89"/>
    </row>
    <row r="68" spans="1:6">
      <c r="A68" s="85">
        <v>1327305</v>
      </c>
      <c r="B68" s="85">
        <v>188075</v>
      </c>
      <c r="C68" s="88">
        <v>43310</v>
      </c>
      <c r="D68" s="88">
        <v>43312</v>
      </c>
      <c r="E68" s="85">
        <v>7200</v>
      </c>
      <c r="F68" s="89"/>
    </row>
    <row r="69" spans="1:6">
      <c r="A69" s="85">
        <v>1331561</v>
      </c>
      <c r="B69" s="85">
        <v>189383</v>
      </c>
      <c r="C69" s="88">
        <v>43310</v>
      </c>
      <c r="D69" s="88">
        <v>43314</v>
      </c>
      <c r="E69" s="85">
        <v>14400</v>
      </c>
      <c r="F69" s="89"/>
    </row>
    <row r="70" spans="1:6">
      <c r="A70" s="85">
        <v>1333767</v>
      </c>
      <c r="B70" s="85">
        <v>190025</v>
      </c>
      <c r="C70" s="88">
        <v>43310</v>
      </c>
      <c r="D70" s="88">
        <v>43316</v>
      </c>
      <c r="E70" s="85">
        <v>15600</v>
      </c>
      <c r="F70" s="89"/>
    </row>
    <row r="71" spans="1:6">
      <c r="A71" s="85">
        <v>1333750</v>
      </c>
      <c r="B71" s="85">
        <v>190047</v>
      </c>
      <c r="C71" s="88">
        <v>43310</v>
      </c>
      <c r="D71" s="88">
        <v>43316</v>
      </c>
      <c r="E71" s="85">
        <v>21600</v>
      </c>
      <c r="F71" s="89"/>
    </row>
    <row r="72" spans="1:6">
      <c r="A72" s="85">
        <v>1327241</v>
      </c>
      <c r="B72" s="85">
        <v>188070</v>
      </c>
      <c r="C72" s="88">
        <v>43312</v>
      </c>
      <c r="D72" s="88">
        <v>43319</v>
      </c>
      <c r="E72" s="85">
        <v>23100</v>
      </c>
      <c r="F72" s="89"/>
    </row>
    <row r="73" spans="1:6">
      <c r="A73" s="85">
        <v>1333124</v>
      </c>
      <c r="B73" s="85">
        <v>189765</v>
      </c>
      <c r="C73" s="88">
        <v>43312</v>
      </c>
      <c r="D73" s="88">
        <v>43315</v>
      </c>
      <c r="E73" s="85">
        <v>9300</v>
      </c>
      <c r="F73" s="89"/>
    </row>
    <row r="74" s="55" customFormat="1" spans="1:6">
      <c r="A74" s="83"/>
      <c r="B74" s="83"/>
      <c r="C74" s="84"/>
      <c r="D74" s="84"/>
      <c r="E74" s="83"/>
      <c r="F74" s="83"/>
    </row>
    <row r="75" s="55" customFormat="1" spans="1:6">
      <c r="A75" s="83"/>
      <c r="B75" s="83"/>
      <c r="C75" s="84"/>
      <c r="D75" s="84"/>
      <c r="E75" s="83"/>
      <c r="F75" s="83"/>
    </row>
    <row r="76" s="55" customFormat="1" spans="1:6">
      <c r="A76" s="83"/>
      <c r="B76" s="83"/>
      <c r="C76" s="84"/>
      <c r="D76" s="84"/>
      <c r="E76" s="83"/>
      <c r="F76" s="83"/>
    </row>
    <row r="77" s="55" customFormat="1" spans="1:6">
      <c r="A77" s="61"/>
      <c r="B77" s="61"/>
      <c r="C77" s="62"/>
      <c r="D77" s="62"/>
      <c r="E77" s="61"/>
      <c r="F77" s="61"/>
    </row>
    <row r="78" s="55" customFormat="1" spans="1:6">
      <c r="A78" s="61"/>
      <c r="B78" s="61"/>
      <c r="C78" s="62"/>
      <c r="D78" s="62"/>
      <c r="E78" s="61"/>
      <c r="F78" s="61"/>
    </row>
    <row r="79" s="55" customFormat="1" spans="1:6">
      <c r="A79" s="65" t="s">
        <v>42</v>
      </c>
      <c r="B79" s="66"/>
      <c r="C79" s="66"/>
      <c r="D79" s="67"/>
      <c r="E79" s="68">
        <f>SUM(E3:E78)</f>
        <v>837500</v>
      </c>
      <c r="F79" s="69"/>
    </row>
    <row r="80" s="55" customFormat="1" spans="1:6">
      <c r="A80" s="69"/>
      <c r="B80" s="69"/>
      <c r="C80" s="70"/>
      <c r="D80" s="70"/>
      <c r="E80" s="69"/>
      <c r="F80" s="69"/>
    </row>
    <row r="81" s="55" customFormat="1" spans="1:6">
      <c r="A81" s="69"/>
      <c r="B81" s="69"/>
      <c r="C81" s="70"/>
      <c r="D81" s="70"/>
      <c r="E81" s="69"/>
      <c r="F81" s="69"/>
    </row>
    <row r="82" s="55" customFormat="1" spans="1:6">
      <c r="A82" s="69"/>
      <c r="B82" s="69"/>
      <c r="C82" s="70"/>
      <c r="D82" s="70"/>
      <c r="E82" s="69"/>
      <c r="F82" s="69"/>
    </row>
    <row r="83" s="55" customFormat="1" spans="1:6">
      <c r="A83" s="69"/>
      <c r="B83" s="69"/>
      <c r="C83" s="70"/>
      <c r="D83" s="70"/>
      <c r="E83" s="69"/>
      <c r="F83" s="69"/>
    </row>
    <row r="84" s="55" customFormat="1" spans="1:6">
      <c r="A84" s="69"/>
      <c r="B84" s="69"/>
      <c r="C84" s="70"/>
      <c r="D84" s="70"/>
      <c r="E84" s="69"/>
      <c r="F84" s="69"/>
    </row>
    <row r="85" s="55" customFormat="1" spans="1:6">
      <c r="A85" s="69"/>
      <c r="B85" s="69"/>
      <c r="C85" s="70"/>
      <c r="D85" s="70"/>
      <c r="E85" s="69"/>
      <c r="F85" s="69"/>
    </row>
    <row r="86" s="55" customFormat="1" spans="1:6">
      <c r="A86" s="69"/>
      <c r="B86" s="69"/>
      <c r="C86" s="70"/>
      <c r="D86" s="70"/>
      <c r="E86" s="69"/>
      <c r="F86" s="69"/>
    </row>
    <row r="87" s="55" customFormat="1" spans="1:6">
      <c r="A87" s="69"/>
      <c r="B87" s="69"/>
      <c r="C87" s="70"/>
      <c r="D87" s="70"/>
      <c r="E87" s="69"/>
      <c r="F87" s="69"/>
    </row>
    <row r="88" s="55" customFormat="1" spans="1:6">
      <c r="A88" s="69"/>
      <c r="B88" s="69"/>
      <c r="C88" s="69"/>
      <c r="D88" s="69"/>
      <c r="E88" s="69"/>
      <c r="F88" s="69"/>
    </row>
    <row r="89" s="55" customFormat="1" spans="1:6">
      <c r="A89" s="69"/>
      <c r="B89" s="69"/>
      <c r="C89" s="69"/>
      <c r="D89" s="69"/>
      <c r="E89" s="69"/>
      <c r="F89" s="69"/>
    </row>
    <row r="90" s="55" customFormat="1" spans="1:6">
      <c r="A90" s="69"/>
      <c r="B90" s="69"/>
      <c r="C90" s="69"/>
      <c r="D90" s="69"/>
      <c r="E90" s="69"/>
      <c r="F90" s="69"/>
    </row>
    <row r="91" s="55" customFormat="1" spans="1:6">
      <c r="A91" s="69"/>
      <c r="B91" s="69"/>
      <c r="C91" s="69"/>
      <c r="D91" s="69"/>
      <c r="E91" s="69"/>
      <c r="F91" s="69"/>
    </row>
    <row r="92" s="55" customFormat="1" spans="1:6">
      <c r="A92" s="69"/>
      <c r="B92" s="69"/>
      <c r="C92" s="69"/>
      <c r="D92" s="69"/>
      <c r="E92" s="69"/>
      <c r="F92" s="69"/>
    </row>
    <row r="93" s="55" customFormat="1" spans="1:6">
      <c r="A93" s="69"/>
      <c r="B93" s="69"/>
      <c r="C93" s="69"/>
      <c r="D93" s="69"/>
      <c r="E93" s="69"/>
      <c r="F93" s="69"/>
    </row>
    <row r="94" s="55" customFormat="1" spans="1:6">
      <c r="A94" s="69"/>
      <c r="B94" s="69"/>
      <c r="C94" s="69"/>
      <c r="D94" s="69"/>
      <c r="E94" s="69"/>
      <c r="F94" s="69"/>
    </row>
    <row r="95" s="55" customFormat="1" spans="1:6">
      <c r="A95" s="69"/>
      <c r="B95" s="69"/>
      <c r="C95" s="69"/>
      <c r="D95" s="69"/>
      <c r="E95" s="69"/>
      <c r="F95" s="69"/>
    </row>
  </sheetData>
  <mergeCells count="2">
    <mergeCell ref="A1:F1"/>
    <mergeCell ref="A79:D79"/>
  </mergeCells>
  <pageMargins left="0.25" right="0.25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4"/>
  <sheetViews>
    <sheetView topLeftCell="A143" workbookViewId="0">
      <selection activeCell="F103" sqref="F103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77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5">
        <v>1307545</v>
      </c>
      <c r="B3" s="85">
        <v>180631</v>
      </c>
      <c r="C3" s="88">
        <v>43252</v>
      </c>
      <c r="D3" s="88">
        <v>43255</v>
      </c>
      <c r="E3" s="85">
        <v>8250</v>
      </c>
      <c r="F3" s="85"/>
    </row>
    <row r="4" spans="1:6">
      <c r="A4" s="85">
        <v>1290439</v>
      </c>
      <c r="B4" s="85">
        <v>173691</v>
      </c>
      <c r="C4" s="88">
        <v>43253</v>
      </c>
      <c r="D4" s="88">
        <v>43255</v>
      </c>
      <c r="E4" s="85">
        <v>23600</v>
      </c>
      <c r="F4" s="85" t="s">
        <v>47</v>
      </c>
    </row>
    <row r="5" spans="1:6">
      <c r="A5" s="85">
        <v>1296829</v>
      </c>
      <c r="B5" s="85">
        <v>176143</v>
      </c>
      <c r="C5" s="88">
        <v>43253</v>
      </c>
      <c r="D5" s="88">
        <v>43257</v>
      </c>
      <c r="E5" s="85">
        <v>9000</v>
      </c>
      <c r="F5" s="85"/>
    </row>
    <row r="6" spans="1:6">
      <c r="A6" s="85">
        <v>1293712</v>
      </c>
      <c r="B6" s="85">
        <v>175070</v>
      </c>
      <c r="C6" s="88">
        <v>43253</v>
      </c>
      <c r="D6" s="88">
        <v>43255</v>
      </c>
      <c r="E6" s="85">
        <v>4500</v>
      </c>
      <c r="F6" s="85"/>
    </row>
    <row r="7" spans="1:6">
      <c r="A7" s="85">
        <v>1293262</v>
      </c>
      <c r="B7" s="85">
        <v>174821</v>
      </c>
      <c r="C7" s="88">
        <v>43253</v>
      </c>
      <c r="D7" s="88">
        <v>43256</v>
      </c>
      <c r="E7" s="85">
        <v>20250</v>
      </c>
      <c r="F7" s="85" t="s">
        <v>58</v>
      </c>
    </row>
    <row r="8" spans="1:6">
      <c r="A8" s="85">
        <v>1305031</v>
      </c>
      <c r="B8" s="85">
        <v>179546</v>
      </c>
      <c r="C8" s="88">
        <v>43253</v>
      </c>
      <c r="D8" s="88">
        <v>43259</v>
      </c>
      <c r="E8" s="85">
        <v>19500</v>
      </c>
      <c r="F8" s="85"/>
    </row>
    <row r="9" spans="1:6">
      <c r="A9" s="85">
        <v>1296827</v>
      </c>
      <c r="B9" s="85">
        <v>176142</v>
      </c>
      <c r="C9" s="88">
        <v>43253</v>
      </c>
      <c r="D9" s="88">
        <v>43257</v>
      </c>
      <c r="E9" s="85">
        <v>9000</v>
      </c>
      <c r="F9" s="85"/>
    </row>
    <row r="10" spans="1:6">
      <c r="A10" s="85">
        <v>1307493</v>
      </c>
      <c r="B10" s="85">
        <v>180469</v>
      </c>
      <c r="C10" s="88">
        <v>43254</v>
      </c>
      <c r="D10" s="88">
        <v>43257</v>
      </c>
      <c r="E10" s="85">
        <v>6750</v>
      </c>
      <c r="F10" s="85"/>
    </row>
    <row r="11" spans="1:6">
      <c r="A11" s="85">
        <v>1306954</v>
      </c>
      <c r="B11" s="85">
        <v>180261</v>
      </c>
      <c r="C11" s="88">
        <v>43254</v>
      </c>
      <c r="D11" s="88">
        <v>43256</v>
      </c>
      <c r="E11" s="85">
        <v>6500</v>
      </c>
      <c r="F11" s="85"/>
    </row>
    <row r="12" spans="1:6">
      <c r="A12" s="85">
        <v>1305923</v>
      </c>
      <c r="B12" s="85">
        <v>179820</v>
      </c>
      <c r="C12" s="88">
        <v>43254</v>
      </c>
      <c r="D12" s="88">
        <v>43256</v>
      </c>
      <c r="E12" s="85">
        <v>5900</v>
      </c>
      <c r="F12" s="85"/>
    </row>
    <row r="13" spans="1:6">
      <c r="A13" s="85">
        <v>1298085</v>
      </c>
      <c r="B13" s="85">
        <v>176901</v>
      </c>
      <c r="C13" s="88">
        <v>43254</v>
      </c>
      <c r="D13" s="88">
        <v>43257</v>
      </c>
      <c r="E13" s="85">
        <v>9750</v>
      </c>
      <c r="F13" s="85"/>
    </row>
    <row r="14" spans="1:6">
      <c r="A14" s="85">
        <v>1301443</v>
      </c>
      <c r="B14" s="85">
        <v>177952</v>
      </c>
      <c r="C14" s="88">
        <v>43255</v>
      </c>
      <c r="D14" s="88">
        <v>43257</v>
      </c>
      <c r="E14" s="85">
        <v>5900</v>
      </c>
      <c r="F14" s="85"/>
    </row>
    <row r="15" spans="1:6">
      <c r="A15" s="85">
        <v>1311940</v>
      </c>
      <c r="B15" s="85">
        <v>182086</v>
      </c>
      <c r="C15" s="88">
        <v>43255</v>
      </c>
      <c r="D15" s="88">
        <v>43256</v>
      </c>
      <c r="E15" s="85">
        <v>2250</v>
      </c>
      <c r="F15" s="85"/>
    </row>
    <row r="16" spans="1:6">
      <c r="A16" s="85">
        <v>1289706</v>
      </c>
      <c r="B16" s="85">
        <v>173376</v>
      </c>
      <c r="C16" s="88">
        <v>43255</v>
      </c>
      <c r="D16" s="88">
        <v>43257</v>
      </c>
      <c r="E16" s="85">
        <v>4500</v>
      </c>
      <c r="F16" s="85"/>
    </row>
    <row r="17" spans="1:6">
      <c r="A17" s="85">
        <v>1310262</v>
      </c>
      <c r="B17" s="85">
        <v>181452</v>
      </c>
      <c r="C17" s="88">
        <v>43255</v>
      </c>
      <c r="D17" s="88">
        <v>43257</v>
      </c>
      <c r="E17" s="85">
        <v>5500</v>
      </c>
      <c r="F17" s="85"/>
    </row>
    <row r="18" spans="1:6">
      <c r="A18" s="85">
        <v>1312086</v>
      </c>
      <c r="B18" s="85">
        <v>182094</v>
      </c>
      <c r="C18" s="88">
        <v>43255</v>
      </c>
      <c r="D18" s="88">
        <v>43260</v>
      </c>
      <c r="E18" s="85">
        <v>14750</v>
      </c>
      <c r="F18" s="85"/>
    </row>
    <row r="19" spans="1:6">
      <c r="A19" s="85">
        <v>1314173</v>
      </c>
      <c r="B19" s="85">
        <v>182905</v>
      </c>
      <c r="C19" s="88">
        <v>43256</v>
      </c>
      <c r="D19" s="88">
        <v>43258</v>
      </c>
      <c r="E19" s="85">
        <v>5500</v>
      </c>
      <c r="F19" s="85"/>
    </row>
    <row r="20" spans="1:6">
      <c r="A20" s="85">
        <v>1292025</v>
      </c>
      <c r="B20" s="85">
        <v>174217</v>
      </c>
      <c r="C20" s="88">
        <v>43256</v>
      </c>
      <c r="D20" s="88">
        <v>43259</v>
      </c>
      <c r="E20" s="85">
        <v>6750</v>
      </c>
      <c r="F20" s="85"/>
    </row>
    <row r="21" spans="1:6">
      <c r="A21" s="85">
        <v>1292026</v>
      </c>
      <c r="B21" s="85">
        <v>174216</v>
      </c>
      <c r="C21" s="88">
        <v>43256</v>
      </c>
      <c r="D21" s="88">
        <v>43259</v>
      </c>
      <c r="E21" s="85">
        <v>8850</v>
      </c>
      <c r="F21" s="85"/>
    </row>
    <row r="22" spans="1:6">
      <c r="A22" s="85">
        <v>1303944</v>
      </c>
      <c r="B22" s="85">
        <v>179091</v>
      </c>
      <c r="C22" s="88">
        <v>43256</v>
      </c>
      <c r="D22" s="88">
        <v>43259</v>
      </c>
      <c r="E22" s="85">
        <v>8850</v>
      </c>
      <c r="F22" s="85"/>
    </row>
    <row r="23" spans="1:6">
      <c r="A23" s="85">
        <v>1313363</v>
      </c>
      <c r="B23" s="85">
        <v>182519</v>
      </c>
      <c r="C23" s="88">
        <v>43256</v>
      </c>
      <c r="D23" s="88">
        <v>43260</v>
      </c>
      <c r="E23" s="85">
        <v>11800</v>
      </c>
      <c r="F23" s="85"/>
    </row>
    <row r="24" spans="1:6">
      <c r="A24" s="85">
        <v>1312152</v>
      </c>
      <c r="B24" s="85">
        <v>182112</v>
      </c>
      <c r="C24" s="88">
        <v>43256</v>
      </c>
      <c r="D24" s="88">
        <v>43261</v>
      </c>
      <c r="E24" s="85">
        <v>14750</v>
      </c>
      <c r="F24" s="85"/>
    </row>
    <row r="25" spans="1:6">
      <c r="A25" s="85">
        <v>1299965</v>
      </c>
      <c r="B25" s="85">
        <v>177429</v>
      </c>
      <c r="C25" s="88">
        <v>43257</v>
      </c>
      <c r="D25" s="88">
        <v>43259</v>
      </c>
      <c r="E25" s="85">
        <v>5900</v>
      </c>
      <c r="F25" s="85"/>
    </row>
    <row r="26" spans="1:6">
      <c r="A26" s="89">
        <v>1306957</v>
      </c>
      <c r="B26" s="89">
        <v>180262</v>
      </c>
      <c r="C26" s="90">
        <v>43257</v>
      </c>
      <c r="D26" s="90">
        <v>43259</v>
      </c>
      <c r="E26" s="89">
        <v>6500</v>
      </c>
      <c r="F26" s="89"/>
    </row>
    <row r="27" spans="1:6">
      <c r="A27" s="89">
        <v>1314023</v>
      </c>
      <c r="B27" s="89">
        <v>182818</v>
      </c>
      <c r="C27" s="90">
        <v>43257</v>
      </c>
      <c r="D27" s="90">
        <v>43258</v>
      </c>
      <c r="E27" s="89">
        <v>5500</v>
      </c>
      <c r="F27" s="89" t="s">
        <v>41</v>
      </c>
    </row>
    <row r="28" spans="1:6">
      <c r="A28" s="89">
        <v>1301855</v>
      </c>
      <c r="B28" s="89">
        <v>178321</v>
      </c>
      <c r="C28" s="90">
        <v>43257</v>
      </c>
      <c r="D28" s="90">
        <v>43259</v>
      </c>
      <c r="E28" s="89">
        <v>5500</v>
      </c>
      <c r="F28" s="89"/>
    </row>
    <row r="29" spans="1:6">
      <c r="A29" s="89">
        <v>1312010</v>
      </c>
      <c r="B29" s="89">
        <v>182087</v>
      </c>
      <c r="C29" s="90">
        <v>43258</v>
      </c>
      <c r="D29" s="90">
        <v>43260</v>
      </c>
      <c r="E29" s="89">
        <v>4500</v>
      </c>
      <c r="F29" s="89"/>
    </row>
    <row r="30" spans="1:6">
      <c r="A30" s="89">
        <v>1307707</v>
      </c>
      <c r="B30" s="89">
        <v>180502</v>
      </c>
      <c r="C30" s="90">
        <v>43259</v>
      </c>
      <c r="D30" s="90">
        <v>43261</v>
      </c>
      <c r="E30" s="89">
        <v>4500</v>
      </c>
      <c r="F30" s="89"/>
    </row>
    <row r="31" spans="1:6">
      <c r="A31" s="89">
        <v>1306123</v>
      </c>
      <c r="B31" s="89">
        <v>179879</v>
      </c>
      <c r="C31" s="90">
        <v>43259</v>
      </c>
      <c r="D31" s="90">
        <v>43262</v>
      </c>
      <c r="E31" s="89">
        <v>13500</v>
      </c>
      <c r="F31" s="89" t="s">
        <v>41</v>
      </c>
    </row>
    <row r="32" spans="1:6">
      <c r="A32" s="89">
        <v>1303328</v>
      </c>
      <c r="B32" s="89">
        <v>178881</v>
      </c>
      <c r="C32" s="90">
        <v>43259</v>
      </c>
      <c r="D32" s="90">
        <v>43265</v>
      </c>
      <c r="E32" s="89">
        <v>16500</v>
      </c>
      <c r="F32" s="89" t="s">
        <v>41</v>
      </c>
    </row>
    <row r="33" spans="1:6">
      <c r="A33" s="89">
        <v>1316668</v>
      </c>
      <c r="B33" s="89">
        <v>183616</v>
      </c>
      <c r="C33" s="90">
        <v>43259</v>
      </c>
      <c r="D33" s="90">
        <v>43263</v>
      </c>
      <c r="E33" s="89">
        <v>11800</v>
      </c>
      <c r="F33" s="89"/>
    </row>
    <row r="34" spans="1:6">
      <c r="A34" s="89">
        <v>1295930</v>
      </c>
      <c r="B34" s="89">
        <v>175851</v>
      </c>
      <c r="C34" s="90">
        <v>43260</v>
      </c>
      <c r="D34" s="90">
        <v>43263</v>
      </c>
      <c r="E34" s="89">
        <v>9750</v>
      </c>
      <c r="F34" s="89"/>
    </row>
    <row r="35" spans="1:6">
      <c r="A35" s="89">
        <v>1303835</v>
      </c>
      <c r="B35" s="89">
        <v>179076</v>
      </c>
      <c r="C35" s="90">
        <v>43260</v>
      </c>
      <c r="D35" s="90">
        <v>43263</v>
      </c>
      <c r="E35" s="89">
        <v>8250</v>
      </c>
      <c r="F35" s="89"/>
    </row>
    <row r="36" spans="1:6">
      <c r="A36" s="89">
        <v>1313063</v>
      </c>
      <c r="B36" s="89">
        <v>182484</v>
      </c>
      <c r="C36" s="90">
        <v>43260</v>
      </c>
      <c r="D36" s="90">
        <v>43263</v>
      </c>
      <c r="E36" s="89">
        <v>11850</v>
      </c>
      <c r="F36" s="89"/>
    </row>
    <row r="37" spans="1:6">
      <c r="A37" s="89">
        <v>1318541</v>
      </c>
      <c r="B37" s="89">
        <v>184316</v>
      </c>
      <c r="C37" s="90">
        <v>43260</v>
      </c>
      <c r="D37" s="90">
        <v>43353</v>
      </c>
      <c r="E37" s="89">
        <v>3750</v>
      </c>
      <c r="F37" s="89"/>
    </row>
    <row r="38" spans="1:6">
      <c r="A38" s="89">
        <v>1318950</v>
      </c>
      <c r="B38" s="89">
        <v>184419</v>
      </c>
      <c r="C38" s="90">
        <v>43260</v>
      </c>
      <c r="D38" s="90">
        <v>43262</v>
      </c>
      <c r="E38" s="89">
        <v>6500</v>
      </c>
      <c r="F38" s="89"/>
    </row>
    <row r="39" spans="1:6">
      <c r="A39" s="89">
        <v>1316616</v>
      </c>
      <c r="B39" s="89">
        <v>183603</v>
      </c>
      <c r="C39" s="90">
        <v>43261</v>
      </c>
      <c r="D39" s="90">
        <v>43263</v>
      </c>
      <c r="E39" s="89">
        <v>5900</v>
      </c>
      <c r="F39" s="89"/>
    </row>
    <row r="40" spans="1:6">
      <c r="A40" s="89">
        <v>1307689</v>
      </c>
      <c r="B40" s="89">
        <v>180496</v>
      </c>
      <c r="C40" s="90">
        <v>43261</v>
      </c>
      <c r="D40" s="90">
        <v>43264</v>
      </c>
      <c r="E40" s="89">
        <v>6750</v>
      </c>
      <c r="F40" s="89"/>
    </row>
    <row r="41" spans="1:6">
      <c r="A41" s="89">
        <v>1306437</v>
      </c>
      <c r="B41" s="89">
        <v>179984</v>
      </c>
      <c r="C41" s="90">
        <v>43261</v>
      </c>
      <c r="D41" s="90">
        <v>43264</v>
      </c>
      <c r="E41" s="89">
        <v>6750</v>
      </c>
      <c r="F41" s="89"/>
    </row>
    <row r="42" spans="1:6">
      <c r="A42" s="89">
        <v>1314704</v>
      </c>
      <c r="B42" s="89">
        <v>183070</v>
      </c>
      <c r="C42" s="90">
        <v>43261</v>
      </c>
      <c r="D42" s="90">
        <v>43266</v>
      </c>
      <c r="E42" s="89">
        <v>14750</v>
      </c>
      <c r="F42" s="89"/>
    </row>
    <row r="43" spans="1:6">
      <c r="A43" s="89">
        <v>1306202</v>
      </c>
      <c r="B43" s="89">
        <v>179949</v>
      </c>
      <c r="C43" s="90">
        <v>43261</v>
      </c>
      <c r="D43" s="90">
        <v>43264</v>
      </c>
      <c r="E43" s="89">
        <v>6750</v>
      </c>
      <c r="F43" s="89"/>
    </row>
    <row r="44" spans="1:6">
      <c r="A44" s="89">
        <v>1307695</v>
      </c>
      <c r="B44" s="89">
        <v>180497</v>
      </c>
      <c r="C44" s="90">
        <v>43261</v>
      </c>
      <c r="D44" s="90">
        <v>43264</v>
      </c>
      <c r="E44" s="89">
        <v>13500</v>
      </c>
      <c r="F44" s="89" t="s">
        <v>41</v>
      </c>
    </row>
    <row r="45" spans="1:6">
      <c r="A45" s="89">
        <v>1309177</v>
      </c>
      <c r="B45" s="89">
        <v>181043</v>
      </c>
      <c r="C45" s="90">
        <v>43261</v>
      </c>
      <c r="D45" s="90">
        <v>43263</v>
      </c>
      <c r="E45" s="89">
        <v>8900</v>
      </c>
      <c r="F45" s="89"/>
    </row>
    <row r="46" spans="1:6">
      <c r="A46" s="89">
        <v>1318945</v>
      </c>
      <c r="B46" s="89">
        <v>184420</v>
      </c>
      <c r="C46" s="90">
        <v>43261</v>
      </c>
      <c r="D46" s="90">
        <v>43262</v>
      </c>
      <c r="E46" s="89">
        <v>3750</v>
      </c>
      <c r="F46" s="89"/>
    </row>
    <row r="47" spans="1:6">
      <c r="A47" s="89">
        <v>1317699</v>
      </c>
      <c r="B47" s="89">
        <v>184134</v>
      </c>
      <c r="C47" s="90">
        <v>43262</v>
      </c>
      <c r="D47" s="90">
        <v>43263</v>
      </c>
      <c r="E47" s="89">
        <v>4450</v>
      </c>
      <c r="F47" s="89"/>
    </row>
    <row r="48" spans="1:6">
      <c r="A48" s="89">
        <v>1312373</v>
      </c>
      <c r="B48" s="89">
        <v>182234</v>
      </c>
      <c r="C48" s="90">
        <v>43263</v>
      </c>
      <c r="D48" s="90">
        <v>43267</v>
      </c>
      <c r="E48" s="89">
        <v>11800</v>
      </c>
      <c r="F48" s="89"/>
    </row>
    <row r="49" spans="1:6">
      <c r="A49" s="89">
        <v>1315670</v>
      </c>
      <c r="B49" s="89">
        <v>183360</v>
      </c>
      <c r="C49" s="90">
        <v>43263</v>
      </c>
      <c r="D49" s="90">
        <v>43265</v>
      </c>
      <c r="E49" s="89">
        <v>5900</v>
      </c>
      <c r="F49" s="89"/>
    </row>
    <row r="50" spans="1:6">
      <c r="A50" s="89">
        <v>1302020</v>
      </c>
      <c r="B50" s="89">
        <v>178360</v>
      </c>
      <c r="C50" s="90">
        <v>43263</v>
      </c>
      <c r="D50" s="90">
        <v>43265</v>
      </c>
      <c r="E50" s="89">
        <v>9000</v>
      </c>
      <c r="F50" s="89" t="s">
        <v>54</v>
      </c>
    </row>
    <row r="51" spans="1:6">
      <c r="A51" s="89">
        <v>1319219</v>
      </c>
      <c r="B51" s="89">
        <v>184542</v>
      </c>
      <c r="C51" s="90">
        <v>43263</v>
      </c>
      <c r="D51" s="90">
        <v>43265</v>
      </c>
      <c r="E51" s="89">
        <v>7500</v>
      </c>
      <c r="F51" s="89"/>
    </row>
    <row r="52" spans="1:6">
      <c r="A52" s="89">
        <v>1303795</v>
      </c>
      <c r="B52" s="89">
        <v>179086</v>
      </c>
      <c r="C52" s="90">
        <v>43264</v>
      </c>
      <c r="D52" s="90">
        <v>43266</v>
      </c>
      <c r="E52" s="89">
        <v>9000</v>
      </c>
      <c r="F52" s="89" t="s">
        <v>69</v>
      </c>
    </row>
    <row r="53" spans="1:6">
      <c r="A53" s="89">
        <v>1290067</v>
      </c>
      <c r="B53" s="89">
        <v>173540</v>
      </c>
      <c r="C53" s="90">
        <v>43264</v>
      </c>
      <c r="D53" s="90">
        <v>43266</v>
      </c>
      <c r="E53" s="89">
        <v>9000</v>
      </c>
      <c r="F53" s="89" t="s">
        <v>41</v>
      </c>
    </row>
    <row r="54" spans="1:6">
      <c r="A54" s="89">
        <v>1313193</v>
      </c>
      <c r="B54" s="89">
        <v>182460</v>
      </c>
      <c r="C54" s="90">
        <v>43264</v>
      </c>
      <c r="D54" s="90">
        <v>43266</v>
      </c>
      <c r="E54" s="89">
        <v>5900</v>
      </c>
      <c r="F54" s="89"/>
    </row>
    <row r="55" spans="1:6">
      <c r="A55" s="89">
        <v>1313194</v>
      </c>
      <c r="B55" s="89">
        <v>182459</v>
      </c>
      <c r="C55" s="90">
        <v>43264</v>
      </c>
      <c r="D55" s="90">
        <v>43266</v>
      </c>
      <c r="E55" s="89">
        <v>5900</v>
      </c>
      <c r="F55" s="89"/>
    </row>
    <row r="56" spans="1:6">
      <c r="A56" s="89">
        <v>1318941</v>
      </c>
      <c r="B56" s="89">
        <v>184563</v>
      </c>
      <c r="C56" s="90">
        <v>43264</v>
      </c>
      <c r="D56" s="90">
        <v>43266</v>
      </c>
      <c r="E56" s="89">
        <v>5900</v>
      </c>
      <c r="F56" s="89"/>
    </row>
    <row r="57" spans="1:6">
      <c r="A57" s="89">
        <v>1307828</v>
      </c>
      <c r="B57" s="89">
        <v>180557</v>
      </c>
      <c r="C57" s="90">
        <v>43264</v>
      </c>
      <c r="D57" s="90">
        <v>43265</v>
      </c>
      <c r="E57" s="89">
        <v>3250</v>
      </c>
      <c r="F57" s="89"/>
    </row>
    <row r="58" spans="1:6">
      <c r="A58" s="89">
        <v>1316064</v>
      </c>
      <c r="B58" s="89">
        <v>183467</v>
      </c>
      <c r="C58" s="90">
        <v>43265</v>
      </c>
      <c r="D58" s="90">
        <v>43266</v>
      </c>
      <c r="E58" s="89">
        <v>3750</v>
      </c>
      <c r="F58" s="89"/>
    </row>
    <row r="59" spans="1:6">
      <c r="A59" s="89">
        <v>1301654</v>
      </c>
      <c r="B59" s="89">
        <v>178163</v>
      </c>
      <c r="C59" s="90">
        <v>43265</v>
      </c>
      <c r="D59" s="90">
        <v>43269</v>
      </c>
      <c r="E59" s="89">
        <v>5900</v>
      </c>
      <c r="F59" s="89" t="s">
        <v>69</v>
      </c>
    </row>
    <row r="60" spans="1:6">
      <c r="A60" s="89">
        <v>1310167</v>
      </c>
      <c r="B60" s="89">
        <v>181431</v>
      </c>
      <c r="C60" s="90">
        <v>43265</v>
      </c>
      <c r="D60" s="90">
        <v>43270</v>
      </c>
      <c r="E60" s="89">
        <v>11250</v>
      </c>
      <c r="F60" s="89"/>
    </row>
    <row r="61" spans="1:6">
      <c r="A61" s="89">
        <v>1317030</v>
      </c>
      <c r="B61" s="89">
        <v>183968</v>
      </c>
      <c r="C61" s="90">
        <v>43265</v>
      </c>
      <c r="D61" s="90">
        <v>43267</v>
      </c>
      <c r="E61" s="89">
        <v>6500</v>
      </c>
      <c r="F61" s="89"/>
    </row>
    <row r="62" spans="1:6">
      <c r="A62" s="89">
        <v>1316065</v>
      </c>
      <c r="B62" s="89">
        <v>183468</v>
      </c>
      <c r="C62" s="90">
        <v>43265</v>
      </c>
      <c r="D62" s="90">
        <v>43266</v>
      </c>
      <c r="E62" s="89">
        <v>3750</v>
      </c>
      <c r="F62" s="89"/>
    </row>
    <row r="63" spans="1:6">
      <c r="A63" s="89">
        <v>1312397</v>
      </c>
      <c r="B63" s="89">
        <v>182236</v>
      </c>
      <c r="C63" s="90">
        <v>43265</v>
      </c>
      <c r="D63" s="90">
        <v>43266</v>
      </c>
      <c r="E63" s="89">
        <v>2250</v>
      </c>
      <c r="F63" s="89"/>
    </row>
    <row r="64" spans="1:6">
      <c r="A64" s="89">
        <v>1317097</v>
      </c>
      <c r="B64" s="89">
        <v>183967</v>
      </c>
      <c r="C64" s="90">
        <v>43266</v>
      </c>
      <c r="D64" s="90">
        <v>43267</v>
      </c>
      <c r="E64" s="89">
        <v>3250</v>
      </c>
      <c r="F64" s="89"/>
    </row>
    <row r="65" spans="1:6">
      <c r="A65" s="89">
        <v>1306491</v>
      </c>
      <c r="B65" s="89">
        <v>180068</v>
      </c>
      <c r="C65" s="90">
        <v>43266</v>
      </c>
      <c r="D65" s="90">
        <v>43269</v>
      </c>
      <c r="E65" s="89">
        <v>6750</v>
      </c>
      <c r="F65" s="89"/>
    </row>
    <row r="66" spans="1:6">
      <c r="A66" s="89">
        <v>1290621</v>
      </c>
      <c r="B66" s="89">
        <v>173712</v>
      </c>
      <c r="C66" s="90">
        <v>43266</v>
      </c>
      <c r="D66" s="90">
        <v>43267</v>
      </c>
      <c r="E66" s="89">
        <v>9000</v>
      </c>
      <c r="F66" s="89" t="s">
        <v>69</v>
      </c>
    </row>
    <row r="67" spans="1:6">
      <c r="A67" s="89">
        <v>1316345</v>
      </c>
      <c r="B67" s="89">
        <v>183969</v>
      </c>
      <c r="C67" s="90">
        <v>43266</v>
      </c>
      <c r="D67" s="90">
        <v>43268</v>
      </c>
      <c r="E67" s="89">
        <v>5900</v>
      </c>
      <c r="F67" s="89"/>
    </row>
    <row r="68" spans="1:6">
      <c r="A68" s="89">
        <v>1312399</v>
      </c>
      <c r="B68" s="89">
        <v>182235</v>
      </c>
      <c r="C68" s="90">
        <v>43266</v>
      </c>
      <c r="D68" s="90">
        <v>43267</v>
      </c>
      <c r="E68" s="89">
        <v>2750</v>
      </c>
      <c r="F68" s="89"/>
    </row>
    <row r="69" spans="1:6">
      <c r="A69" s="89">
        <v>1311899</v>
      </c>
      <c r="B69" s="89">
        <v>182088</v>
      </c>
      <c r="C69" s="90">
        <v>43267</v>
      </c>
      <c r="D69" s="90">
        <v>43269</v>
      </c>
      <c r="E69" s="89">
        <v>13000</v>
      </c>
      <c r="F69" s="89" t="s">
        <v>69</v>
      </c>
    </row>
    <row r="70" spans="1:6">
      <c r="A70" s="89">
        <v>1306228</v>
      </c>
      <c r="B70" s="89">
        <v>179951</v>
      </c>
      <c r="C70" s="90">
        <v>43267</v>
      </c>
      <c r="D70" s="90">
        <v>43268</v>
      </c>
      <c r="E70" s="89">
        <v>2250</v>
      </c>
      <c r="F70" s="89"/>
    </row>
    <row r="71" spans="1:6">
      <c r="A71" s="89">
        <v>1292901</v>
      </c>
      <c r="B71" s="89">
        <v>174648</v>
      </c>
      <c r="C71" s="90">
        <v>43267</v>
      </c>
      <c r="D71" s="90">
        <v>43269</v>
      </c>
      <c r="E71" s="89">
        <v>9000</v>
      </c>
      <c r="F71" s="89" t="s">
        <v>69</v>
      </c>
    </row>
    <row r="72" spans="1:6">
      <c r="A72" s="89">
        <v>1311900</v>
      </c>
      <c r="B72" s="89">
        <v>182089</v>
      </c>
      <c r="C72" s="90">
        <v>43267</v>
      </c>
      <c r="D72" s="90">
        <v>43269</v>
      </c>
      <c r="E72" s="89">
        <v>6500</v>
      </c>
      <c r="F72" s="89"/>
    </row>
    <row r="73" spans="1:6">
      <c r="A73" s="89">
        <v>1319667</v>
      </c>
      <c r="B73" s="89">
        <v>184720</v>
      </c>
      <c r="C73" s="90">
        <v>43268</v>
      </c>
      <c r="D73" s="90">
        <v>43270</v>
      </c>
      <c r="E73" s="89">
        <v>5900</v>
      </c>
      <c r="F73" s="89"/>
    </row>
    <row r="74" spans="1:6">
      <c r="A74" s="89">
        <v>1319662</v>
      </c>
      <c r="B74" s="89">
        <v>184707</v>
      </c>
      <c r="C74" s="90">
        <v>43268</v>
      </c>
      <c r="D74" s="90">
        <v>43270</v>
      </c>
      <c r="E74" s="89">
        <v>5900</v>
      </c>
      <c r="F74" s="89"/>
    </row>
    <row r="75" spans="1:6">
      <c r="A75" s="89">
        <v>1305912</v>
      </c>
      <c r="B75" s="89">
        <v>179812</v>
      </c>
      <c r="C75" s="90">
        <v>43268</v>
      </c>
      <c r="D75" s="90">
        <v>43269</v>
      </c>
      <c r="E75" s="89">
        <v>2250</v>
      </c>
      <c r="F75" s="89"/>
    </row>
    <row r="76" spans="1:6">
      <c r="A76" s="89">
        <v>1318282</v>
      </c>
      <c r="B76" s="89">
        <v>184281</v>
      </c>
      <c r="C76" s="90">
        <v>43268</v>
      </c>
      <c r="D76" s="90">
        <v>43271</v>
      </c>
      <c r="E76" s="89">
        <v>8850</v>
      </c>
      <c r="F76" s="89"/>
    </row>
    <row r="77" spans="1:6">
      <c r="A77" s="89">
        <v>1315356</v>
      </c>
      <c r="B77" s="89">
        <v>183270</v>
      </c>
      <c r="C77" s="90">
        <v>43269</v>
      </c>
      <c r="D77" s="90">
        <v>43274</v>
      </c>
      <c r="E77" s="89">
        <v>14750</v>
      </c>
      <c r="F77" s="89"/>
    </row>
    <row r="78" spans="1:6">
      <c r="A78" s="89">
        <v>1319122</v>
      </c>
      <c r="B78" s="89">
        <v>184533</v>
      </c>
      <c r="C78" s="90">
        <v>43269</v>
      </c>
      <c r="D78" s="90">
        <v>43273</v>
      </c>
      <c r="E78" s="89">
        <v>15000</v>
      </c>
      <c r="F78" s="89"/>
    </row>
    <row r="79" spans="1:6">
      <c r="A79" s="89">
        <v>1307577</v>
      </c>
      <c r="B79" s="89">
        <v>180471</v>
      </c>
      <c r="C79" s="90">
        <v>43269</v>
      </c>
      <c r="D79" s="90">
        <v>43270</v>
      </c>
      <c r="E79" s="89">
        <v>4500</v>
      </c>
      <c r="F79" s="89" t="s">
        <v>54</v>
      </c>
    </row>
    <row r="80" spans="1:6">
      <c r="A80" s="89">
        <v>1318253</v>
      </c>
      <c r="B80" s="89">
        <v>184282</v>
      </c>
      <c r="C80" s="90">
        <v>43269</v>
      </c>
      <c r="D80" s="90">
        <v>43272</v>
      </c>
      <c r="E80" s="89">
        <v>16500</v>
      </c>
      <c r="F80" s="89" t="s">
        <v>41</v>
      </c>
    </row>
    <row r="81" spans="1:6">
      <c r="A81" s="89">
        <v>1304097</v>
      </c>
      <c r="B81" s="89">
        <v>179155</v>
      </c>
      <c r="C81" s="90">
        <v>43269</v>
      </c>
      <c r="D81" s="90">
        <v>43275</v>
      </c>
      <c r="E81" s="89">
        <v>13500</v>
      </c>
      <c r="F81" s="89"/>
    </row>
    <row r="82" spans="1:6">
      <c r="A82" s="89">
        <v>1312102</v>
      </c>
      <c r="B82" s="89">
        <v>182097</v>
      </c>
      <c r="C82" s="90">
        <v>43269</v>
      </c>
      <c r="D82" s="90">
        <v>43274</v>
      </c>
      <c r="E82" s="89">
        <v>11250</v>
      </c>
      <c r="F82" s="89"/>
    </row>
    <row r="83" spans="1:6">
      <c r="A83" s="89">
        <v>1321048</v>
      </c>
      <c r="B83" s="89">
        <v>185392</v>
      </c>
      <c r="C83" s="90">
        <v>43265</v>
      </c>
      <c r="D83" s="90">
        <v>43266</v>
      </c>
      <c r="E83" s="89">
        <v>5500</v>
      </c>
      <c r="F83" s="89" t="s">
        <v>41</v>
      </c>
    </row>
    <row r="84" spans="1:6">
      <c r="A84" s="89">
        <v>1321498</v>
      </c>
      <c r="B84" s="89">
        <v>185583</v>
      </c>
      <c r="C84" s="90">
        <v>43269</v>
      </c>
      <c r="D84" s="90">
        <v>43272</v>
      </c>
      <c r="E84" s="89">
        <v>8850</v>
      </c>
      <c r="F84" s="89"/>
    </row>
    <row r="85" spans="1:6">
      <c r="A85" s="89">
        <v>1318826</v>
      </c>
      <c r="B85" s="89">
        <v>184410</v>
      </c>
      <c r="C85" s="90">
        <v>43270</v>
      </c>
      <c r="D85" s="90">
        <v>43273</v>
      </c>
      <c r="E85" s="89">
        <v>9750</v>
      </c>
      <c r="F85" s="89"/>
    </row>
    <row r="86" spans="1:6">
      <c r="A86" s="89">
        <v>1308360</v>
      </c>
      <c r="B86" s="89">
        <v>180851</v>
      </c>
      <c r="C86" s="90">
        <v>43270</v>
      </c>
      <c r="D86" s="90">
        <v>43273</v>
      </c>
      <c r="E86" s="89">
        <v>13500</v>
      </c>
      <c r="F86" s="89" t="s">
        <v>41</v>
      </c>
    </row>
    <row r="87" spans="1:6">
      <c r="A87" s="89">
        <v>1316683</v>
      </c>
      <c r="B87" s="89">
        <v>183617</v>
      </c>
      <c r="C87" s="90">
        <v>43270</v>
      </c>
      <c r="D87" s="90">
        <v>43273</v>
      </c>
      <c r="E87" s="89">
        <v>6750</v>
      </c>
      <c r="F87" s="89"/>
    </row>
    <row r="88" spans="1:6">
      <c r="A88" s="89">
        <v>1322694</v>
      </c>
      <c r="B88" s="89">
        <v>186175</v>
      </c>
      <c r="C88" s="90">
        <v>43270</v>
      </c>
      <c r="D88" s="90">
        <v>43274</v>
      </c>
      <c r="E88" s="89">
        <v>11000</v>
      </c>
      <c r="F88" s="89"/>
    </row>
    <row r="89" spans="1:6">
      <c r="A89" s="89">
        <v>1320427</v>
      </c>
      <c r="B89" s="89">
        <v>185195</v>
      </c>
      <c r="C89" s="90">
        <v>43270</v>
      </c>
      <c r="D89" s="90">
        <v>43273</v>
      </c>
      <c r="E89" s="89">
        <v>13350</v>
      </c>
      <c r="F89" s="89"/>
    </row>
    <row r="90" spans="1:6">
      <c r="A90" s="89">
        <v>1317159</v>
      </c>
      <c r="B90" s="89">
        <v>183925</v>
      </c>
      <c r="C90" s="90">
        <v>43271</v>
      </c>
      <c r="D90" s="90">
        <v>43274</v>
      </c>
      <c r="E90" s="89">
        <v>6750</v>
      </c>
      <c r="F90" s="89"/>
    </row>
    <row r="91" spans="1:6">
      <c r="A91" s="89">
        <v>1307093</v>
      </c>
      <c r="B91" s="89">
        <v>180274</v>
      </c>
      <c r="C91" s="90">
        <v>43271</v>
      </c>
      <c r="D91" s="90">
        <v>43274</v>
      </c>
      <c r="E91" s="89">
        <v>8850</v>
      </c>
      <c r="F91" s="89"/>
    </row>
    <row r="92" spans="1:6">
      <c r="A92" s="89">
        <v>1298695</v>
      </c>
      <c r="B92" s="89">
        <v>176958</v>
      </c>
      <c r="C92" s="90">
        <v>43271</v>
      </c>
      <c r="D92" s="90">
        <v>43276</v>
      </c>
      <c r="E92" s="89">
        <v>11250</v>
      </c>
      <c r="F92" s="89"/>
    </row>
    <row r="93" spans="1:6">
      <c r="A93" s="89">
        <v>1323473</v>
      </c>
      <c r="B93" s="89">
        <v>186590</v>
      </c>
      <c r="C93" s="90">
        <v>43271</v>
      </c>
      <c r="D93" s="90">
        <v>43272</v>
      </c>
      <c r="E93" s="89">
        <v>3250</v>
      </c>
      <c r="F93" s="89"/>
    </row>
    <row r="94" spans="1:6">
      <c r="A94" s="89">
        <v>1321626</v>
      </c>
      <c r="B94" s="89">
        <v>185585</v>
      </c>
      <c r="C94" s="90">
        <v>43272</v>
      </c>
      <c r="D94" s="90">
        <v>43274</v>
      </c>
      <c r="E94" s="89">
        <v>5500</v>
      </c>
      <c r="F94" s="89"/>
    </row>
    <row r="95" spans="1:6">
      <c r="A95" s="89">
        <v>1323491</v>
      </c>
      <c r="B95" s="89">
        <v>186591</v>
      </c>
      <c r="C95" s="90">
        <v>43273</v>
      </c>
      <c r="D95" s="90">
        <v>43274</v>
      </c>
      <c r="E95" s="89">
        <v>3250</v>
      </c>
      <c r="F95" s="89"/>
    </row>
    <row r="96" spans="1:6">
      <c r="A96" s="89">
        <v>1317372</v>
      </c>
      <c r="B96" s="89">
        <v>183981</v>
      </c>
      <c r="C96" s="90">
        <v>43273</v>
      </c>
      <c r="D96" s="90">
        <v>43275</v>
      </c>
      <c r="E96" s="89">
        <v>9000</v>
      </c>
      <c r="F96" s="89" t="s">
        <v>69</v>
      </c>
    </row>
    <row r="97" spans="1:6">
      <c r="A97" s="89">
        <v>1301952</v>
      </c>
      <c r="B97" s="89">
        <v>178326</v>
      </c>
      <c r="C97" s="90">
        <v>43273</v>
      </c>
      <c r="D97" s="90">
        <v>43277</v>
      </c>
      <c r="E97" s="89">
        <v>9000</v>
      </c>
      <c r="F97" s="89"/>
    </row>
    <row r="98" spans="1:6">
      <c r="A98" s="89">
        <v>1317379</v>
      </c>
      <c r="B98" s="89">
        <v>183982</v>
      </c>
      <c r="C98" s="90">
        <v>43273</v>
      </c>
      <c r="D98" s="90">
        <v>43275</v>
      </c>
      <c r="E98" s="89">
        <v>9000</v>
      </c>
      <c r="F98" s="89" t="s">
        <v>41</v>
      </c>
    </row>
    <row r="99" spans="1:6">
      <c r="A99" s="85">
        <v>1317356</v>
      </c>
      <c r="B99" s="85">
        <v>183980</v>
      </c>
      <c r="C99" s="88">
        <v>43273</v>
      </c>
      <c r="D99" s="88">
        <v>43276</v>
      </c>
      <c r="E99" s="85">
        <v>6750</v>
      </c>
      <c r="F99" s="89"/>
    </row>
    <row r="100" spans="1:6">
      <c r="A100" s="85">
        <v>1317386</v>
      </c>
      <c r="B100" s="85">
        <v>183983</v>
      </c>
      <c r="C100" s="88">
        <v>43273</v>
      </c>
      <c r="D100" s="88">
        <v>43275</v>
      </c>
      <c r="E100" s="85">
        <v>4500</v>
      </c>
      <c r="F100" s="89"/>
    </row>
    <row r="101" spans="1:6">
      <c r="A101" s="85">
        <v>1317192</v>
      </c>
      <c r="B101" s="85">
        <v>183946</v>
      </c>
      <c r="C101" s="88">
        <v>43273</v>
      </c>
      <c r="D101" s="88">
        <v>43276</v>
      </c>
      <c r="E101" s="85">
        <v>20250</v>
      </c>
      <c r="F101" s="89" t="s">
        <v>58</v>
      </c>
    </row>
    <row r="102" spans="1:6">
      <c r="A102" s="85">
        <v>1302276</v>
      </c>
      <c r="B102" s="85">
        <v>178524</v>
      </c>
      <c r="C102" s="88">
        <v>43274</v>
      </c>
      <c r="D102" s="88">
        <v>43277</v>
      </c>
      <c r="E102" s="85">
        <v>11250</v>
      </c>
      <c r="F102" s="89"/>
    </row>
    <row r="103" spans="1:6">
      <c r="A103" s="85">
        <v>1302274</v>
      </c>
      <c r="B103" s="85">
        <v>178525</v>
      </c>
      <c r="C103" s="88">
        <v>43274</v>
      </c>
      <c r="D103" s="88">
        <v>43277</v>
      </c>
      <c r="E103" s="85">
        <v>13500</v>
      </c>
      <c r="F103" s="89" t="s">
        <v>41</v>
      </c>
    </row>
    <row r="104" spans="1:6">
      <c r="A104" s="85">
        <v>1312919</v>
      </c>
      <c r="B104" s="85">
        <v>182370</v>
      </c>
      <c r="C104" s="88">
        <v>43274</v>
      </c>
      <c r="D104" s="88">
        <v>43278</v>
      </c>
      <c r="E104" s="85">
        <v>18000</v>
      </c>
      <c r="F104" s="89" t="s">
        <v>41</v>
      </c>
    </row>
    <row r="105" spans="1:6">
      <c r="A105" s="85">
        <v>1305176</v>
      </c>
      <c r="B105" s="85">
        <v>179538</v>
      </c>
      <c r="C105" s="88">
        <v>43274</v>
      </c>
      <c r="D105" s="88">
        <v>43277</v>
      </c>
      <c r="E105" s="85">
        <v>35400</v>
      </c>
      <c r="F105" s="89" t="s">
        <v>47</v>
      </c>
    </row>
    <row r="106" spans="1:6">
      <c r="A106" s="85">
        <v>1322247</v>
      </c>
      <c r="B106" s="85">
        <v>185751</v>
      </c>
      <c r="C106" s="88">
        <v>43274</v>
      </c>
      <c r="D106" s="88">
        <v>43276</v>
      </c>
      <c r="E106" s="85">
        <v>7500</v>
      </c>
      <c r="F106" s="89"/>
    </row>
    <row r="107" spans="1:6">
      <c r="A107" s="85">
        <v>1323056</v>
      </c>
      <c r="B107" s="85">
        <v>186599</v>
      </c>
      <c r="C107" s="88">
        <v>43274</v>
      </c>
      <c r="D107" s="88">
        <v>43276</v>
      </c>
      <c r="E107" s="85">
        <v>5900</v>
      </c>
      <c r="F107" s="89"/>
    </row>
    <row r="108" spans="1:6">
      <c r="A108" s="85">
        <v>1310097</v>
      </c>
      <c r="B108" s="85">
        <v>181454</v>
      </c>
      <c r="C108" s="88">
        <v>43274</v>
      </c>
      <c r="D108" s="88">
        <v>43277</v>
      </c>
      <c r="E108" s="85">
        <v>8850</v>
      </c>
      <c r="F108" s="89"/>
    </row>
    <row r="109" spans="1:6">
      <c r="A109" s="85">
        <v>1324378</v>
      </c>
      <c r="B109" s="85">
        <v>187002</v>
      </c>
      <c r="C109" s="88">
        <v>43274</v>
      </c>
      <c r="D109" s="88">
        <v>43276</v>
      </c>
      <c r="E109" s="85">
        <v>5500</v>
      </c>
      <c r="F109" s="89"/>
    </row>
    <row r="110" spans="1:6">
      <c r="A110" s="85">
        <v>1324893</v>
      </c>
      <c r="B110" s="85">
        <v>187138</v>
      </c>
      <c r="C110" s="88">
        <v>43274</v>
      </c>
      <c r="D110" s="88">
        <v>43276</v>
      </c>
      <c r="E110" s="85">
        <v>5500</v>
      </c>
      <c r="F110" s="89"/>
    </row>
    <row r="111" spans="1:6">
      <c r="A111" s="85">
        <v>1324874</v>
      </c>
      <c r="B111" s="85">
        <v>187139</v>
      </c>
      <c r="C111" s="88">
        <v>43274</v>
      </c>
      <c r="D111" s="88">
        <v>43276</v>
      </c>
      <c r="E111" s="85">
        <v>5500</v>
      </c>
      <c r="F111" s="89"/>
    </row>
    <row r="112" s="55" customFormat="1" spans="1:6">
      <c r="A112" s="85">
        <v>1319248</v>
      </c>
      <c r="B112" s="85">
        <v>184543</v>
      </c>
      <c r="C112" s="88">
        <v>43275</v>
      </c>
      <c r="D112" s="88">
        <v>43277</v>
      </c>
      <c r="E112" s="85">
        <v>5900</v>
      </c>
      <c r="F112" s="89"/>
    </row>
    <row r="113" s="55" customFormat="1" spans="1:6">
      <c r="A113" s="85">
        <v>1320806</v>
      </c>
      <c r="B113" s="85">
        <v>185257</v>
      </c>
      <c r="C113" s="88">
        <v>43275</v>
      </c>
      <c r="D113" s="88">
        <v>43276</v>
      </c>
      <c r="E113" s="85">
        <v>2750</v>
      </c>
      <c r="F113" s="89"/>
    </row>
    <row r="114" s="55" customFormat="1" spans="1:6">
      <c r="A114" s="85">
        <v>1302334</v>
      </c>
      <c r="B114" s="85">
        <v>178535</v>
      </c>
      <c r="C114" s="88">
        <v>43275</v>
      </c>
      <c r="D114" s="88">
        <v>43277</v>
      </c>
      <c r="E114" s="85">
        <v>4500</v>
      </c>
      <c r="F114" s="89"/>
    </row>
    <row r="115" s="55" customFormat="1" spans="1:6">
      <c r="A115" s="85">
        <v>1322594</v>
      </c>
      <c r="B115" s="85">
        <v>185886</v>
      </c>
      <c r="C115" s="88">
        <v>43275</v>
      </c>
      <c r="D115" s="88">
        <v>43278</v>
      </c>
      <c r="E115" s="85">
        <v>22500</v>
      </c>
      <c r="F115" s="89" t="s">
        <v>69</v>
      </c>
    </row>
    <row r="116" s="55" customFormat="1" spans="1:6">
      <c r="A116" s="85">
        <v>1315157</v>
      </c>
      <c r="B116" s="85">
        <v>183233</v>
      </c>
      <c r="C116" s="88">
        <v>43275</v>
      </c>
      <c r="D116" s="88">
        <v>43372</v>
      </c>
      <c r="E116" s="85">
        <v>33750</v>
      </c>
      <c r="F116" s="89" t="s">
        <v>58</v>
      </c>
    </row>
    <row r="117" s="55" customFormat="1" spans="1:6">
      <c r="A117" s="85">
        <v>1302849</v>
      </c>
      <c r="B117" s="85">
        <v>178706</v>
      </c>
      <c r="C117" s="88">
        <v>43275</v>
      </c>
      <c r="D117" s="88">
        <v>43277</v>
      </c>
      <c r="E117" s="85">
        <v>7500</v>
      </c>
      <c r="F117" s="89"/>
    </row>
    <row r="118" s="55" customFormat="1" spans="1:6">
      <c r="A118" s="85">
        <v>1317411</v>
      </c>
      <c r="B118" s="85">
        <v>183988</v>
      </c>
      <c r="C118" s="88">
        <v>43276</v>
      </c>
      <c r="D118" s="88">
        <v>43277</v>
      </c>
      <c r="E118" s="85">
        <v>2950</v>
      </c>
      <c r="F118" s="89"/>
    </row>
    <row r="119" s="55" customFormat="1" spans="1:6">
      <c r="A119" s="85">
        <v>1322248</v>
      </c>
      <c r="B119" s="85">
        <v>185752</v>
      </c>
      <c r="C119" s="88">
        <v>43276</v>
      </c>
      <c r="D119" s="88">
        <v>43277</v>
      </c>
      <c r="E119" s="85">
        <v>3250</v>
      </c>
      <c r="F119" s="89"/>
    </row>
    <row r="120" s="55" customFormat="1" spans="1:6">
      <c r="A120" s="85">
        <v>1321424</v>
      </c>
      <c r="B120" s="85">
        <v>185570</v>
      </c>
      <c r="C120" s="88">
        <v>43276</v>
      </c>
      <c r="D120" s="88">
        <v>43279</v>
      </c>
      <c r="E120" s="85">
        <v>8850</v>
      </c>
      <c r="F120" s="89"/>
    </row>
    <row r="121" s="55" customFormat="1" spans="1:6">
      <c r="A121" s="85">
        <v>1301947</v>
      </c>
      <c r="B121" s="85">
        <v>178395</v>
      </c>
      <c r="C121" s="88">
        <v>43276</v>
      </c>
      <c r="D121" s="88">
        <v>43280</v>
      </c>
      <c r="E121" s="85">
        <v>9000</v>
      </c>
      <c r="F121" s="89"/>
    </row>
    <row r="122" s="55" customFormat="1" spans="1:6">
      <c r="A122" s="85">
        <v>1321545</v>
      </c>
      <c r="B122" s="85">
        <v>185584</v>
      </c>
      <c r="C122" s="88">
        <v>43276</v>
      </c>
      <c r="D122" s="88">
        <v>43277</v>
      </c>
      <c r="E122" s="85">
        <v>3250</v>
      </c>
      <c r="F122" s="89"/>
    </row>
    <row r="123" s="55" customFormat="1" spans="1:6">
      <c r="A123" s="85">
        <v>1301938</v>
      </c>
      <c r="B123" s="85">
        <v>178324</v>
      </c>
      <c r="C123" s="88">
        <v>43276</v>
      </c>
      <c r="D123" s="88">
        <v>43280</v>
      </c>
      <c r="E123" s="85">
        <v>9000</v>
      </c>
      <c r="F123" s="89"/>
    </row>
    <row r="124" s="55" customFormat="1" spans="1:6">
      <c r="A124" s="85">
        <v>1317413</v>
      </c>
      <c r="B124" s="85">
        <v>183986</v>
      </c>
      <c r="C124" s="88">
        <v>43276</v>
      </c>
      <c r="D124" s="88">
        <v>43277</v>
      </c>
      <c r="E124" s="85">
        <v>3750</v>
      </c>
      <c r="F124" s="89"/>
    </row>
    <row r="125" s="55" customFormat="1" spans="1:6">
      <c r="A125" s="85">
        <v>1317131</v>
      </c>
      <c r="B125" s="85">
        <v>183923</v>
      </c>
      <c r="C125" s="88">
        <v>43277</v>
      </c>
      <c r="D125" s="88">
        <v>43282</v>
      </c>
      <c r="E125" s="85">
        <v>16250</v>
      </c>
      <c r="F125" s="89"/>
    </row>
    <row r="126" s="55" customFormat="1" spans="1:6">
      <c r="A126" s="85">
        <v>1306146</v>
      </c>
      <c r="B126" s="85">
        <v>179880</v>
      </c>
      <c r="C126" s="88">
        <v>43277</v>
      </c>
      <c r="D126" s="88">
        <v>43279</v>
      </c>
      <c r="E126" s="85">
        <v>8900</v>
      </c>
      <c r="F126" s="89"/>
    </row>
    <row r="127" s="55" customFormat="1" spans="1:6">
      <c r="A127" s="85">
        <v>1304165</v>
      </c>
      <c r="B127" s="85">
        <v>179232</v>
      </c>
      <c r="C127" s="88">
        <v>43277</v>
      </c>
      <c r="D127" s="88">
        <v>43283</v>
      </c>
      <c r="E127" s="85">
        <v>27700</v>
      </c>
      <c r="F127" s="89" t="s">
        <v>69</v>
      </c>
    </row>
    <row r="128" s="55" customFormat="1" spans="1:6">
      <c r="A128" s="85">
        <v>1298026</v>
      </c>
      <c r="B128" s="85">
        <v>176648</v>
      </c>
      <c r="C128" s="88">
        <v>43277</v>
      </c>
      <c r="D128" s="88">
        <v>43280</v>
      </c>
      <c r="E128" s="85">
        <v>16500</v>
      </c>
      <c r="F128" s="89" t="s">
        <v>69</v>
      </c>
    </row>
    <row r="129" s="55" customFormat="1" spans="1:6">
      <c r="A129" s="85">
        <v>1325439</v>
      </c>
      <c r="B129" s="85">
        <v>187415</v>
      </c>
      <c r="C129" s="88">
        <v>43277</v>
      </c>
      <c r="D129" s="88">
        <v>43278</v>
      </c>
      <c r="E129" s="85">
        <v>3250</v>
      </c>
      <c r="F129" s="89"/>
    </row>
    <row r="130" s="55" customFormat="1" spans="1:6">
      <c r="A130" s="85">
        <v>1321725</v>
      </c>
      <c r="B130" s="85">
        <v>185717</v>
      </c>
      <c r="C130" s="88">
        <v>43278</v>
      </c>
      <c r="D130" s="88">
        <v>43281</v>
      </c>
      <c r="E130" s="85">
        <v>8850</v>
      </c>
      <c r="F130" s="89"/>
    </row>
    <row r="131" s="55" customFormat="1" spans="1:6">
      <c r="A131" s="85">
        <v>1303525</v>
      </c>
      <c r="B131" s="85">
        <v>178986</v>
      </c>
      <c r="C131" s="88">
        <v>43278</v>
      </c>
      <c r="D131" s="88">
        <v>43281</v>
      </c>
      <c r="E131" s="85">
        <v>6750</v>
      </c>
      <c r="F131" s="89"/>
    </row>
    <row r="132" s="55" customFormat="1" spans="1:6">
      <c r="A132" s="85">
        <v>1316304</v>
      </c>
      <c r="B132" s="85">
        <v>183566</v>
      </c>
      <c r="C132" s="88">
        <v>43278</v>
      </c>
      <c r="D132" s="88">
        <v>43281</v>
      </c>
      <c r="E132" s="85">
        <v>6750</v>
      </c>
      <c r="F132" s="89"/>
    </row>
    <row r="133" s="55" customFormat="1" spans="1:6">
      <c r="A133" s="85">
        <v>1314699</v>
      </c>
      <c r="B133" s="85">
        <v>183075</v>
      </c>
      <c r="C133" s="88">
        <v>43278</v>
      </c>
      <c r="D133" s="88">
        <v>43282</v>
      </c>
      <c r="E133" s="85">
        <v>18000</v>
      </c>
      <c r="F133" s="89" t="s">
        <v>69</v>
      </c>
    </row>
    <row r="134" s="55" customFormat="1" spans="1:6">
      <c r="A134" s="85">
        <v>1323926</v>
      </c>
      <c r="B134" s="85">
        <v>186823</v>
      </c>
      <c r="C134" s="88">
        <v>43278</v>
      </c>
      <c r="D134" s="88">
        <v>43281</v>
      </c>
      <c r="E134" s="85">
        <v>8250</v>
      </c>
      <c r="F134" s="89"/>
    </row>
    <row r="135" s="55" customFormat="1" spans="1:6">
      <c r="A135" s="85">
        <v>1309484</v>
      </c>
      <c r="B135" s="85">
        <v>181178</v>
      </c>
      <c r="C135" s="88">
        <v>43279</v>
      </c>
      <c r="D135" s="88">
        <v>43282</v>
      </c>
      <c r="E135" s="85">
        <v>17700</v>
      </c>
      <c r="F135" s="89" t="s">
        <v>69</v>
      </c>
    </row>
    <row r="136" s="55" customFormat="1" spans="1:6">
      <c r="A136" s="85">
        <v>1296147</v>
      </c>
      <c r="B136" s="85">
        <v>175972</v>
      </c>
      <c r="C136" s="88">
        <v>43279</v>
      </c>
      <c r="D136" s="88">
        <v>43281</v>
      </c>
      <c r="E136" s="85">
        <v>5900</v>
      </c>
      <c r="F136" s="89"/>
    </row>
    <row r="137" s="55" customFormat="1" spans="1:6">
      <c r="A137" s="85">
        <v>1317211</v>
      </c>
      <c r="B137" s="85">
        <v>183948</v>
      </c>
      <c r="C137" s="88">
        <v>43280</v>
      </c>
      <c r="D137" s="88">
        <v>43281</v>
      </c>
      <c r="E137" s="85">
        <v>2250</v>
      </c>
      <c r="F137" s="89"/>
    </row>
    <row r="138" s="55" customFormat="1" spans="1:6">
      <c r="A138" s="85">
        <v>1306215</v>
      </c>
      <c r="B138" s="85">
        <v>179950</v>
      </c>
      <c r="C138" s="88">
        <v>43280</v>
      </c>
      <c r="D138" s="88">
        <v>43287</v>
      </c>
      <c r="E138" s="85">
        <v>17500</v>
      </c>
      <c r="F138" s="89"/>
    </row>
    <row r="139" s="55" customFormat="1" spans="1:6">
      <c r="A139" s="85">
        <v>1322270</v>
      </c>
      <c r="B139" s="85">
        <v>185756</v>
      </c>
      <c r="C139" s="88">
        <v>43280</v>
      </c>
      <c r="D139" s="88">
        <v>43282</v>
      </c>
      <c r="E139" s="85">
        <v>17700</v>
      </c>
      <c r="F139" s="89" t="s">
        <v>58</v>
      </c>
    </row>
    <row r="140" s="55" customFormat="1" spans="1:6">
      <c r="A140" s="85">
        <v>1322393</v>
      </c>
      <c r="B140" s="85">
        <v>185834</v>
      </c>
      <c r="C140" s="88">
        <v>43280</v>
      </c>
      <c r="D140" s="88">
        <v>43281</v>
      </c>
      <c r="E140" s="85">
        <v>2950</v>
      </c>
      <c r="F140" s="89"/>
    </row>
    <row r="141" s="55" customFormat="1" spans="1:6">
      <c r="A141" s="85">
        <v>1317209</v>
      </c>
      <c r="B141" s="85">
        <v>183952</v>
      </c>
      <c r="C141" s="88">
        <v>43281</v>
      </c>
      <c r="D141" s="88">
        <v>43282</v>
      </c>
      <c r="E141" s="85">
        <v>2250</v>
      </c>
      <c r="F141" s="89"/>
    </row>
    <row r="142" s="55" customFormat="1" spans="1:6">
      <c r="A142" s="85">
        <v>1324454</v>
      </c>
      <c r="B142" s="85">
        <v>187209</v>
      </c>
      <c r="C142" s="88">
        <v>43281</v>
      </c>
      <c r="D142" s="88">
        <v>43288</v>
      </c>
      <c r="E142" s="85">
        <v>24850</v>
      </c>
      <c r="F142" s="89"/>
    </row>
    <row r="143" s="55" customFormat="1" spans="1:6">
      <c r="A143" s="83"/>
      <c r="B143" s="83"/>
      <c r="C143" s="84"/>
      <c r="D143" s="84"/>
      <c r="E143" s="83"/>
      <c r="F143" s="83"/>
    </row>
    <row r="144" s="55" customFormat="1" spans="1:6">
      <c r="A144" s="83"/>
      <c r="B144" s="83"/>
      <c r="C144" s="84"/>
      <c r="D144" s="84"/>
      <c r="E144" s="83"/>
      <c r="F144" s="83"/>
    </row>
    <row r="145" s="55" customFormat="1" spans="1:6">
      <c r="A145" s="83"/>
      <c r="B145" s="83"/>
      <c r="C145" s="84"/>
      <c r="D145" s="84"/>
      <c r="E145" s="83"/>
      <c r="F145" s="83"/>
    </row>
    <row r="146" s="55" customFormat="1" spans="1:6">
      <c r="A146" s="61"/>
      <c r="B146" s="61"/>
      <c r="C146" s="62"/>
      <c r="D146" s="62"/>
      <c r="E146" s="61"/>
      <c r="F146" s="61"/>
    </row>
    <row r="147" s="55" customFormat="1" spans="1:6">
      <c r="A147" s="61"/>
      <c r="B147" s="61"/>
      <c r="C147" s="62"/>
      <c r="D147" s="62"/>
      <c r="E147" s="61"/>
      <c r="F147" s="61"/>
    </row>
    <row r="148" s="55" customFormat="1" spans="1:6">
      <c r="A148" s="65" t="s">
        <v>42</v>
      </c>
      <c r="B148" s="66"/>
      <c r="C148" s="66"/>
      <c r="D148" s="67"/>
      <c r="E148" s="68">
        <f>SUM(E3:E147)</f>
        <v>1273750</v>
      </c>
      <c r="F148" s="69"/>
    </row>
    <row r="149" s="55" customFormat="1" spans="1:6">
      <c r="A149" s="69"/>
      <c r="B149" s="69"/>
      <c r="C149" s="70"/>
      <c r="D149" s="70"/>
      <c r="E149" s="69"/>
      <c r="F149" s="69"/>
    </row>
    <row r="150" s="55" customFormat="1" spans="1:6">
      <c r="A150" s="69"/>
      <c r="B150" s="69"/>
      <c r="C150" s="70"/>
      <c r="D150" s="70"/>
      <c r="E150" s="69"/>
      <c r="F150" s="69"/>
    </row>
    <row r="151" s="55" customFormat="1" spans="1:6">
      <c r="A151" s="69"/>
      <c r="B151" s="69"/>
      <c r="C151" s="70"/>
      <c r="D151" s="70"/>
      <c r="E151" s="69"/>
      <c r="F151" s="69"/>
    </row>
    <row r="152" s="55" customFormat="1" spans="1:6">
      <c r="A152" s="69"/>
      <c r="B152" s="69"/>
      <c r="C152" s="70"/>
      <c r="D152" s="70"/>
      <c r="E152" s="69"/>
      <c r="F152" s="69"/>
    </row>
    <row r="153" s="55" customFormat="1" spans="1:6">
      <c r="A153" s="69"/>
      <c r="B153" s="69"/>
      <c r="C153" s="70"/>
      <c r="D153" s="70"/>
      <c r="E153" s="69"/>
      <c r="F153" s="69"/>
    </row>
    <row r="154" s="55" customFormat="1" spans="1:6">
      <c r="A154" s="69"/>
      <c r="B154" s="69"/>
      <c r="C154" s="70"/>
      <c r="D154" s="70"/>
      <c r="E154" s="69"/>
      <c r="F154" s="69"/>
    </row>
    <row r="155" s="55" customFormat="1" spans="1:6">
      <c r="A155" s="69"/>
      <c r="B155" s="69"/>
      <c r="C155" s="70"/>
      <c r="D155" s="70"/>
      <c r="E155" s="69"/>
      <c r="F155" s="69"/>
    </row>
    <row r="156" s="55" customFormat="1" spans="1:6">
      <c r="A156" s="69"/>
      <c r="B156" s="69"/>
      <c r="C156" s="70"/>
      <c r="D156" s="70"/>
      <c r="E156" s="69"/>
      <c r="F156" s="69"/>
    </row>
    <row r="157" s="55" customFormat="1" spans="1:6">
      <c r="A157" s="69"/>
      <c r="B157" s="69"/>
      <c r="C157" s="69"/>
      <c r="D157" s="69"/>
      <c r="E157" s="69"/>
      <c r="F157" s="69"/>
    </row>
    <row r="158" s="55" customFormat="1" spans="1:6">
      <c r="A158" s="69"/>
      <c r="B158" s="69"/>
      <c r="C158" s="69"/>
      <c r="D158" s="69"/>
      <c r="E158" s="69"/>
      <c r="F158" s="69"/>
    </row>
    <row r="159" s="55" customFormat="1" spans="1:6">
      <c r="A159" s="69"/>
      <c r="B159" s="69"/>
      <c r="C159" s="69"/>
      <c r="D159" s="69"/>
      <c r="E159" s="69"/>
      <c r="F159" s="69"/>
    </row>
    <row r="160" s="55" customFormat="1" spans="1:6">
      <c r="A160" s="69"/>
      <c r="B160" s="69"/>
      <c r="C160" s="69"/>
      <c r="D160" s="69"/>
      <c r="E160" s="69"/>
      <c r="F160" s="69"/>
    </row>
    <row r="161" s="55" customFormat="1" spans="1:6">
      <c r="A161" s="69"/>
      <c r="B161" s="69"/>
      <c r="C161" s="69"/>
      <c r="D161" s="69"/>
      <c r="E161" s="69"/>
      <c r="F161" s="69"/>
    </row>
    <row r="162" s="55" customFormat="1" spans="1:6">
      <c r="A162" s="69"/>
      <c r="B162" s="69"/>
      <c r="C162" s="69"/>
      <c r="D162" s="69"/>
      <c r="E162" s="69"/>
      <c r="F162" s="69"/>
    </row>
    <row r="163" s="55" customFormat="1" spans="1:6">
      <c r="A163" s="69"/>
      <c r="B163" s="69"/>
      <c r="C163" s="69"/>
      <c r="D163" s="69"/>
      <c r="E163" s="69"/>
      <c r="F163" s="69"/>
    </row>
    <row r="164" s="55" customFormat="1" spans="1:6">
      <c r="A164" s="69"/>
      <c r="B164" s="69"/>
      <c r="C164" s="69"/>
      <c r="D164" s="69"/>
      <c r="E164" s="69"/>
      <c r="F164" s="69"/>
    </row>
  </sheetData>
  <mergeCells count="2">
    <mergeCell ref="A1:F1"/>
    <mergeCell ref="A148:D148"/>
  </mergeCells>
  <pageMargins left="0.25" right="0.25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"/>
  <sheetViews>
    <sheetView topLeftCell="A133" workbookViewId="0">
      <selection activeCell="A70" sqref="A70:E70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78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3">
        <v>1297196</v>
      </c>
      <c r="B3" s="83">
        <v>176339</v>
      </c>
      <c r="C3" s="84">
        <v>43221</v>
      </c>
      <c r="D3" s="84">
        <v>43222</v>
      </c>
      <c r="E3" s="83">
        <v>2250</v>
      </c>
      <c r="F3" s="85"/>
    </row>
    <row r="4" spans="1:6">
      <c r="A4" s="83">
        <v>1292961</v>
      </c>
      <c r="B4" s="83">
        <v>174675</v>
      </c>
      <c r="C4" s="84">
        <v>43221</v>
      </c>
      <c r="D4" s="84">
        <v>43224</v>
      </c>
      <c r="E4" s="83">
        <v>9750</v>
      </c>
      <c r="F4" s="85"/>
    </row>
    <row r="5" spans="1:6">
      <c r="A5" s="83">
        <v>1290897</v>
      </c>
      <c r="B5" s="83">
        <v>173790</v>
      </c>
      <c r="C5" s="84">
        <v>43221</v>
      </c>
      <c r="D5" s="84">
        <v>43222</v>
      </c>
      <c r="E5" s="83">
        <v>4500</v>
      </c>
      <c r="F5" s="85" t="s">
        <v>41</v>
      </c>
    </row>
    <row r="6" spans="1:6">
      <c r="A6" s="86">
        <v>1301375</v>
      </c>
      <c r="B6" s="86">
        <v>177919</v>
      </c>
      <c r="C6" s="87">
        <v>43221</v>
      </c>
      <c r="D6" s="87">
        <v>43222</v>
      </c>
      <c r="E6" s="86">
        <v>3750</v>
      </c>
      <c r="F6" s="85"/>
    </row>
    <row r="7" spans="1:6">
      <c r="A7" s="83">
        <v>1297975</v>
      </c>
      <c r="B7" s="83">
        <v>1776618</v>
      </c>
      <c r="C7" s="84">
        <v>43221</v>
      </c>
      <c r="D7" s="84">
        <v>43226</v>
      </c>
      <c r="E7" s="83">
        <v>11250</v>
      </c>
      <c r="F7" s="85"/>
    </row>
    <row r="8" spans="1:6">
      <c r="A8" s="83">
        <v>1299222</v>
      </c>
      <c r="B8" s="83">
        <v>177199</v>
      </c>
      <c r="C8" s="84">
        <v>43222</v>
      </c>
      <c r="D8" s="84">
        <v>43224</v>
      </c>
      <c r="E8" s="83">
        <v>4500</v>
      </c>
      <c r="F8" s="85"/>
    </row>
    <row r="9" spans="1:6">
      <c r="A9" s="83">
        <v>1288007</v>
      </c>
      <c r="B9" s="83">
        <v>172753</v>
      </c>
      <c r="C9" s="84">
        <v>43222</v>
      </c>
      <c r="D9" s="84">
        <v>43224</v>
      </c>
      <c r="E9" s="83">
        <v>4500</v>
      </c>
      <c r="F9" s="85"/>
    </row>
    <row r="10" spans="1:6">
      <c r="A10" s="83">
        <v>1299318</v>
      </c>
      <c r="B10" s="83">
        <v>177217</v>
      </c>
      <c r="C10" s="84">
        <v>43222</v>
      </c>
      <c r="D10" s="84">
        <v>43223</v>
      </c>
      <c r="E10" s="83">
        <v>2750</v>
      </c>
      <c r="F10" s="85"/>
    </row>
    <row r="11" spans="1:6">
      <c r="A11" s="83">
        <v>1292915</v>
      </c>
      <c r="B11" s="83">
        <v>174661</v>
      </c>
      <c r="C11" s="84">
        <v>43222</v>
      </c>
      <c r="D11" s="84">
        <v>43224</v>
      </c>
      <c r="E11" s="83">
        <v>4500</v>
      </c>
      <c r="F11" s="85"/>
    </row>
    <row r="12" spans="1:6">
      <c r="A12" s="83">
        <v>1289172</v>
      </c>
      <c r="B12" s="83">
        <v>173255</v>
      </c>
      <c r="C12" s="84">
        <v>43222</v>
      </c>
      <c r="D12" s="84">
        <v>43224</v>
      </c>
      <c r="E12" s="83">
        <v>4500</v>
      </c>
      <c r="F12" s="85"/>
    </row>
    <row r="13" spans="1:6">
      <c r="A13" s="83">
        <v>1289068</v>
      </c>
      <c r="B13" s="83">
        <v>173118</v>
      </c>
      <c r="C13" s="84">
        <v>43222</v>
      </c>
      <c r="D13" s="84">
        <v>43225</v>
      </c>
      <c r="E13" s="83">
        <v>17700</v>
      </c>
      <c r="F13" s="85" t="s">
        <v>41</v>
      </c>
    </row>
    <row r="14" spans="1:6">
      <c r="A14" s="85">
        <v>1292907</v>
      </c>
      <c r="B14" s="85">
        <v>174664</v>
      </c>
      <c r="C14" s="88">
        <v>43223</v>
      </c>
      <c r="D14" s="88">
        <v>43225</v>
      </c>
      <c r="E14" s="85">
        <v>8300</v>
      </c>
      <c r="F14" s="85"/>
    </row>
    <row r="15" spans="1:6">
      <c r="A15" s="85">
        <v>1293933</v>
      </c>
      <c r="B15" s="85">
        <v>175065</v>
      </c>
      <c r="C15" s="88">
        <v>43223</v>
      </c>
      <c r="D15" s="88">
        <v>43227</v>
      </c>
      <c r="E15" s="85">
        <v>13000</v>
      </c>
      <c r="F15" s="85"/>
    </row>
    <row r="16" spans="1:6">
      <c r="A16" s="85">
        <v>1298518</v>
      </c>
      <c r="B16" s="85">
        <v>176900</v>
      </c>
      <c r="C16" s="88">
        <v>43223</v>
      </c>
      <c r="D16" s="88">
        <v>43228</v>
      </c>
      <c r="E16" s="85">
        <v>11250</v>
      </c>
      <c r="F16" s="85"/>
    </row>
    <row r="17" spans="1:6">
      <c r="A17" s="85">
        <v>1300636</v>
      </c>
      <c r="B17" s="85">
        <v>177702</v>
      </c>
      <c r="C17" s="88">
        <v>43224</v>
      </c>
      <c r="D17" s="88">
        <v>43226</v>
      </c>
      <c r="E17" s="85">
        <v>4500</v>
      </c>
      <c r="F17" s="85"/>
    </row>
    <row r="18" spans="1:6">
      <c r="A18" s="85">
        <v>1301025</v>
      </c>
      <c r="B18" s="85">
        <v>177832</v>
      </c>
      <c r="C18" s="88">
        <v>43224</v>
      </c>
      <c r="D18" s="88">
        <v>43227</v>
      </c>
      <c r="E18" s="85">
        <v>9750</v>
      </c>
      <c r="F18" s="85"/>
    </row>
    <row r="19" spans="1:6">
      <c r="A19" s="85">
        <v>1300561</v>
      </c>
      <c r="B19" s="85">
        <v>177695</v>
      </c>
      <c r="C19" s="88">
        <v>43224</v>
      </c>
      <c r="D19" s="88">
        <v>43226</v>
      </c>
      <c r="E19" s="85">
        <v>4500</v>
      </c>
      <c r="F19" s="85"/>
    </row>
    <row r="20" spans="1:6">
      <c r="A20" s="85">
        <v>1301642</v>
      </c>
      <c r="B20" s="85">
        <v>178162</v>
      </c>
      <c r="C20" s="88">
        <v>43224</v>
      </c>
      <c r="D20" s="88">
        <v>43226</v>
      </c>
      <c r="E20" s="85">
        <v>5900</v>
      </c>
      <c r="F20" s="85"/>
    </row>
    <row r="21" spans="1:6">
      <c r="A21" s="85">
        <v>1296349</v>
      </c>
      <c r="B21" s="85">
        <v>176009</v>
      </c>
      <c r="C21" s="88">
        <v>43224</v>
      </c>
      <c r="D21" s="88">
        <v>43227</v>
      </c>
      <c r="E21" s="85">
        <v>6750</v>
      </c>
      <c r="F21" s="85"/>
    </row>
    <row r="22" spans="1:6">
      <c r="A22" s="89">
        <v>1298126</v>
      </c>
      <c r="B22" s="89">
        <v>176779</v>
      </c>
      <c r="C22" s="90">
        <v>43224</v>
      </c>
      <c r="D22" s="90">
        <v>43227</v>
      </c>
      <c r="E22" s="89">
        <v>40500</v>
      </c>
      <c r="F22" s="89" t="s">
        <v>79</v>
      </c>
    </row>
    <row r="23" spans="1:6">
      <c r="A23" s="89">
        <v>1300647</v>
      </c>
      <c r="B23" s="89">
        <v>177699</v>
      </c>
      <c r="C23" s="90">
        <v>43224</v>
      </c>
      <c r="D23" s="90">
        <v>43226</v>
      </c>
      <c r="E23" s="89">
        <v>5500</v>
      </c>
      <c r="F23" s="89"/>
    </row>
    <row r="24" spans="1:6">
      <c r="A24" s="89">
        <v>1300627</v>
      </c>
      <c r="B24" s="89">
        <v>177709</v>
      </c>
      <c r="C24" s="90">
        <v>43224</v>
      </c>
      <c r="D24" s="90">
        <v>43226</v>
      </c>
      <c r="E24" s="89">
        <v>5900</v>
      </c>
      <c r="F24" s="89"/>
    </row>
    <row r="25" spans="1:6">
      <c r="A25" s="89">
        <v>1288563</v>
      </c>
      <c r="B25" s="89">
        <v>172930</v>
      </c>
      <c r="C25" s="90">
        <v>43224</v>
      </c>
      <c r="D25" s="90">
        <v>43226</v>
      </c>
      <c r="E25" s="89">
        <v>5900</v>
      </c>
      <c r="F25" s="89"/>
    </row>
    <row r="26" spans="1:6">
      <c r="A26" s="89">
        <v>1294428</v>
      </c>
      <c r="B26" s="89">
        <v>175236</v>
      </c>
      <c r="C26" s="90">
        <v>43224</v>
      </c>
      <c r="D26" s="90">
        <v>43227</v>
      </c>
      <c r="E26" s="89">
        <v>6750</v>
      </c>
      <c r="F26" s="89"/>
    </row>
    <row r="27" spans="1:6">
      <c r="A27" s="89">
        <v>1292176</v>
      </c>
      <c r="B27" s="89">
        <v>174259</v>
      </c>
      <c r="C27" s="90">
        <v>43224</v>
      </c>
      <c r="D27" s="90">
        <v>43229</v>
      </c>
      <c r="E27" s="89">
        <v>11250</v>
      </c>
      <c r="F27" s="89"/>
    </row>
    <row r="28" spans="1:6">
      <c r="A28" s="89">
        <v>1302403</v>
      </c>
      <c r="B28" s="89">
        <v>178570</v>
      </c>
      <c r="C28" s="90">
        <v>43224</v>
      </c>
      <c r="D28" s="90">
        <v>43227</v>
      </c>
      <c r="E28" s="89">
        <v>9750</v>
      </c>
      <c r="F28" s="89"/>
    </row>
    <row r="29" spans="1:6">
      <c r="A29" s="89">
        <v>1302707</v>
      </c>
      <c r="B29" s="89">
        <v>178691</v>
      </c>
      <c r="C29" s="90">
        <v>43224</v>
      </c>
      <c r="D29" s="90">
        <v>43225</v>
      </c>
      <c r="E29" s="89">
        <v>3250</v>
      </c>
      <c r="F29" s="89"/>
    </row>
    <row r="30" spans="1:6">
      <c r="A30" s="89">
        <v>1300205</v>
      </c>
      <c r="B30" s="89">
        <v>177567</v>
      </c>
      <c r="C30" s="90">
        <v>43225</v>
      </c>
      <c r="D30" s="90">
        <v>43227</v>
      </c>
      <c r="E30" s="89">
        <v>5500</v>
      </c>
      <c r="F30" s="89"/>
    </row>
    <row r="31" spans="1:6">
      <c r="A31" s="89">
        <v>1297224</v>
      </c>
      <c r="B31" s="89">
        <v>176345</v>
      </c>
      <c r="C31" s="90">
        <v>43225</v>
      </c>
      <c r="D31" s="90">
        <v>43230</v>
      </c>
      <c r="E31" s="89">
        <v>22500</v>
      </c>
      <c r="F31" s="89" t="s">
        <v>41</v>
      </c>
    </row>
    <row r="32" spans="1:6">
      <c r="A32" s="89">
        <v>1300360</v>
      </c>
      <c r="B32" s="89">
        <v>177595</v>
      </c>
      <c r="C32" s="90">
        <v>43225</v>
      </c>
      <c r="D32" s="90">
        <v>43228</v>
      </c>
      <c r="E32" s="89">
        <v>6750</v>
      </c>
      <c r="F32" s="89"/>
    </row>
    <row r="33" spans="1:6">
      <c r="A33" s="89">
        <v>1300367</v>
      </c>
      <c r="B33" s="89">
        <v>177598</v>
      </c>
      <c r="C33" s="90">
        <v>43225</v>
      </c>
      <c r="D33" s="90">
        <v>43228</v>
      </c>
      <c r="E33" s="89">
        <v>6750</v>
      </c>
      <c r="F33" s="89"/>
    </row>
    <row r="34" spans="1:6">
      <c r="A34" s="89">
        <v>1296071</v>
      </c>
      <c r="B34" s="89">
        <v>175949</v>
      </c>
      <c r="C34" s="90">
        <v>43226</v>
      </c>
      <c r="D34" s="90">
        <v>43227</v>
      </c>
      <c r="E34" s="89">
        <v>2250</v>
      </c>
      <c r="F34" s="89"/>
    </row>
    <row r="35" spans="1:6">
      <c r="A35" s="89">
        <v>1300999</v>
      </c>
      <c r="B35" s="89">
        <v>177826</v>
      </c>
      <c r="C35" s="90">
        <v>43226</v>
      </c>
      <c r="D35" s="90">
        <v>43228</v>
      </c>
      <c r="E35" s="89">
        <v>4500</v>
      </c>
      <c r="F35" s="89"/>
    </row>
    <row r="36" spans="1:6">
      <c r="A36" s="89">
        <v>1301914</v>
      </c>
      <c r="B36" s="89">
        <v>178323</v>
      </c>
      <c r="C36" s="90">
        <v>43227</v>
      </c>
      <c r="D36" s="90">
        <v>43228</v>
      </c>
      <c r="E36" s="89">
        <v>2250</v>
      </c>
      <c r="F36" s="89"/>
    </row>
    <row r="37" spans="1:6">
      <c r="A37" s="89">
        <v>1301160</v>
      </c>
      <c r="B37" s="89">
        <v>177841</v>
      </c>
      <c r="C37" s="90">
        <v>43227</v>
      </c>
      <c r="D37" s="90">
        <v>43229</v>
      </c>
      <c r="E37" s="89">
        <v>27000</v>
      </c>
      <c r="F37" s="89" t="s">
        <v>80</v>
      </c>
    </row>
    <row r="38" spans="1:6">
      <c r="A38" s="89">
        <v>1296776</v>
      </c>
      <c r="B38" s="89">
        <v>176128</v>
      </c>
      <c r="C38" s="90">
        <v>43227</v>
      </c>
      <c r="D38" s="90">
        <v>43229</v>
      </c>
      <c r="E38" s="89">
        <v>4500</v>
      </c>
      <c r="F38" s="89"/>
    </row>
    <row r="39" spans="1:6">
      <c r="A39" s="89">
        <v>1301211</v>
      </c>
      <c r="B39" s="89">
        <v>177854</v>
      </c>
      <c r="C39" s="90">
        <v>43227</v>
      </c>
      <c r="D39" s="90">
        <v>43231</v>
      </c>
      <c r="E39" s="89">
        <v>13800</v>
      </c>
      <c r="F39" s="89"/>
    </row>
    <row r="40" spans="1:6">
      <c r="A40" s="89">
        <v>1289423</v>
      </c>
      <c r="B40" s="89">
        <v>173352</v>
      </c>
      <c r="C40" s="90">
        <v>43228</v>
      </c>
      <c r="D40" s="90">
        <v>43230</v>
      </c>
      <c r="E40" s="89">
        <v>4500</v>
      </c>
      <c r="F40" s="89"/>
    </row>
    <row r="41" spans="1:6">
      <c r="A41" s="89">
        <v>1299684</v>
      </c>
      <c r="B41" s="89">
        <v>177412</v>
      </c>
      <c r="C41" s="90">
        <v>43228</v>
      </c>
      <c r="D41" s="90">
        <v>43231</v>
      </c>
      <c r="E41" s="89">
        <v>9750</v>
      </c>
      <c r="F41" s="89"/>
    </row>
    <row r="42" spans="1:6">
      <c r="A42" s="89">
        <v>1301736</v>
      </c>
      <c r="B42" s="89">
        <v>178187</v>
      </c>
      <c r="C42" s="90">
        <v>43228</v>
      </c>
      <c r="D42" s="90">
        <v>43233</v>
      </c>
      <c r="E42" s="89">
        <v>13750</v>
      </c>
      <c r="F42" s="89"/>
    </row>
    <row r="43" spans="1:6">
      <c r="A43" s="89">
        <v>1290503</v>
      </c>
      <c r="B43" s="89">
        <v>173697</v>
      </c>
      <c r="C43" s="90">
        <v>43228</v>
      </c>
      <c r="D43" s="90">
        <v>43230</v>
      </c>
      <c r="E43" s="89">
        <v>11800</v>
      </c>
      <c r="F43" s="89" t="s">
        <v>41</v>
      </c>
    </row>
    <row r="44" spans="1:6">
      <c r="A44" s="89">
        <v>1298762</v>
      </c>
      <c r="B44" s="89">
        <v>176979</v>
      </c>
      <c r="C44" s="90">
        <v>43228</v>
      </c>
      <c r="D44" s="90">
        <v>43234</v>
      </c>
      <c r="E44" s="89">
        <v>13500</v>
      </c>
      <c r="F44" s="89"/>
    </row>
    <row r="45" spans="1:6">
      <c r="A45" s="89">
        <v>1302530</v>
      </c>
      <c r="B45" s="89">
        <v>178630</v>
      </c>
      <c r="C45" s="90">
        <v>43229</v>
      </c>
      <c r="D45" s="90">
        <v>43172</v>
      </c>
      <c r="E45" s="89">
        <v>39000</v>
      </c>
      <c r="F45" s="89" t="s">
        <v>45</v>
      </c>
    </row>
    <row r="46" spans="1:6">
      <c r="A46" s="89">
        <v>1301134</v>
      </c>
      <c r="B46" s="89">
        <v>177838</v>
      </c>
      <c r="C46" s="90">
        <v>43229</v>
      </c>
      <c r="D46" s="90">
        <v>43233</v>
      </c>
      <c r="E46" s="89">
        <v>9000</v>
      </c>
      <c r="F46" s="89"/>
    </row>
    <row r="47" spans="1:6">
      <c r="A47" s="83">
        <v>1289284</v>
      </c>
      <c r="B47" s="83">
        <v>173257</v>
      </c>
      <c r="C47" s="84">
        <v>43229</v>
      </c>
      <c r="D47" s="84">
        <v>43231</v>
      </c>
      <c r="E47" s="83">
        <v>13500</v>
      </c>
      <c r="F47" s="83" t="s">
        <v>58</v>
      </c>
    </row>
    <row r="48" spans="1:6">
      <c r="A48" s="83">
        <v>1301143</v>
      </c>
      <c r="B48" s="83">
        <v>177840</v>
      </c>
      <c r="C48" s="84">
        <v>43229</v>
      </c>
      <c r="D48" s="84">
        <v>43233</v>
      </c>
      <c r="E48" s="83">
        <v>9000</v>
      </c>
      <c r="F48" s="83"/>
    </row>
    <row r="49" spans="1:6">
      <c r="A49" s="83">
        <v>1296817</v>
      </c>
      <c r="B49" s="83">
        <v>176149</v>
      </c>
      <c r="C49" s="84">
        <v>43229</v>
      </c>
      <c r="D49" s="84">
        <v>43233</v>
      </c>
      <c r="E49" s="83">
        <v>11000</v>
      </c>
      <c r="F49" s="83"/>
    </row>
    <row r="50" spans="1:6">
      <c r="A50" s="83">
        <v>1291314</v>
      </c>
      <c r="B50" s="83">
        <v>173926</v>
      </c>
      <c r="C50" s="84">
        <v>43229</v>
      </c>
      <c r="D50" s="84">
        <v>43231</v>
      </c>
      <c r="E50" s="83">
        <v>2250</v>
      </c>
      <c r="F50" s="83"/>
    </row>
    <row r="51" spans="1:6">
      <c r="A51" s="83">
        <v>1297680</v>
      </c>
      <c r="B51" s="83">
        <v>176521</v>
      </c>
      <c r="C51" s="84">
        <v>43231</v>
      </c>
      <c r="D51" s="84">
        <v>43235</v>
      </c>
      <c r="E51" s="83">
        <v>18000</v>
      </c>
      <c r="F51" s="83" t="s">
        <v>69</v>
      </c>
    </row>
    <row r="52" spans="1:6">
      <c r="A52" s="83">
        <v>1287998</v>
      </c>
      <c r="B52" s="83">
        <v>172546</v>
      </c>
      <c r="C52" s="84">
        <v>43231</v>
      </c>
      <c r="D52" s="84">
        <v>43234</v>
      </c>
      <c r="E52" s="83">
        <v>6750</v>
      </c>
      <c r="F52" s="83"/>
    </row>
    <row r="53" spans="1:6">
      <c r="A53" s="83">
        <v>1302687</v>
      </c>
      <c r="B53" s="83">
        <v>178692</v>
      </c>
      <c r="C53" s="84">
        <v>43231</v>
      </c>
      <c r="D53" s="84">
        <v>43233</v>
      </c>
      <c r="E53" s="83">
        <v>4500</v>
      </c>
      <c r="F53" s="83"/>
    </row>
    <row r="54" spans="1:6">
      <c r="A54" s="83">
        <v>1291652</v>
      </c>
      <c r="B54" s="83">
        <v>174056</v>
      </c>
      <c r="C54" s="84">
        <v>43231</v>
      </c>
      <c r="D54" s="84">
        <v>43233</v>
      </c>
      <c r="E54" s="83">
        <v>4500</v>
      </c>
      <c r="F54" s="83"/>
    </row>
    <row r="55" spans="1:6">
      <c r="A55" s="83">
        <v>1302690</v>
      </c>
      <c r="B55" s="83">
        <v>178693</v>
      </c>
      <c r="C55" s="84">
        <v>43231</v>
      </c>
      <c r="D55" s="84">
        <v>43233</v>
      </c>
      <c r="E55" s="83">
        <v>4500</v>
      </c>
      <c r="F55" s="83"/>
    </row>
    <row r="56" spans="1:6">
      <c r="A56" s="85">
        <v>1304101</v>
      </c>
      <c r="B56" s="85">
        <v>179154</v>
      </c>
      <c r="C56" s="88">
        <v>43228</v>
      </c>
      <c r="D56" s="88">
        <v>43229</v>
      </c>
      <c r="E56" s="85">
        <v>3250</v>
      </c>
      <c r="F56" s="83"/>
    </row>
    <row r="57" spans="1:6">
      <c r="A57" s="83">
        <v>1304301</v>
      </c>
      <c r="B57" s="83">
        <v>179222</v>
      </c>
      <c r="C57" s="84">
        <v>43229</v>
      </c>
      <c r="D57" s="84">
        <v>43230</v>
      </c>
      <c r="E57" s="83">
        <v>2250</v>
      </c>
      <c r="F57" s="83"/>
    </row>
    <row r="58" spans="1:6">
      <c r="A58" s="83">
        <v>1304309</v>
      </c>
      <c r="B58" s="83">
        <v>179224</v>
      </c>
      <c r="C58" s="84">
        <v>43229</v>
      </c>
      <c r="D58" s="84">
        <v>43231</v>
      </c>
      <c r="E58" s="83">
        <v>4500</v>
      </c>
      <c r="F58" s="83"/>
    </row>
    <row r="59" spans="1:6">
      <c r="A59" s="83">
        <v>1304076</v>
      </c>
      <c r="B59" s="83">
        <v>179146</v>
      </c>
      <c r="C59" s="84">
        <v>43229</v>
      </c>
      <c r="D59" s="84">
        <v>43231</v>
      </c>
      <c r="E59" s="83">
        <v>4500</v>
      </c>
      <c r="F59" s="83"/>
    </row>
    <row r="60" spans="1:6">
      <c r="A60" s="83">
        <v>1304548</v>
      </c>
      <c r="B60" s="83">
        <v>179256</v>
      </c>
      <c r="C60" s="84">
        <v>43229</v>
      </c>
      <c r="D60" s="84">
        <v>43230</v>
      </c>
      <c r="E60" s="83">
        <v>2250</v>
      </c>
      <c r="F60" s="83"/>
    </row>
    <row r="61" spans="1:6">
      <c r="A61" s="83">
        <v>1303789</v>
      </c>
      <c r="B61" s="83">
        <v>179084</v>
      </c>
      <c r="C61" s="84">
        <v>43230</v>
      </c>
      <c r="D61" s="84">
        <v>43234</v>
      </c>
      <c r="E61" s="83">
        <v>23600</v>
      </c>
      <c r="F61" s="83"/>
    </row>
    <row r="62" spans="1:6">
      <c r="A62" s="83">
        <v>1304305</v>
      </c>
      <c r="B62" s="83">
        <v>179225</v>
      </c>
      <c r="C62" s="84">
        <v>43230</v>
      </c>
      <c r="D62" s="84">
        <v>43231</v>
      </c>
      <c r="E62" s="83">
        <v>2250</v>
      </c>
      <c r="F62" s="83"/>
    </row>
    <row r="63" spans="1:6">
      <c r="A63" s="83">
        <v>1304779</v>
      </c>
      <c r="B63" s="83">
        <v>179382</v>
      </c>
      <c r="C63" s="84">
        <v>43231</v>
      </c>
      <c r="D63" s="84">
        <v>43232</v>
      </c>
      <c r="E63" s="83">
        <v>2250</v>
      </c>
      <c r="F63" s="83"/>
    </row>
    <row r="64" spans="1:6">
      <c r="A64" s="83">
        <v>1303441</v>
      </c>
      <c r="B64" s="83">
        <v>178983</v>
      </c>
      <c r="C64" s="84">
        <v>43231</v>
      </c>
      <c r="D64" s="84">
        <v>43233</v>
      </c>
      <c r="E64" s="83">
        <v>7500</v>
      </c>
      <c r="F64" s="83"/>
    </row>
    <row r="65" spans="1:6">
      <c r="A65" s="83">
        <v>1303483</v>
      </c>
      <c r="B65" s="83">
        <v>178985</v>
      </c>
      <c r="C65" s="84">
        <v>43231</v>
      </c>
      <c r="D65" s="84">
        <v>43234</v>
      </c>
      <c r="E65" s="83">
        <v>8850</v>
      </c>
      <c r="F65" s="83"/>
    </row>
    <row r="66" spans="1:6">
      <c r="A66" s="83">
        <v>1297302</v>
      </c>
      <c r="B66" s="83">
        <v>176388</v>
      </c>
      <c r="C66" s="84">
        <v>43232</v>
      </c>
      <c r="D66" s="84">
        <v>42140</v>
      </c>
      <c r="E66" s="83">
        <v>9000</v>
      </c>
      <c r="F66" s="83"/>
    </row>
    <row r="67" spans="1:6">
      <c r="A67" s="83">
        <v>1291008</v>
      </c>
      <c r="B67" s="83">
        <v>173794</v>
      </c>
      <c r="C67" s="84">
        <v>43232</v>
      </c>
      <c r="D67" s="84">
        <v>43233</v>
      </c>
      <c r="E67" s="83">
        <v>4500</v>
      </c>
      <c r="F67" s="83"/>
    </row>
    <row r="68" spans="1:6">
      <c r="A68" s="83">
        <v>1298384</v>
      </c>
      <c r="B68" s="83">
        <v>176809</v>
      </c>
      <c r="C68" s="84">
        <v>43232</v>
      </c>
      <c r="D68" s="84">
        <v>43235</v>
      </c>
      <c r="E68" s="83">
        <v>6750</v>
      </c>
      <c r="F68" s="83"/>
    </row>
    <row r="69" spans="1:6">
      <c r="A69" s="83">
        <v>1302025</v>
      </c>
      <c r="B69" s="83">
        <v>178361</v>
      </c>
      <c r="C69" s="84">
        <v>43232</v>
      </c>
      <c r="D69" s="84">
        <v>43236</v>
      </c>
      <c r="E69" s="83">
        <v>13000</v>
      </c>
      <c r="F69" s="83"/>
    </row>
    <row r="70" spans="1:6">
      <c r="A70" s="85">
        <v>1301353</v>
      </c>
      <c r="B70" s="85">
        <v>177920</v>
      </c>
      <c r="C70" s="88">
        <v>43232</v>
      </c>
      <c r="D70" s="88">
        <v>43237</v>
      </c>
      <c r="E70" s="85">
        <v>16250</v>
      </c>
      <c r="F70" s="83"/>
    </row>
    <row r="71" spans="1:6">
      <c r="A71" s="83">
        <v>1302261</v>
      </c>
      <c r="B71" s="83">
        <v>178522</v>
      </c>
      <c r="C71" s="84">
        <v>43233</v>
      </c>
      <c r="D71" s="84">
        <v>43235</v>
      </c>
      <c r="E71" s="83">
        <v>7500</v>
      </c>
      <c r="F71" s="83"/>
    </row>
    <row r="72" spans="1:6">
      <c r="A72" s="83">
        <v>1300804</v>
      </c>
      <c r="B72" s="83">
        <v>177731</v>
      </c>
      <c r="C72" s="84">
        <v>43233</v>
      </c>
      <c r="D72" s="84">
        <v>43234</v>
      </c>
      <c r="E72" s="83">
        <v>2250</v>
      </c>
      <c r="F72" s="83"/>
    </row>
    <row r="73" spans="1:6">
      <c r="A73" s="83">
        <v>1291363</v>
      </c>
      <c r="B73" s="83">
        <v>173927</v>
      </c>
      <c r="C73" s="84">
        <v>43233</v>
      </c>
      <c r="D73" s="84">
        <v>43236</v>
      </c>
      <c r="E73" s="83">
        <v>6750</v>
      </c>
      <c r="F73" s="83"/>
    </row>
    <row r="74" spans="1:6">
      <c r="A74" s="83">
        <v>1305107</v>
      </c>
      <c r="B74" s="83">
        <v>179535</v>
      </c>
      <c r="C74" s="84">
        <v>43233</v>
      </c>
      <c r="D74" s="84">
        <v>43236</v>
      </c>
      <c r="E74" s="83">
        <v>6750</v>
      </c>
      <c r="F74" s="83"/>
    </row>
    <row r="75" spans="1:6">
      <c r="A75" s="83">
        <v>1292932</v>
      </c>
      <c r="B75" s="83">
        <v>174665</v>
      </c>
      <c r="C75" s="84">
        <v>43234</v>
      </c>
      <c r="D75" s="84">
        <v>43237</v>
      </c>
      <c r="E75" s="83">
        <v>11250</v>
      </c>
      <c r="F75" s="83"/>
    </row>
    <row r="76" spans="1:6">
      <c r="A76" s="83">
        <v>1300935</v>
      </c>
      <c r="B76" s="83">
        <v>177822</v>
      </c>
      <c r="C76" s="84">
        <v>43234</v>
      </c>
      <c r="D76" s="84">
        <v>43238</v>
      </c>
      <c r="E76" s="83">
        <v>9000</v>
      </c>
      <c r="F76" s="83"/>
    </row>
    <row r="77" spans="1:6">
      <c r="A77" s="83">
        <v>1305015</v>
      </c>
      <c r="B77" s="83">
        <v>179545</v>
      </c>
      <c r="C77" s="84">
        <v>43235</v>
      </c>
      <c r="D77" s="84">
        <v>43240</v>
      </c>
      <c r="E77" s="83">
        <v>22500</v>
      </c>
      <c r="F77" s="83"/>
    </row>
    <row r="78" spans="1:6">
      <c r="A78" s="83">
        <v>1303475</v>
      </c>
      <c r="B78" s="83">
        <v>178984</v>
      </c>
      <c r="C78" s="84">
        <v>43235</v>
      </c>
      <c r="D78" s="84">
        <v>43237</v>
      </c>
      <c r="E78" s="83">
        <v>9000</v>
      </c>
      <c r="F78" s="83"/>
    </row>
    <row r="79" spans="1:6">
      <c r="A79" s="83">
        <v>1304972</v>
      </c>
      <c r="B79" s="83">
        <v>179460</v>
      </c>
      <c r="C79" s="84">
        <v>43235</v>
      </c>
      <c r="D79" s="84">
        <v>43236</v>
      </c>
      <c r="E79" s="83">
        <v>2750</v>
      </c>
      <c r="F79" s="83"/>
    </row>
    <row r="80" spans="1:6">
      <c r="A80" s="83">
        <v>1297343</v>
      </c>
      <c r="B80" s="83">
        <v>176396</v>
      </c>
      <c r="C80" s="84">
        <v>43235</v>
      </c>
      <c r="D80" s="84">
        <v>43237</v>
      </c>
      <c r="E80" s="83">
        <v>9000</v>
      </c>
      <c r="F80" s="83"/>
    </row>
    <row r="81" spans="1:6">
      <c r="A81" s="83">
        <v>1299564</v>
      </c>
      <c r="B81" s="83">
        <v>177256</v>
      </c>
      <c r="C81" s="84">
        <v>43236</v>
      </c>
      <c r="D81" s="84">
        <v>43238</v>
      </c>
      <c r="E81" s="83">
        <v>13500</v>
      </c>
      <c r="F81" s="83" t="s">
        <v>45</v>
      </c>
    </row>
    <row r="82" spans="1:6">
      <c r="A82" s="83">
        <v>1302193</v>
      </c>
      <c r="B82" s="83">
        <v>178563</v>
      </c>
      <c r="C82" s="84">
        <v>43236</v>
      </c>
      <c r="D82" s="84">
        <v>43237</v>
      </c>
      <c r="E82" s="83">
        <v>6750</v>
      </c>
      <c r="F82" s="83" t="s">
        <v>45</v>
      </c>
    </row>
    <row r="83" spans="1:6">
      <c r="A83" s="83">
        <v>1303833</v>
      </c>
      <c r="B83" s="83">
        <v>179077</v>
      </c>
      <c r="C83" s="84">
        <v>43237</v>
      </c>
      <c r="D83" s="84">
        <v>43240</v>
      </c>
      <c r="E83" s="83">
        <v>6750</v>
      </c>
      <c r="F83" s="83"/>
    </row>
    <row r="84" spans="1:6">
      <c r="A84" s="83">
        <v>1298874</v>
      </c>
      <c r="B84" s="83">
        <v>177061</v>
      </c>
      <c r="C84" s="84">
        <v>43237</v>
      </c>
      <c r="D84" s="84">
        <v>43241</v>
      </c>
      <c r="E84" s="83">
        <v>9000</v>
      </c>
      <c r="F84" s="83"/>
    </row>
    <row r="85" spans="1:6">
      <c r="A85" s="83">
        <v>1305642</v>
      </c>
      <c r="B85" s="83">
        <v>179684</v>
      </c>
      <c r="C85" s="84">
        <v>43237</v>
      </c>
      <c r="D85" s="84">
        <v>43238</v>
      </c>
      <c r="E85" s="83">
        <v>2950</v>
      </c>
      <c r="F85" s="83"/>
    </row>
    <row r="86" spans="1:6">
      <c r="A86" s="83">
        <v>1307749</v>
      </c>
      <c r="B86" s="83">
        <v>180518</v>
      </c>
      <c r="C86" s="84">
        <v>43237</v>
      </c>
      <c r="D86" s="84">
        <v>43240</v>
      </c>
      <c r="E86" s="83">
        <v>6750</v>
      </c>
      <c r="F86" s="83"/>
    </row>
    <row r="87" spans="1:6">
      <c r="A87" s="83">
        <v>1307663</v>
      </c>
      <c r="B87" s="83">
        <v>180484</v>
      </c>
      <c r="C87" s="84">
        <v>43238</v>
      </c>
      <c r="D87" s="84">
        <v>43240</v>
      </c>
      <c r="E87" s="83">
        <v>5900</v>
      </c>
      <c r="F87" s="83"/>
    </row>
    <row r="88" spans="1:6">
      <c r="A88" s="83">
        <v>1294763</v>
      </c>
      <c r="B88" s="83">
        <v>175380</v>
      </c>
      <c r="C88" s="84">
        <v>43238</v>
      </c>
      <c r="D88" s="84">
        <v>43244</v>
      </c>
      <c r="E88" s="83">
        <v>13500</v>
      </c>
      <c r="F88" s="83"/>
    </row>
    <row r="89" spans="1:6">
      <c r="A89" s="83">
        <v>1306685</v>
      </c>
      <c r="B89" s="83">
        <v>180075</v>
      </c>
      <c r="C89" s="84">
        <v>43238</v>
      </c>
      <c r="D89" s="84">
        <v>43239</v>
      </c>
      <c r="E89" s="83">
        <v>2250</v>
      </c>
      <c r="F89" s="83"/>
    </row>
    <row r="90" spans="1:6">
      <c r="A90" s="83">
        <v>1296402</v>
      </c>
      <c r="B90" s="83">
        <v>175996</v>
      </c>
      <c r="C90" s="84">
        <v>43238</v>
      </c>
      <c r="D90" s="84">
        <v>43241</v>
      </c>
      <c r="E90" s="83">
        <v>6750</v>
      </c>
      <c r="F90" s="83"/>
    </row>
    <row r="91" spans="1:6">
      <c r="A91" s="83">
        <v>1305615</v>
      </c>
      <c r="B91" s="83">
        <v>179668</v>
      </c>
      <c r="C91" s="84">
        <v>43238</v>
      </c>
      <c r="D91" s="84">
        <v>43240</v>
      </c>
      <c r="E91" s="83">
        <v>4500</v>
      </c>
      <c r="F91" s="83"/>
    </row>
    <row r="92" spans="1:6">
      <c r="A92" s="83">
        <v>1304529</v>
      </c>
      <c r="B92" s="83">
        <v>179259</v>
      </c>
      <c r="C92" s="84">
        <v>43238</v>
      </c>
      <c r="D92" s="84">
        <v>43243</v>
      </c>
      <c r="E92" s="83">
        <v>14750</v>
      </c>
      <c r="F92" s="83"/>
    </row>
    <row r="93" spans="1:6">
      <c r="A93" s="83">
        <v>1307713</v>
      </c>
      <c r="B93" s="83">
        <v>180505</v>
      </c>
      <c r="C93" s="84">
        <v>43239</v>
      </c>
      <c r="D93" s="84">
        <v>43241</v>
      </c>
      <c r="E93" s="83">
        <v>6500</v>
      </c>
      <c r="F93" s="83"/>
    </row>
    <row r="94" spans="1:6">
      <c r="A94" s="83">
        <v>1303683</v>
      </c>
      <c r="B94" s="83">
        <v>179011</v>
      </c>
      <c r="C94" s="84">
        <v>43239</v>
      </c>
      <c r="D94" s="84">
        <v>43243</v>
      </c>
      <c r="E94" s="83">
        <v>27000</v>
      </c>
      <c r="F94" s="83" t="s">
        <v>45</v>
      </c>
    </row>
    <row r="95" spans="1:6">
      <c r="A95" s="83">
        <v>1301246</v>
      </c>
      <c r="B95" s="83">
        <v>177860</v>
      </c>
      <c r="C95" s="84">
        <v>43239</v>
      </c>
      <c r="D95" s="84">
        <v>43241</v>
      </c>
      <c r="E95" s="83">
        <v>4500</v>
      </c>
      <c r="F95" s="83"/>
    </row>
    <row r="96" spans="1:6">
      <c r="A96" s="83">
        <v>1295147</v>
      </c>
      <c r="B96" s="83">
        <v>175530</v>
      </c>
      <c r="C96" s="84">
        <v>43240</v>
      </c>
      <c r="D96" s="84">
        <v>43245</v>
      </c>
      <c r="E96" s="83">
        <v>16250</v>
      </c>
      <c r="F96" s="83"/>
    </row>
    <row r="97" spans="1:6">
      <c r="A97" s="83">
        <v>1303836</v>
      </c>
      <c r="B97" s="83">
        <v>179078</v>
      </c>
      <c r="C97" s="84">
        <v>43240</v>
      </c>
      <c r="D97" s="84">
        <v>43242</v>
      </c>
      <c r="E97" s="83">
        <v>4500</v>
      </c>
      <c r="F97" s="83"/>
    </row>
    <row r="98" spans="1:6">
      <c r="A98" s="83">
        <v>1307530</v>
      </c>
      <c r="B98" s="83">
        <v>180470</v>
      </c>
      <c r="C98" s="84">
        <v>43240</v>
      </c>
      <c r="D98" s="84">
        <v>43243</v>
      </c>
      <c r="E98" s="83">
        <v>6750</v>
      </c>
      <c r="F98" s="83"/>
    </row>
    <row r="99" spans="1:6">
      <c r="A99" s="83">
        <v>1303714</v>
      </c>
      <c r="B99" s="83">
        <v>179026</v>
      </c>
      <c r="C99" s="84">
        <v>43241</v>
      </c>
      <c r="D99" s="84">
        <v>43246</v>
      </c>
      <c r="E99" s="83">
        <v>22500</v>
      </c>
      <c r="F99" s="83" t="s">
        <v>41</v>
      </c>
    </row>
    <row r="100" spans="1:6">
      <c r="A100" s="83">
        <v>1300379</v>
      </c>
      <c r="B100" s="83">
        <v>177599</v>
      </c>
      <c r="C100" s="84">
        <v>43241</v>
      </c>
      <c r="D100" s="84">
        <v>43244</v>
      </c>
      <c r="E100" s="83">
        <v>6750</v>
      </c>
      <c r="F100" s="83"/>
    </row>
    <row r="101" spans="1:6">
      <c r="A101" s="83">
        <v>1304991</v>
      </c>
      <c r="B101" s="83">
        <v>179544</v>
      </c>
      <c r="C101" s="84">
        <v>43241</v>
      </c>
      <c r="D101" s="84">
        <v>43243</v>
      </c>
      <c r="E101" s="83">
        <v>4500</v>
      </c>
      <c r="F101" s="83"/>
    </row>
    <row r="102" spans="1:6">
      <c r="A102" s="83">
        <v>1308158</v>
      </c>
      <c r="B102" s="83">
        <v>180643</v>
      </c>
      <c r="C102" s="84">
        <v>43241</v>
      </c>
      <c r="D102" s="84">
        <v>43244</v>
      </c>
      <c r="E102" s="83">
        <v>17700</v>
      </c>
      <c r="F102" s="83" t="s">
        <v>41</v>
      </c>
    </row>
    <row r="103" spans="1:6">
      <c r="A103" s="83">
        <v>1302262</v>
      </c>
      <c r="B103" s="83">
        <v>178523</v>
      </c>
      <c r="C103" s="84">
        <v>43242</v>
      </c>
      <c r="D103" s="84">
        <v>43245</v>
      </c>
      <c r="E103" s="83">
        <v>6750</v>
      </c>
      <c r="F103" s="83"/>
    </row>
    <row r="104" spans="1:6">
      <c r="A104" s="83">
        <v>1296409</v>
      </c>
      <c r="B104" s="83">
        <v>175997</v>
      </c>
      <c r="C104" s="84">
        <v>43242</v>
      </c>
      <c r="D104" s="84">
        <v>43154</v>
      </c>
      <c r="E104" s="83">
        <v>2250</v>
      </c>
      <c r="F104" s="83"/>
    </row>
    <row r="105" spans="1:6">
      <c r="A105" s="83">
        <v>1301620</v>
      </c>
      <c r="B105" s="83">
        <v>178164</v>
      </c>
      <c r="C105" s="84">
        <v>43242</v>
      </c>
      <c r="D105" s="84">
        <v>43245</v>
      </c>
      <c r="E105" s="83">
        <v>27000</v>
      </c>
      <c r="F105" s="83" t="s">
        <v>81</v>
      </c>
    </row>
    <row r="106" spans="1:6">
      <c r="A106" s="83">
        <v>1294240</v>
      </c>
      <c r="B106" s="83">
        <v>175179</v>
      </c>
      <c r="C106" s="84">
        <v>43242</v>
      </c>
      <c r="D106" s="84">
        <v>43243</v>
      </c>
      <c r="E106" s="83">
        <v>6750</v>
      </c>
      <c r="F106" s="83" t="s">
        <v>58</v>
      </c>
    </row>
    <row r="107" spans="1:6">
      <c r="A107" s="83">
        <v>1304601</v>
      </c>
      <c r="B107" s="83">
        <v>179313</v>
      </c>
      <c r="C107" s="84">
        <v>43243</v>
      </c>
      <c r="D107" s="84">
        <v>43246</v>
      </c>
      <c r="E107" s="83">
        <v>6750</v>
      </c>
      <c r="F107" s="83"/>
    </row>
    <row r="108" spans="1:6">
      <c r="A108" s="83">
        <v>1300278</v>
      </c>
      <c r="B108" s="83">
        <v>177578</v>
      </c>
      <c r="C108" s="84">
        <v>43243</v>
      </c>
      <c r="D108" s="84">
        <v>43245</v>
      </c>
      <c r="E108" s="83">
        <v>6500</v>
      </c>
      <c r="F108" s="83"/>
    </row>
    <row r="109" spans="1:6">
      <c r="A109" s="83">
        <v>1300267</v>
      </c>
      <c r="B109" s="83">
        <v>177574</v>
      </c>
      <c r="C109" s="84">
        <v>43243</v>
      </c>
      <c r="D109" s="84">
        <v>43245</v>
      </c>
      <c r="E109" s="83">
        <v>6500</v>
      </c>
      <c r="F109" s="83"/>
    </row>
    <row r="110" spans="1:6">
      <c r="A110" s="83">
        <v>1294501</v>
      </c>
      <c r="B110" s="83">
        <v>175334</v>
      </c>
      <c r="C110" s="84">
        <v>43244</v>
      </c>
      <c r="D110" s="84">
        <v>43246</v>
      </c>
      <c r="E110" s="83">
        <v>8900</v>
      </c>
      <c r="F110" s="83"/>
    </row>
    <row r="111" spans="1:6">
      <c r="A111" s="83">
        <v>1303570</v>
      </c>
      <c r="B111" s="83">
        <v>178988</v>
      </c>
      <c r="C111" s="84">
        <v>43244</v>
      </c>
      <c r="D111" s="84">
        <v>43248</v>
      </c>
      <c r="E111" s="83">
        <v>11800</v>
      </c>
      <c r="F111" s="83"/>
    </row>
    <row r="112" s="55" customFormat="1" spans="1:6">
      <c r="A112" s="83">
        <v>1309742</v>
      </c>
      <c r="B112" s="83">
        <v>181276</v>
      </c>
      <c r="C112" s="84">
        <v>43244</v>
      </c>
      <c r="D112" s="84">
        <v>43247</v>
      </c>
      <c r="E112" s="83">
        <v>6750</v>
      </c>
      <c r="F112" s="83"/>
    </row>
    <row r="113" s="55" customFormat="1" spans="1:6">
      <c r="A113" s="83">
        <v>1302713</v>
      </c>
      <c r="B113" s="83">
        <v>178694</v>
      </c>
      <c r="C113" s="84">
        <v>43245</v>
      </c>
      <c r="D113" s="84">
        <v>43246</v>
      </c>
      <c r="E113" s="83">
        <v>3750</v>
      </c>
      <c r="F113" s="83"/>
    </row>
    <row r="114" s="55" customFormat="1" spans="1:6">
      <c r="A114" s="83">
        <v>1307856</v>
      </c>
      <c r="B114" s="83">
        <v>180552</v>
      </c>
      <c r="C114" s="84">
        <v>43245</v>
      </c>
      <c r="D114" s="84">
        <v>43246</v>
      </c>
      <c r="E114" s="83">
        <v>4500</v>
      </c>
      <c r="F114" s="83" t="s">
        <v>41</v>
      </c>
    </row>
    <row r="115" s="55" customFormat="1" spans="1:6">
      <c r="A115" s="83">
        <v>1307858</v>
      </c>
      <c r="B115" s="83">
        <v>180550</v>
      </c>
      <c r="C115" s="84">
        <v>43245</v>
      </c>
      <c r="D115" s="84">
        <v>43246</v>
      </c>
      <c r="E115" s="83">
        <v>4500</v>
      </c>
      <c r="F115" s="83" t="s">
        <v>41</v>
      </c>
    </row>
    <row r="116" s="55" customFormat="1" spans="1:6">
      <c r="A116" s="83">
        <v>1302845</v>
      </c>
      <c r="B116" s="83">
        <v>178705</v>
      </c>
      <c r="C116" s="84">
        <v>43247</v>
      </c>
      <c r="D116" s="84">
        <v>43249</v>
      </c>
      <c r="E116" s="83">
        <v>5500</v>
      </c>
      <c r="F116" s="83"/>
    </row>
    <row r="117" s="55" customFormat="1" spans="1:6">
      <c r="A117" s="83">
        <v>1301332</v>
      </c>
      <c r="B117" s="83">
        <v>177923</v>
      </c>
      <c r="C117" s="84">
        <v>43247</v>
      </c>
      <c r="D117" s="84">
        <v>43251</v>
      </c>
      <c r="E117" s="83">
        <v>9000</v>
      </c>
      <c r="F117" s="83"/>
    </row>
    <row r="118" s="55" customFormat="1" spans="1:6">
      <c r="A118" s="83">
        <v>1303956</v>
      </c>
      <c r="B118" s="83">
        <v>179092</v>
      </c>
      <c r="C118" s="84">
        <v>43247</v>
      </c>
      <c r="D118" s="84">
        <v>43250</v>
      </c>
      <c r="E118" s="83">
        <v>8850</v>
      </c>
      <c r="F118" s="83"/>
    </row>
    <row r="119" s="55" customFormat="1" spans="1:6">
      <c r="A119" s="83">
        <v>1301331</v>
      </c>
      <c r="B119" s="83">
        <v>177921</v>
      </c>
      <c r="C119" s="84">
        <v>43247</v>
      </c>
      <c r="D119" s="84">
        <v>43251</v>
      </c>
      <c r="E119" s="83">
        <v>18000</v>
      </c>
      <c r="F119" s="83" t="s">
        <v>54</v>
      </c>
    </row>
    <row r="120" s="55" customFormat="1" spans="1:6">
      <c r="A120" s="83">
        <v>1311700</v>
      </c>
      <c r="B120" s="83">
        <v>181975</v>
      </c>
      <c r="C120" s="84">
        <v>43247</v>
      </c>
      <c r="D120" s="84">
        <v>43249</v>
      </c>
      <c r="E120" s="83">
        <v>5900</v>
      </c>
      <c r="F120" s="83"/>
    </row>
    <row r="121" s="55" customFormat="1" spans="1:6">
      <c r="A121" s="83">
        <v>1302562</v>
      </c>
      <c r="B121" s="83">
        <v>178637</v>
      </c>
      <c r="C121" s="84">
        <v>43248</v>
      </c>
      <c r="D121" s="84">
        <v>43251</v>
      </c>
      <c r="E121" s="83">
        <v>6750</v>
      </c>
      <c r="F121" s="83"/>
    </row>
    <row r="122" s="55" customFormat="1" spans="1:6">
      <c r="A122" s="83">
        <v>1301333</v>
      </c>
      <c r="B122" s="83">
        <v>177927</v>
      </c>
      <c r="C122" s="84">
        <v>43248</v>
      </c>
      <c r="D122" s="84">
        <v>43249</v>
      </c>
      <c r="E122" s="83">
        <v>2250</v>
      </c>
      <c r="F122" s="83"/>
    </row>
    <row r="123" s="55" customFormat="1" spans="1:6">
      <c r="A123" s="83">
        <v>1308926</v>
      </c>
      <c r="B123" s="83">
        <v>181006</v>
      </c>
      <c r="C123" s="84">
        <v>43248</v>
      </c>
      <c r="D123" s="84">
        <v>43250</v>
      </c>
      <c r="E123" s="83">
        <v>5500</v>
      </c>
      <c r="F123" s="83"/>
    </row>
    <row r="124" s="55" customFormat="1" spans="1:6">
      <c r="A124" s="83">
        <v>1303494</v>
      </c>
      <c r="B124" s="83">
        <v>178987</v>
      </c>
      <c r="C124" s="84">
        <v>43248</v>
      </c>
      <c r="D124" s="84">
        <v>43251</v>
      </c>
      <c r="E124" s="83">
        <v>6750</v>
      </c>
      <c r="F124" s="83"/>
    </row>
    <row r="125" s="55" customFormat="1" spans="1:6">
      <c r="A125" s="83">
        <v>1308352</v>
      </c>
      <c r="B125" s="83">
        <v>180850</v>
      </c>
      <c r="C125" s="84">
        <v>43249</v>
      </c>
      <c r="D125" s="84">
        <v>43250</v>
      </c>
      <c r="E125" s="83">
        <v>2950</v>
      </c>
      <c r="F125" s="83"/>
    </row>
    <row r="126" s="55" customFormat="1" spans="1:6">
      <c r="A126" s="83">
        <v>1304853</v>
      </c>
      <c r="B126" s="83">
        <v>179405</v>
      </c>
      <c r="C126" s="84">
        <v>43249</v>
      </c>
      <c r="D126" s="84">
        <v>43255</v>
      </c>
      <c r="E126" s="83">
        <v>24900</v>
      </c>
      <c r="F126" s="83"/>
    </row>
    <row r="127" s="55" customFormat="1" spans="1:6">
      <c r="A127" s="83">
        <v>1305626</v>
      </c>
      <c r="B127" s="83">
        <v>179683</v>
      </c>
      <c r="C127" s="84">
        <v>43250</v>
      </c>
      <c r="D127" s="84">
        <v>43253</v>
      </c>
      <c r="E127" s="83">
        <v>8850</v>
      </c>
      <c r="F127" s="83"/>
    </row>
    <row r="128" s="55" customFormat="1" spans="1:6">
      <c r="A128" s="83">
        <v>1300576</v>
      </c>
      <c r="B128" s="83">
        <v>177698</v>
      </c>
      <c r="C128" s="84">
        <v>43250</v>
      </c>
      <c r="D128" s="84">
        <v>43252</v>
      </c>
      <c r="E128" s="83">
        <v>6500</v>
      </c>
      <c r="F128" s="83"/>
    </row>
    <row r="129" s="55" customFormat="1" spans="1:6">
      <c r="A129" s="83">
        <v>1296225</v>
      </c>
      <c r="B129" s="83">
        <v>175973</v>
      </c>
      <c r="C129" s="84">
        <v>43250</v>
      </c>
      <c r="D129" s="84">
        <v>43253</v>
      </c>
      <c r="E129" s="83">
        <v>6750</v>
      </c>
      <c r="F129" s="83"/>
    </row>
    <row r="130" s="55" customFormat="1" spans="1:6">
      <c r="A130" s="83">
        <v>1310323</v>
      </c>
      <c r="B130" s="83">
        <v>181486</v>
      </c>
      <c r="C130" s="84">
        <v>43250</v>
      </c>
      <c r="D130" s="84">
        <v>43251</v>
      </c>
      <c r="E130" s="83">
        <v>3250</v>
      </c>
      <c r="F130" s="83"/>
    </row>
    <row r="131" s="55" customFormat="1" spans="1:6">
      <c r="A131" s="83">
        <v>1304079</v>
      </c>
      <c r="B131" s="83">
        <v>179149</v>
      </c>
      <c r="C131" s="84">
        <v>43250</v>
      </c>
      <c r="D131" s="84">
        <v>43254</v>
      </c>
      <c r="E131" s="83">
        <v>11800</v>
      </c>
      <c r="F131" s="83"/>
    </row>
    <row r="132" s="55" customFormat="1" spans="1:6">
      <c r="A132" s="83">
        <v>1305742</v>
      </c>
      <c r="B132" s="83">
        <v>179728</v>
      </c>
      <c r="C132" s="84">
        <v>43250</v>
      </c>
      <c r="D132" s="84">
        <v>43252</v>
      </c>
      <c r="E132" s="83">
        <v>11000</v>
      </c>
      <c r="F132" s="83" t="s">
        <v>41</v>
      </c>
    </row>
    <row r="133" s="55" customFormat="1" spans="1:6">
      <c r="A133" s="83">
        <v>1300580</v>
      </c>
      <c r="B133" s="83">
        <v>177701</v>
      </c>
      <c r="C133" s="84">
        <v>43250</v>
      </c>
      <c r="D133" s="84">
        <v>43254</v>
      </c>
      <c r="E133" s="83">
        <v>18000</v>
      </c>
      <c r="F133" s="83" t="s">
        <v>41</v>
      </c>
    </row>
    <row r="134" s="55" customFormat="1" spans="1:6">
      <c r="A134" s="83">
        <v>1303005</v>
      </c>
      <c r="B134" s="83">
        <v>178767</v>
      </c>
      <c r="C134" s="84">
        <v>43250</v>
      </c>
      <c r="D134" s="84">
        <v>43252</v>
      </c>
      <c r="E134" s="83">
        <v>5500</v>
      </c>
      <c r="F134" s="83"/>
    </row>
    <row r="135" s="55" customFormat="1" spans="1:6">
      <c r="A135" s="83">
        <v>1298057</v>
      </c>
      <c r="B135" s="83">
        <v>1776649</v>
      </c>
      <c r="C135" s="84">
        <v>43251</v>
      </c>
      <c r="D135" s="84">
        <v>43252</v>
      </c>
      <c r="E135" s="83">
        <v>2250</v>
      </c>
      <c r="F135" s="83"/>
    </row>
    <row r="136" s="55" customFormat="1" spans="1:6">
      <c r="A136" s="83">
        <v>1305365</v>
      </c>
      <c r="B136" s="83">
        <v>179587</v>
      </c>
      <c r="C136" s="84">
        <v>43251</v>
      </c>
      <c r="D136" s="84">
        <v>43253</v>
      </c>
      <c r="E136" s="83">
        <v>5900</v>
      </c>
      <c r="F136" s="83"/>
    </row>
    <row r="137" s="55" customFormat="1" spans="1:6">
      <c r="A137" s="83">
        <v>1310728</v>
      </c>
      <c r="B137" s="83">
        <v>181596</v>
      </c>
      <c r="C137" s="84">
        <v>43251</v>
      </c>
      <c r="D137" s="84">
        <v>43252</v>
      </c>
      <c r="E137" s="83">
        <v>2250</v>
      </c>
      <c r="F137" s="83"/>
    </row>
    <row r="138" s="55" customFormat="1" spans="1:6">
      <c r="A138" s="61"/>
      <c r="B138" s="61"/>
      <c r="C138" s="62"/>
      <c r="D138" s="62"/>
      <c r="E138" s="61"/>
      <c r="F138" s="61"/>
    </row>
    <row r="139" s="55" customFormat="1" spans="1:6">
      <c r="A139" s="61"/>
      <c r="B139" s="61"/>
      <c r="C139" s="62"/>
      <c r="D139" s="62"/>
      <c r="E139" s="61"/>
      <c r="F139" s="61"/>
    </row>
    <row r="140" s="55" customFormat="1" spans="1:6">
      <c r="A140" s="65" t="s">
        <v>42</v>
      </c>
      <c r="B140" s="66"/>
      <c r="C140" s="66"/>
      <c r="D140" s="67"/>
      <c r="E140" s="68">
        <f>SUM(E3:E139)</f>
        <v>1182650</v>
      </c>
      <c r="F140" s="69"/>
    </row>
    <row r="141" s="55" customFormat="1" spans="1:6">
      <c r="A141" s="69"/>
      <c r="B141" s="69"/>
      <c r="C141" s="70"/>
      <c r="D141" s="70"/>
      <c r="E141" s="69"/>
      <c r="F141" s="69"/>
    </row>
    <row r="142" s="55" customFormat="1" spans="1:6">
      <c r="A142" s="69"/>
      <c r="B142" s="69"/>
      <c r="C142" s="70"/>
      <c r="D142" s="70"/>
      <c r="E142" s="69"/>
      <c r="F142" s="69"/>
    </row>
    <row r="143" s="55" customFormat="1" spans="1:6">
      <c r="A143" s="69"/>
      <c r="B143" s="69"/>
      <c r="C143" s="70"/>
      <c r="D143" s="70"/>
      <c r="E143" s="69"/>
      <c r="F143" s="69"/>
    </row>
    <row r="144" s="55" customFormat="1" spans="1:6">
      <c r="A144" s="69"/>
      <c r="B144" s="69"/>
      <c r="C144" s="70"/>
      <c r="D144" s="70"/>
      <c r="E144" s="69"/>
      <c r="F144" s="69"/>
    </row>
    <row r="145" s="55" customFormat="1" spans="1:6">
      <c r="A145" s="69"/>
      <c r="B145" s="69"/>
      <c r="C145" s="70"/>
      <c r="D145" s="70"/>
      <c r="E145" s="69"/>
      <c r="F145" s="69"/>
    </row>
    <row r="146" s="55" customFormat="1" spans="1:6">
      <c r="A146" s="69"/>
      <c r="B146" s="69"/>
      <c r="C146" s="70"/>
      <c r="D146" s="70"/>
      <c r="E146" s="69"/>
      <c r="F146" s="69"/>
    </row>
    <row r="147" s="55" customFormat="1" spans="1:6">
      <c r="A147" s="69"/>
      <c r="B147" s="69"/>
      <c r="C147" s="70"/>
      <c r="D147" s="70"/>
      <c r="E147" s="69"/>
      <c r="F147" s="69"/>
    </row>
    <row r="148" s="55" customFormat="1" spans="1:6">
      <c r="A148" s="69"/>
      <c r="B148" s="69"/>
      <c r="C148" s="70"/>
      <c r="D148" s="70"/>
      <c r="E148" s="69"/>
      <c r="F148" s="69"/>
    </row>
    <row r="149" s="55" customFormat="1" spans="1:6">
      <c r="A149" s="69"/>
      <c r="B149" s="69"/>
      <c r="C149" s="69"/>
      <c r="D149" s="69"/>
      <c r="E149" s="69"/>
      <c r="F149" s="69"/>
    </row>
    <row r="150" s="55" customFormat="1" spans="1:6">
      <c r="A150" s="69"/>
      <c r="B150" s="69"/>
      <c r="C150" s="69"/>
      <c r="D150" s="69"/>
      <c r="E150" s="69"/>
      <c r="F150" s="69"/>
    </row>
    <row r="151" s="55" customFormat="1" spans="1:6">
      <c r="A151" s="69"/>
      <c r="B151" s="69"/>
      <c r="C151" s="69"/>
      <c r="D151" s="69"/>
      <c r="E151" s="69"/>
      <c r="F151" s="69"/>
    </row>
    <row r="152" s="55" customFormat="1" spans="1:6">
      <c r="A152" s="69"/>
      <c r="B152" s="69"/>
      <c r="C152" s="69"/>
      <c r="D152" s="69"/>
      <c r="E152" s="69"/>
      <c r="F152" s="69"/>
    </row>
    <row r="153" s="55" customFormat="1" spans="1:6">
      <c r="A153" s="69"/>
      <c r="B153" s="69"/>
      <c r="C153" s="69"/>
      <c r="D153" s="69"/>
      <c r="E153" s="69"/>
      <c r="F153" s="69"/>
    </row>
    <row r="154" s="55" customFormat="1" spans="1:6">
      <c r="A154" s="69"/>
      <c r="B154" s="69"/>
      <c r="C154" s="69"/>
      <c r="D154" s="69"/>
      <c r="E154" s="69"/>
      <c r="F154" s="69"/>
    </row>
    <row r="155" s="55" customFormat="1" spans="1:6">
      <c r="A155" s="69"/>
      <c r="B155" s="69"/>
      <c r="C155" s="69"/>
      <c r="D155" s="69"/>
      <c r="E155" s="69"/>
      <c r="F155" s="69"/>
    </row>
    <row r="156" s="55" customFormat="1" spans="1:6">
      <c r="A156" s="69"/>
      <c r="B156" s="69"/>
      <c r="C156" s="69"/>
      <c r="D156" s="69"/>
      <c r="E156" s="69"/>
      <c r="F156" s="69"/>
    </row>
  </sheetData>
  <mergeCells count="2">
    <mergeCell ref="A1:F1"/>
    <mergeCell ref="A140:D140"/>
  </mergeCells>
  <pageMargins left="0.25" right="0.25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topLeftCell="A85" workbookViewId="0">
      <selection activeCell="E3" sqref="E3:E96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82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61">
        <v>1277737</v>
      </c>
      <c r="B3" s="61">
        <v>168890</v>
      </c>
      <c r="C3" s="62">
        <v>43191</v>
      </c>
      <c r="D3" s="62">
        <v>43194</v>
      </c>
      <c r="E3" s="61">
        <v>23400</v>
      </c>
      <c r="F3" s="61" t="s">
        <v>45</v>
      </c>
    </row>
    <row r="4" spans="1:6">
      <c r="A4" s="61">
        <v>1284802</v>
      </c>
      <c r="B4" s="61">
        <v>171459</v>
      </c>
      <c r="C4" s="62">
        <v>43191</v>
      </c>
      <c r="D4" s="62">
        <v>43192</v>
      </c>
      <c r="E4" s="61">
        <v>3600</v>
      </c>
      <c r="F4" s="61"/>
    </row>
    <row r="5" spans="1:6">
      <c r="A5" s="61">
        <v>1284485</v>
      </c>
      <c r="B5" s="61">
        <v>171401</v>
      </c>
      <c r="C5" s="62">
        <v>43191</v>
      </c>
      <c r="D5" s="62">
        <v>43192</v>
      </c>
      <c r="E5" s="61">
        <v>3600</v>
      </c>
      <c r="F5" s="61"/>
    </row>
    <row r="6" spans="1:6">
      <c r="A6" s="61">
        <v>1282940</v>
      </c>
      <c r="B6" s="61">
        <v>170815</v>
      </c>
      <c r="C6" s="62">
        <v>43194</v>
      </c>
      <c r="D6" s="62">
        <v>43195</v>
      </c>
      <c r="E6" s="61">
        <v>7800</v>
      </c>
      <c r="F6" s="61" t="s">
        <v>83</v>
      </c>
    </row>
    <row r="7" spans="1:6">
      <c r="A7" s="61">
        <v>1282941</v>
      </c>
      <c r="B7" s="61">
        <v>170894</v>
      </c>
      <c r="C7" s="62">
        <v>43194</v>
      </c>
      <c r="D7" s="62">
        <v>43195</v>
      </c>
      <c r="E7" s="61">
        <v>3600</v>
      </c>
      <c r="F7" s="61"/>
    </row>
    <row r="8" spans="1:6">
      <c r="A8" s="61">
        <v>1282915</v>
      </c>
      <c r="B8" s="61">
        <v>170897</v>
      </c>
      <c r="C8" s="62">
        <v>43194</v>
      </c>
      <c r="D8" s="62">
        <v>43197</v>
      </c>
      <c r="E8" s="61">
        <v>10800</v>
      </c>
      <c r="F8" s="61"/>
    </row>
    <row r="9" spans="1:6">
      <c r="A9" s="61">
        <v>1286232</v>
      </c>
      <c r="B9" s="61">
        <v>172164</v>
      </c>
      <c r="C9" s="62">
        <v>43194</v>
      </c>
      <c r="D9" s="62">
        <v>43195</v>
      </c>
      <c r="E9" s="61">
        <v>2600</v>
      </c>
      <c r="F9" s="61"/>
    </row>
    <row r="10" spans="1:6">
      <c r="A10" s="61">
        <v>1282812</v>
      </c>
      <c r="B10" s="61">
        <v>170890</v>
      </c>
      <c r="C10" s="62">
        <v>43194</v>
      </c>
      <c r="D10" s="62">
        <v>43197</v>
      </c>
      <c r="E10" s="61">
        <v>7800</v>
      </c>
      <c r="F10" s="61"/>
    </row>
    <row r="11" spans="1:6">
      <c r="A11" s="61">
        <v>1281404</v>
      </c>
      <c r="B11" s="61">
        <v>170186</v>
      </c>
      <c r="C11" s="62">
        <v>43194</v>
      </c>
      <c r="D11" s="62">
        <v>43197</v>
      </c>
      <c r="E11" s="61">
        <v>27600</v>
      </c>
      <c r="F11" s="61" t="s">
        <v>74</v>
      </c>
    </row>
    <row r="12" spans="1:6">
      <c r="A12" s="61">
        <v>1283310</v>
      </c>
      <c r="B12" s="61">
        <v>170978</v>
      </c>
      <c r="C12" s="62">
        <v>43194</v>
      </c>
      <c r="D12" s="62">
        <v>43195</v>
      </c>
      <c r="E12" s="61">
        <v>3600</v>
      </c>
      <c r="F12" s="61"/>
    </row>
    <row r="13" spans="1:6">
      <c r="A13" s="61">
        <v>1283311</v>
      </c>
      <c r="B13" s="61">
        <v>170979</v>
      </c>
      <c r="C13" s="62">
        <v>43195</v>
      </c>
      <c r="D13" s="62">
        <v>43196</v>
      </c>
      <c r="E13" s="61">
        <v>3600</v>
      </c>
      <c r="F13" s="61"/>
    </row>
    <row r="14" spans="1:6">
      <c r="A14" s="61">
        <v>1277924</v>
      </c>
      <c r="B14" s="61">
        <v>168984</v>
      </c>
      <c r="C14" s="62">
        <v>43195</v>
      </c>
      <c r="D14" s="62">
        <v>43197</v>
      </c>
      <c r="E14" s="61">
        <v>7200</v>
      </c>
      <c r="F14" s="61"/>
    </row>
    <row r="15" spans="1:6">
      <c r="A15" s="61">
        <v>1282943</v>
      </c>
      <c r="B15" s="61">
        <v>170891</v>
      </c>
      <c r="C15" s="62">
        <v>43195</v>
      </c>
      <c r="D15" s="62">
        <v>43196</v>
      </c>
      <c r="E15" s="61">
        <v>3600</v>
      </c>
      <c r="F15" s="61"/>
    </row>
    <row r="16" spans="1:6">
      <c r="A16" s="61">
        <v>1281739</v>
      </c>
      <c r="B16" s="61">
        <v>170287</v>
      </c>
      <c r="C16" s="62">
        <v>43195</v>
      </c>
      <c r="D16" s="62">
        <v>43199</v>
      </c>
      <c r="E16" s="61">
        <v>10400</v>
      </c>
      <c r="F16" s="61"/>
    </row>
    <row r="17" spans="1:6">
      <c r="A17" s="61">
        <v>1282942</v>
      </c>
      <c r="B17" s="61">
        <v>170892</v>
      </c>
      <c r="C17" s="62">
        <v>43195</v>
      </c>
      <c r="D17" s="62">
        <v>43196</v>
      </c>
      <c r="E17" s="61">
        <v>7800</v>
      </c>
      <c r="F17" s="61" t="s">
        <v>84</v>
      </c>
    </row>
    <row r="18" spans="1:6">
      <c r="A18" s="61">
        <v>1288346</v>
      </c>
      <c r="B18" s="61">
        <v>172853</v>
      </c>
      <c r="C18" s="62">
        <v>43196</v>
      </c>
      <c r="D18" s="62">
        <v>43198</v>
      </c>
      <c r="E18" s="61">
        <v>7200</v>
      </c>
      <c r="F18" s="61"/>
    </row>
    <row r="19" spans="1:6">
      <c r="A19" s="61">
        <v>1277420</v>
      </c>
      <c r="B19" s="61">
        <v>168825</v>
      </c>
      <c r="C19" s="62">
        <v>43196</v>
      </c>
      <c r="D19" s="62">
        <v>43199</v>
      </c>
      <c r="E19" s="61">
        <v>10800</v>
      </c>
      <c r="F19" s="61"/>
    </row>
    <row r="20" spans="1:6">
      <c r="A20" s="61">
        <v>1274999</v>
      </c>
      <c r="B20" s="61">
        <v>167390</v>
      </c>
      <c r="C20" s="62">
        <v>43196</v>
      </c>
      <c r="D20" s="62">
        <v>43197</v>
      </c>
      <c r="E20" s="61">
        <v>3600</v>
      </c>
      <c r="F20" s="61"/>
    </row>
    <row r="21" spans="1:6">
      <c r="A21" s="61">
        <v>1287251</v>
      </c>
      <c r="B21" s="61">
        <v>172326</v>
      </c>
      <c r="C21" s="62">
        <v>43196</v>
      </c>
      <c r="D21" s="62">
        <v>43200</v>
      </c>
      <c r="E21" s="61">
        <v>28800</v>
      </c>
      <c r="F21" s="61" t="s">
        <v>74</v>
      </c>
    </row>
    <row r="22" spans="1:6">
      <c r="A22" s="61">
        <v>1286926</v>
      </c>
      <c r="B22" s="61">
        <v>172184</v>
      </c>
      <c r="C22" s="62">
        <v>43197</v>
      </c>
      <c r="D22" s="62">
        <v>43199</v>
      </c>
      <c r="E22" s="61">
        <v>7200</v>
      </c>
      <c r="F22" s="61"/>
    </row>
    <row r="23" spans="1:6">
      <c r="A23" s="61">
        <v>1291858</v>
      </c>
      <c r="B23" s="61">
        <v>174116</v>
      </c>
      <c r="C23" s="62">
        <v>43197</v>
      </c>
      <c r="D23" s="62">
        <v>43198</v>
      </c>
      <c r="E23" s="61">
        <v>4100</v>
      </c>
      <c r="F23" s="61"/>
    </row>
    <row r="24" spans="1:6">
      <c r="A24" s="61">
        <v>1288467</v>
      </c>
      <c r="B24" s="61">
        <v>172913</v>
      </c>
      <c r="C24" s="62">
        <v>43197</v>
      </c>
      <c r="D24" s="62">
        <v>43198</v>
      </c>
      <c r="E24" s="61">
        <v>3600</v>
      </c>
      <c r="F24" s="61"/>
    </row>
    <row r="25" spans="1:6">
      <c r="A25" s="61">
        <v>1290727</v>
      </c>
      <c r="B25" s="61">
        <v>173714</v>
      </c>
      <c r="C25" s="62">
        <v>43197</v>
      </c>
      <c r="D25" s="62">
        <v>43200</v>
      </c>
      <c r="E25" s="61">
        <v>10800</v>
      </c>
      <c r="F25" s="61"/>
    </row>
    <row r="26" spans="1:6">
      <c r="A26" s="61">
        <v>1285999</v>
      </c>
      <c r="B26" s="61">
        <v>171831</v>
      </c>
      <c r="C26" s="62">
        <v>43197</v>
      </c>
      <c r="D26" s="62">
        <v>43200</v>
      </c>
      <c r="E26" s="63">
        <v>23400</v>
      </c>
      <c r="F26" s="76" t="s">
        <v>84</v>
      </c>
    </row>
    <row r="27" spans="1:6">
      <c r="A27" s="61">
        <v>1288267</v>
      </c>
      <c r="B27" s="61">
        <v>172844</v>
      </c>
      <c r="C27" s="62">
        <v>43198</v>
      </c>
      <c r="D27" s="62">
        <v>43201</v>
      </c>
      <c r="E27" s="63">
        <v>10800</v>
      </c>
      <c r="F27" s="61"/>
    </row>
    <row r="28" spans="1:6">
      <c r="A28" s="61">
        <v>1293108</v>
      </c>
      <c r="B28" s="61">
        <v>174713</v>
      </c>
      <c r="C28" s="62">
        <v>43199</v>
      </c>
      <c r="D28" s="62">
        <v>43200</v>
      </c>
      <c r="E28" s="63">
        <v>3600</v>
      </c>
      <c r="F28" s="61"/>
    </row>
    <row r="29" spans="1:6">
      <c r="A29" s="61">
        <v>1285800</v>
      </c>
      <c r="B29" s="61">
        <v>171768</v>
      </c>
      <c r="C29" s="62">
        <v>43200</v>
      </c>
      <c r="D29" s="62">
        <v>43201</v>
      </c>
      <c r="E29" s="63">
        <v>2600</v>
      </c>
      <c r="F29" s="61"/>
    </row>
    <row r="30" spans="1:6">
      <c r="A30" s="61">
        <v>1278644</v>
      </c>
      <c r="B30" s="61">
        <v>169248</v>
      </c>
      <c r="C30" s="62">
        <v>43200</v>
      </c>
      <c r="D30" s="62">
        <v>43204</v>
      </c>
      <c r="E30" s="63">
        <v>28800</v>
      </c>
      <c r="F30" s="61" t="s">
        <v>67</v>
      </c>
    </row>
    <row r="31" spans="1:6">
      <c r="A31" s="61">
        <v>1291441</v>
      </c>
      <c r="B31" s="61">
        <v>173967</v>
      </c>
      <c r="C31" s="62">
        <v>43200</v>
      </c>
      <c r="D31" s="62">
        <v>43205</v>
      </c>
      <c r="E31" s="63">
        <v>15500</v>
      </c>
      <c r="F31" s="61"/>
    </row>
    <row r="32" spans="1:6">
      <c r="A32" s="61">
        <v>1286600</v>
      </c>
      <c r="B32" s="61">
        <v>172054</v>
      </c>
      <c r="C32" s="62">
        <v>43200</v>
      </c>
      <c r="D32" s="62">
        <v>43203</v>
      </c>
      <c r="E32" s="63">
        <v>7800</v>
      </c>
      <c r="F32" s="61"/>
    </row>
    <row r="33" spans="1:6">
      <c r="A33" s="61">
        <v>1279448</v>
      </c>
      <c r="B33" s="61">
        <v>169512</v>
      </c>
      <c r="C33" s="62">
        <v>43201</v>
      </c>
      <c r="D33" s="62">
        <v>43207</v>
      </c>
      <c r="E33" s="63">
        <v>15600</v>
      </c>
      <c r="F33" s="61"/>
    </row>
    <row r="34" spans="1:6">
      <c r="A34" s="61">
        <v>1284642</v>
      </c>
      <c r="B34" s="61">
        <v>171417</v>
      </c>
      <c r="C34" s="62">
        <v>43201</v>
      </c>
      <c r="D34" s="62">
        <v>43203</v>
      </c>
      <c r="E34" s="63">
        <v>7200</v>
      </c>
      <c r="F34" s="61"/>
    </row>
    <row r="35" spans="1:6">
      <c r="A35" s="61">
        <v>1282792</v>
      </c>
      <c r="B35" s="61">
        <v>170834</v>
      </c>
      <c r="C35" s="62">
        <v>43201</v>
      </c>
      <c r="D35" s="62">
        <v>43203</v>
      </c>
      <c r="E35" s="63">
        <v>14400</v>
      </c>
      <c r="F35" s="61"/>
    </row>
    <row r="36" spans="1:6">
      <c r="A36" s="61">
        <v>1276667</v>
      </c>
      <c r="B36" s="61">
        <v>168416</v>
      </c>
      <c r="C36" s="62">
        <v>43201</v>
      </c>
      <c r="D36" s="62">
        <v>43203</v>
      </c>
      <c r="E36" s="63">
        <v>5200</v>
      </c>
      <c r="F36" s="61"/>
    </row>
    <row r="37" spans="1:6">
      <c r="A37" s="61">
        <v>1291963</v>
      </c>
      <c r="B37" s="61">
        <v>174215</v>
      </c>
      <c r="C37" s="62">
        <v>43201</v>
      </c>
      <c r="D37" s="62">
        <v>43202</v>
      </c>
      <c r="E37" s="63">
        <v>4100</v>
      </c>
      <c r="F37" s="61"/>
    </row>
    <row r="38" spans="1:6">
      <c r="A38" s="61">
        <v>1291647</v>
      </c>
      <c r="B38" s="61">
        <v>174055</v>
      </c>
      <c r="C38" s="62">
        <v>43202</v>
      </c>
      <c r="D38" s="62">
        <v>43205</v>
      </c>
      <c r="E38" s="63">
        <v>10800</v>
      </c>
      <c r="F38" s="61"/>
    </row>
    <row r="39" spans="1:6">
      <c r="A39" s="61">
        <v>1292172</v>
      </c>
      <c r="B39" s="61">
        <v>174261</v>
      </c>
      <c r="C39" s="62">
        <v>43202</v>
      </c>
      <c r="D39" s="62">
        <v>43205</v>
      </c>
      <c r="E39" s="63">
        <v>10800</v>
      </c>
      <c r="F39" s="61"/>
    </row>
    <row r="40" spans="1:6">
      <c r="A40" s="61">
        <v>1289809</v>
      </c>
      <c r="B40" s="61">
        <v>173405</v>
      </c>
      <c r="C40" s="62">
        <v>43202</v>
      </c>
      <c r="D40" s="62">
        <v>43203</v>
      </c>
      <c r="E40" s="63">
        <v>3600</v>
      </c>
      <c r="F40" s="61"/>
    </row>
    <row r="41" spans="1:6">
      <c r="A41" s="61">
        <v>1291614</v>
      </c>
      <c r="B41" s="61">
        <v>174054</v>
      </c>
      <c r="C41" s="62">
        <v>43203</v>
      </c>
      <c r="D41" s="62">
        <v>43205</v>
      </c>
      <c r="E41" s="63">
        <v>8200</v>
      </c>
      <c r="F41" s="61"/>
    </row>
    <row r="42" spans="1:6">
      <c r="A42" s="61">
        <v>1292553</v>
      </c>
      <c r="B42" s="61">
        <v>174531</v>
      </c>
      <c r="C42" s="62">
        <v>43203</v>
      </c>
      <c r="D42" s="62">
        <v>43206</v>
      </c>
      <c r="E42" s="63">
        <v>12900</v>
      </c>
      <c r="F42" s="61"/>
    </row>
    <row r="43" spans="1:6">
      <c r="A43" s="61">
        <v>1278059</v>
      </c>
      <c r="B43" s="61">
        <v>168993</v>
      </c>
      <c r="C43" s="62">
        <v>43203</v>
      </c>
      <c r="D43" s="62">
        <v>43205</v>
      </c>
      <c r="E43" s="63">
        <v>5200</v>
      </c>
      <c r="F43" s="61"/>
    </row>
    <row r="44" spans="1:6">
      <c r="A44" s="61">
        <v>1284533</v>
      </c>
      <c r="B44" s="61">
        <v>171404</v>
      </c>
      <c r="C44" s="62">
        <v>43203</v>
      </c>
      <c r="D44" s="62">
        <v>43205</v>
      </c>
      <c r="E44" s="63">
        <v>7200</v>
      </c>
      <c r="F44" s="61"/>
    </row>
    <row r="45" spans="1:6">
      <c r="A45" s="61">
        <v>1278055</v>
      </c>
      <c r="B45" s="61">
        <v>168991</v>
      </c>
      <c r="C45" s="62">
        <v>43203</v>
      </c>
      <c r="D45" s="62">
        <v>43205</v>
      </c>
      <c r="E45" s="63">
        <v>15600</v>
      </c>
      <c r="F45" s="61" t="s">
        <v>85</v>
      </c>
    </row>
    <row r="46" spans="1:6">
      <c r="A46" s="61">
        <v>1284532</v>
      </c>
      <c r="B46" s="61">
        <v>171403</v>
      </c>
      <c r="C46" s="62">
        <v>43203</v>
      </c>
      <c r="D46" s="62">
        <v>43205</v>
      </c>
      <c r="E46" s="63">
        <v>7200</v>
      </c>
      <c r="F46" s="61"/>
    </row>
    <row r="47" spans="1:6">
      <c r="A47" s="61">
        <v>1293486</v>
      </c>
      <c r="B47" s="61">
        <v>174866</v>
      </c>
      <c r="C47" s="62">
        <v>43205</v>
      </c>
      <c r="D47" s="62">
        <v>43209</v>
      </c>
      <c r="E47" s="63">
        <v>52000</v>
      </c>
      <c r="F47" s="61" t="s">
        <v>86</v>
      </c>
    </row>
    <row r="48" spans="1:6">
      <c r="A48" s="61">
        <v>1293602</v>
      </c>
      <c r="B48" s="61">
        <v>174932</v>
      </c>
      <c r="C48" s="62">
        <v>43205</v>
      </c>
      <c r="D48" s="62">
        <v>43206</v>
      </c>
      <c r="E48" s="63">
        <v>3600</v>
      </c>
      <c r="F48" s="75"/>
    </row>
    <row r="49" spans="1:6">
      <c r="A49" s="61">
        <v>1294587</v>
      </c>
      <c r="B49" s="61">
        <v>175339</v>
      </c>
      <c r="C49" s="62">
        <v>43205</v>
      </c>
      <c r="D49" s="62">
        <v>43207</v>
      </c>
      <c r="E49" s="63">
        <v>18600</v>
      </c>
      <c r="F49" s="77" t="s">
        <v>58</v>
      </c>
    </row>
    <row r="50" spans="1:6">
      <c r="A50" s="61">
        <v>1282216</v>
      </c>
      <c r="B50" s="61">
        <v>170464</v>
      </c>
      <c r="C50" s="62">
        <v>43205</v>
      </c>
      <c r="D50" s="62">
        <v>43206</v>
      </c>
      <c r="E50" s="63">
        <v>3800</v>
      </c>
      <c r="F50" s="61"/>
    </row>
    <row r="51" spans="1:6">
      <c r="A51" s="61">
        <v>1288955</v>
      </c>
      <c r="B51" s="61">
        <v>173057</v>
      </c>
      <c r="C51" s="62">
        <v>43205</v>
      </c>
      <c r="D51" s="62">
        <v>43211</v>
      </c>
      <c r="E51" s="63">
        <v>31200</v>
      </c>
      <c r="F51" s="61" t="s">
        <v>74</v>
      </c>
    </row>
    <row r="52" spans="1:6">
      <c r="A52" s="61">
        <v>1282976</v>
      </c>
      <c r="B52" s="61">
        <v>170887</v>
      </c>
      <c r="C52" s="62">
        <v>43205</v>
      </c>
      <c r="D52" s="62">
        <v>43207</v>
      </c>
      <c r="E52" s="63">
        <v>7200</v>
      </c>
      <c r="F52" s="61"/>
    </row>
    <row r="53" spans="1:6">
      <c r="A53" s="61">
        <v>1289826</v>
      </c>
      <c r="B53" s="61">
        <v>173472</v>
      </c>
      <c r="C53" s="62">
        <v>43206</v>
      </c>
      <c r="D53" s="62">
        <v>43208</v>
      </c>
      <c r="E53" s="63">
        <v>7200</v>
      </c>
      <c r="F53" s="61"/>
    </row>
    <row r="54" spans="1:6">
      <c r="A54" s="61">
        <v>1292420</v>
      </c>
      <c r="B54" s="61">
        <v>174367</v>
      </c>
      <c r="C54" s="62">
        <v>43207</v>
      </c>
      <c r="D54" s="62">
        <v>43211</v>
      </c>
      <c r="E54" s="63">
        <v>14400</v>
      </c>
      <c r="F54" s="61"/>
    </row>
    <row r="55" spans="1:6">
      <c r="A55" s="61">
        <v>1294114</v>
      </c>
      <c r="B55" s="61">
        <v>175155</v>
      </c>
      <c r="C55" s="62">
        <v>43207</v>
      </c>
      <c r="D55" s="62">
        <v>43213</v>
      </c>
      <c r="E55" s="63">
        <v>21600</v>
      </c>
      <c r="F55" s="61"/>
    </row>
    <row r="56" spans="1:6">
      <c r="A56" s="61">
        <v>1287918</v>
      </c>
      <c r="B56" s="61">
        <v>172541</v>
      </c>
      <c r="C56" s="62">
        <v>43207</v>
      </c>
      <c r="D56" s="62">
        <v>43211</v>
      </c>
      <c r="E56" s="63">
        <v>43200</v>
      </c>
      <c r="F56" s="61"/>
    </row>
    <row r="57" spans="1:6">
      <c r="A57" s="61">
        <v>1287539</v>
      </c>
      <c r="B57" s="61">
        <v>172420</v>
      </c>
      <c r="C57" s="62">
        <v>43207</v>
      </c>
      <c r="D57" s="62">
        <v>43213</v>
      </c>
      <c r="E57" s="63">
        <v>15600</v>
      </c>
      <c r="F57" s="61"/>
    </row>
    <row r="58" spans="1:6">
      <c r="A58" s="61">
        <v>1293862</v>
      </c>
      <c r="B58" s="61">
        <v>175056</v>
      </c>
      <c r="C58" s="62">
        <v>43207</v>
      </c>
      <c r="D58" s="62">
        <v>43209</v>
      </c>
      <c r="E58" s="63">
        <v>7200</v>
      </c>
      <c r="F58" s="61"/>
    </row>
    <row r="59" spans="1:6">
      <c r="A59" s="61">
        <v>1294808</v>
      </c>
      <c r="B59" s="61">
        <v>175382</v>
      </c>
      <c r="C59" s="62">
        <v>43208</v>
      </c>
      <c r="D59" s="62">
        <v>43213</v>
      </c>
      <c r="E59" s="63">
        <v>20500</v>
      </c>
      <c r="F59" s="61"/>
    </row>
    <row r="60" spans="1:6">
      <c r="A60" s="61">
        <v>1292886</v>
      </c>
      <c r="B60" s="61">
        <v>174662</v>
      </c>
      <c r="C60" s="62">
        <v>43209</v>
      </c>
      <c r="D60" s="62">
        <v>43212</v>
      </c>
      <c r="E60" s="63">
        <v>9900</v>
      </c>
      <c r="F60" s="61"/>
    </row>
    <row r="61" spans="1:6">
      <c r="A61" s="61">
        <v>1290233</v>
      </c>
      <c r="B61" s="61">
        <v>173607</v>
      </c>
      <c r="C61" s="62">
        <v>43209</v>
      </c>
      <c r="D61" s="62">
        <v>43210</v>
      </c>
      <c r="E61" s="63">
        <v>2600</v>
      </c>
      <c r="F61" s="61"/>
    </row>
    <row r="62" spans="1:6">
      <c r="A62" s="61">
        <v>1294738</v>
      </c>
      <c r="B62" s="61">
        <v>175379</v>
      </c>
      <c r="C62" s="62">
        <v>43209</v>
      </c>
      <c r="D62" s="62">
        <v>43211</v>
      </c>
      <c r="E62" s="63">
        <v>6200</v>
      </c>
      <c r="F62" s="61"/>
    </row>
    <row r="63" spans="1:6">
      <c r="A63" s="61">
        <v>1292844</v>
      </c>
      <c r="B63" s="61">
        <v>174647</v>
      </c>
      <c r="C63" s="62">
        <v>43210</v>
      </c>
      <c r="D63" s="62">
        <v>43213</v>
      </c>
      <c r="E63" s="63">
        <v>10800</v>
      </c>
      <c r="F63" s="61"/>
    </row>
    <row r="64" spans="1:6">
      <c r="A64" s="61">
        <v>1294265</v>
      </c>
      <c r="B64" s="61">
        <v>175180</v>
      </c>
      <c r="C64" s="62">
        <v>43210</v>
      </c>
      <c r="D64" s="62">
        <v>43211</v>
      </c>
      <c r="E64" s="63">
        <v>2600</v>
      </c>
      <c r="F64" s="61"/>
    </row>
    <row r="65" spans="1:6">
      <c r="A65" s="61">
        <v>1286212</v>
      </c>
      <c r="B65" s="61">
        <v>171968</v>
      </c>
      <c r="C65" s="62">
        <v>43211</v>
      </c>
      <c r="D65" s="62">
        <v>43214</v>
      </c>
      <c r="E65" s="63">
        <v>7800</v>
      </c>
      <c r="F65" s="61"/>
    </row>
    <row r="66" spans="1:6">
      <c r="A66" s="61">
        <v>1296888</v>
      </c>
      <c r="B66" s="61">
        <v>176148</v>
      </c>
      <c r="C66" s="62">
        <v>43211</v>
      </c>
      <c r="D66" s="62">
        <v>43214</v>
      </c>
      <c r="E66" s="63">
        <v>27900</v>
      </c>
      <c r="F66" s="61" t="s">
        <v>85</v>
      </c>
    </row>
    <row r="67" spans="1:6">
      <c r="A67" s="61">
        <v>1288415</v>
      </c>
      <c r="B67" s="61">
        <v>172901</v>
      </c>
      <c r="C67" s="62">
        <v>43212</v>
      </c>
      <c r="D67" s="62">
        <v>43215</v>
      </c>
      <c r="E67" s="63">
        <v>7800</v>
      </c>
      <c r="F67" s="61"/>
    </row>
    <row r="68" spans="1:6">
      <c r="A68" s="61">
        <v>1288417</v>
      </c>
      <c r="B68" s="61">
        <v>172902</v>
      </c>
      <c r="C68" s="62">
        <v>43212</v>
      </c>
      <c r="D68" s="62">
        <v>43215</v>
      </c>
      <c r="E68" s="63">
        <v>7800</v>
      </c>
      <c r="F68" s="61"/>
    </row>
    <row r="69" s="55" customFormat="1" spans="1:6">
      <c r="A69" s="61">
        <v>1288453</v>
      </c>
      <c r="B69" s="61">
        <v>172914</v>
      </c>
      <c r="C69" s="62">
        <v>43212</v>
      </c>
      <c r="D69" s="62">
        <v>43214</v>
      </c>
      <c r="E69" s="61">
        <v>5200</v>
      </c>
      <c r="F69" s="61"/>
    </row>
    <row r="70" s="55" customFormat="1" spans="1:6">
      <c r="A70" s="61">
        <v>1292736</v>
      </c>
      <c r="B70" s="61">
        <v>174581</v>
      </c>
      <c r="C70" s="62">
        <v>43212</v>
      </c>
      <c r="D70" s="62">
        <v>43216</v>
      </c>
      <c r="E70" s="61">
        <v>16400</v>
      </c>
      <c r="F70" s="61"/>
    </row>
    <row r="71" s="55" customFormat="1" spans="1:6">
      <c r="A71" s="61">
        <v>1291757</v>
      </c>
      <c r="B71" s="61">
        <v>174109</v>
      </c>
      <c r="C71" s="62">
        <v>43212</v>
      </c>
      <c r="D71" s="62">
        <v>43216</v>
      </c>
      <c r="E71" s="61">
        <v>21600</v>
      </c>
      <c r="F71" s="61"/>
    </row>
    <row r="72" s="55" customFormat="1" ht="15" spans="1:6">
      <c r="A72" s="35">
        <v>1297754</v>
      </c>
      <c r="B72" s="35">
        <v>176530</v>
      </c>
      <c r="C72" s="36">
        <v>43211</v>
      </c>
      <c r="D72" s="36">
        <v>43212</v>
      </c>
      <c r="E72" s="35">
        <v>5200</v>
      </c>
      <c r="F72" s="35" t="s">
        <v>67</v>
      </c>
    </row>
    <row r="73" s="55" customFormat="1" ht="15" spans="1:6">
      <c r="A73" s="35">
        <v>1294071</v>
      </c>
      <c r="B73" s="35">
        <v>175154</v>
      </c>
      <c r="C73" s="36">
        <v>43214</v>
      </c>
      <c r="D73" s="36">
        <v>43219</v>
      </c>
      <c r="E73" s="35">
        <v>18000</v>
      </c>
      <c r="F73" s="35"/>
    </row>
    <row r="74" s="55" customFormat="1" ht="15" spans="1:6">
      <c r="A74" s="35">
        <v>1297211</v>
      </c>
      <c r="B74" s="35">
        <v>176344</v>
      </c>
      <c r="C74" s="36">
        <v>43214</v>
      </c>
      <c r="D74" s="36">
        <v>43218</v>
      </c>
      <c r="E74" s="35">
        <v>14400</v>
      </c>
      <c r="F74" s="35"/>
    </row>
    <row r="75" s="55" customFormat="1" ht="15" spans="1:6">
      <c r="A75" s="35">
        <v>1289090</v>
      </c>
      <c r="B75" s="35">
        <v>173196</v>
      </c>
      <c r="C75" s="36">
        <v>43214</v>
      </c>
      <c r="D75" s="36">
        <v>43216</v>
      </c>
      <c r="E75" s="35">
        <v>10400</v>
      </c>
      <c r="F75" s="35" t="s">
        <v>54</v>
      </c>
    </row>
    <row r="76" s="55" customFormat="1" ht="15" spans="1:6">
      <c r="A76" s="78">
        <v>1298539</v>
      </c>
      <c r="B76" s="78">
        <v>176899</v>
      </c>
      <c r="C76" s="79">
        <v>43214</v>
      </c>
      <c r="D76" s="79">
        <v>43217</v>
      </c>
      <c r="E76" s="78">
        <v>10800</v>
      </c>
      <c r="F76" s="35"/>
    </row>
    <row r="77" s="55" customFormat="1" ht="15" spans="1:6">
      <c r="A77" s="78">
        <v>1298102</v>
      </c>
      <c r="B77" s="78">
        <v>176680</v>
      </c>
      <c r="C77" s="79">
        <v>43214</v>
      </c>
      <c r="D77" s="79">
        <v>43217</v>
      </c>
      <c r="E77" s="78">
        <v>46800</v>
      </c>
      <c r="F77" s="35" t="s">
        <v>87</v>
      </c>
    </row>
    <row r="78" s="55" customFormat="1" ht="15" spans="1:6">
      <c r="A78" s="78">
        <v>1298112</v>
      </c>
      <c r="B78" s="78">
        <v>176778</v>
      </c>
      <c r="C78" s="79">
        <v>43215</v>
      </c>
      <c r="D78" s="79">
        <v>43218</v>
      </c>
      <c r="E78" s="78">
        <v>7800</v>
      </c>
      <c r="F78" s="35"/>
    </row>
    <row r="79" s="55" customFormat="1" spans="1:6">
      <c r="A79" s="61">
        <v>1292246</v>
      </c>
      <c r="B79" s="61">
        <v>174325</v>
      </c>
      <c r="C79" s="62">
        <v>43217</v>
      </c>
      <c r="D79" s="62">
        <v>43221</v>
      </c>
      <c r="E79" s="61">
        <v>26400</v>
      </c>
      <c r="F79" s="61" t="s">
        <v>54</v>
      </c>
    </row>
    <row r="80" s="55" customFormat="1" spans="1:6">
      <c r="A80" s="61">
        <v>1292248</v>
      </c>
      <c r="B80" s="61">
        <v>174330</v>
      </c>
      <c r="C80" s="62">
        <v>43217</v>
      </c>
      <c r="D80" s="62">
        <v>43221</v>
      </c>
      <c r="E80" s="61">
        <v>12400</v>
      </c>
      <c r="F80" s="61"/>
    </row>
    <row r="81" s="55" customFormat="1" spans="1:6">
      <c r="A81" s="61">
        <v>1290354</v>
      </c>
      <c r="B81" s="61">
        <v>173640</v>
      </c>
      <c r="C81" s="62">
        <v>43217</v>
      </c>
      <c r="D81" s="62">
        <v>43220</v>
      </c>
      <c r="E81" s="61">
        <v>10800</v>
      </c>
      <c r="F81" s="61"/>
    </row>
    <row r="82" s="55" customFormat="1" spans="1:6">
      <c r="A82" s="61">
        <v>1293864</v>
      </c>
      <c r="B82" s="61">
        <v>175078</v>
      </c>
      <c r="C82" s="62">
        <v>43217</v>
      </c>
      <c r="D82" s="62">
        <v>43219</v>
      </c>
      <c r="E82" s="61">
        <v>7200</v>
      </c>
      <c r="F82" s="61"/>
    </row>
    <row r="83" s="55" customFormat="1" ht="15" spans="1:6">
      <c r="A83" s="13">
        <v>1257567</v>
      </c>
      <c r="B83" s="13">
        <v>176482</v>
      </c>
      <c r="C83" s="80">
        <v>43217</v>
      </c>
      <c r="D83" s="80">
        <v>43221</v>
      </c>
      <c r="E83" s="13">
        <v>14400</v>
      </c>
      <c r="F83" s="61"/>
    </row>
    <row r="84" s="55" customFormat="1" ht="15" spans="1:6">
      <c r="A84" s="13">
        <v>1285469</v>
      </c>
      <c r="B84" s="13">
        <v>171650</v>
      </c>
      <c r="C84" s="80">
        <v>43217</v>
      </c>
      <c r="D84" s="80">
        <v>43219</v>
      </c>
      <c r="E84" s="13">
        <v>5200</v>
      </c>
      <c r="F84" s="61"/>
    </row>
    <row r="85" s="55" customFormat="1" ht="15" spans="1:6">
      <c r="A85" s="13">
        <v>1299929</v>
      </c>
      <c r="B85" s="13">
        <v>17423</v>
      </c>
      <c r="C85" s="80">
        <v>43217</v>
      </c>
      <c r="D85" s="80">
        <v>43218</v>
      </c>
      <c r="E85" s="13">
        <v>15600</v>
      </c>
      <c r="F85" s="61" t="s">
        <v>79</v>
      </c>
    </row>
    <row r="86" s="55" customFormat="1" ht="15" spans="1:6">
      <c r="A86" s="13">
        <v>1283790</v>
      </c>
      <c r="B86" s="13">
        <v>171174</v>
      </c>
      <c r="C86" s="80">
        <v>43218</v>
      </c>
      <c r="D86" s="80">
        <v>43219</v>
      </c>
      <c r="E86" s="13">
        <v>5200</v>
      </c>
      <c r="F86" s="13" t="s">
        <v>54</v>
      </c>
    </row>
    <row r="87" s="55" customFormat="1" ht="15" spans="1:6">
      <c r="A87" s="13">
        <v>1293509</v>
      </c>
      <c r="B87" s="13">
        <v>174870</v>
      </c>
      <c r="C87" s="80">
        <v>43218</v>
      </c>
      <c r="D87" s="80">
        <v>43220</v>
      </c>
      <c r="E87" s="13">
        <v>6200</v>
      </c>
      <c r="F87" s="13"/>
    </row>
    <row r="88" s="55" customFormat="1" ht="15" spans="1:6">
      <c r="A88" s="13">
        <v>1289191</v>
      </c>
      <c r="B88" s="13">
        <v>173256</v>
      </c>
      <c r="C88" s="80">
        <v>43218</v>
      </c>
      <c r="D88" s="80">
        <v>43220</v>
      </c>
      <c r="E88" s="13">
        <v>5200</v>
      </c>
      <c r="F88" s="13"/>
    </row>
    <row r="89" s="55" customFormat="1" ht="15" spans="1:6">
      <c r="A89" s="81">
        <v>1297569</v>
      </c>
      <c r="B89" s="81">
        <v>176483</v>
      </c>
      <c r="C89" s="82">
        <v>43219</v>
      </c>
      <c r="D89" s="82">
        <v>43221</v>
      </c>
      <c r="E89" s="81">
        <v>5200</v>
      </c>
      <c r="F89" s="81"/>
    </row>
    <row r="90" s="55" customFormat="1" ht="15" spans="1:6">
      <c r="A90" s="81">
        <v>1297175</v>
      </c>
      <c r="B90" s="81">
        <v>176342</v>
      </c>
      <c r="C90" s="82">
        <v>43219</v>
      </c>
      <c r="D90" s="82">
        <v>43222</v>
      </c>
      <c r="E90" s="81">
        <v>12300</v>
      </c>
      <c r="F90" s="81"/>
    </row>
    <row r="91" s="55" customFormat="1" ht="15" spans="1:6">
      <c r="A91" s="81">
        <v>1292327</v>
      </c>
      <c r="B91" s="81">
        <v>174350</v>
      </c>
      <c r="C91" s="82">
        <v>43219</v>
      </c>
      <c r="D91" s="82">
        <v>43224</v>
      </c>
      <c r="E91" s="81">
        <v>19450</v>
      </c>
      <c r="F91" s="81"/>
    </row>
    <row r="92" s="55" customFormat="1" ht="15" spans="1:6">
      <c r="A92" s="81">
        <v>1299922</v>
      </c>
      <c r="B92" s="81">
        <v>177422</v>
      </c>
      <c r="C92" s="82">
        <v>43220</v>
      </c>
      <c r="D92" s="82">
        <v>43222</v>
      </c>
      <c r="E92" s="81">
        <v>7850</v>
      </c>
      <c r="F92" s="81"/>
    </row>
    <row r="93" s="55" customFormat="1" ht="15" spans="1:6">
      <c r="A93" s="81">
        <v>1300646</v>
      </c>
      <c r="B93" s="81">
        <v>177700</v>
      </c>
      <c r="C93" s="82">
        <v>43220</v>
      </c>
      <c r="D93" s="82">
        <v>43223</v>
      </c>
      <c r="E93" s="81">
        <v>25800</v>
      </c>
      <c r="F93" s="81" t="s">
        <v>45</v>
      </c>
    </row>
    <row r="94" s="55" customFormat="1" ht="15" spans="1:6">
      <c r="A94" s="81">
        <v>1298422</v>
      </c>
      <c r="B94" s="81">
        <v>176840</v>
      </c>
      <c r="C94" s="82">
        <v>43220</v>
      </c>
      <c r="D94" s="82">
        <v>43221</v>
      </c>
      <c r="E94" s="81">
        <v>2600</v>
      </c>
      <c r="F94" s="81"/>
    </row>
    <row r="95" s="55" customFormat="1" ht="15" spans="1:6">
      <c r="A95" s="13">
        <v>1300985</v>
      </c>
      <c r="B95" s="13">
        <v>177825</v>
      </c>
      <c r="C95" s="80">
        <v>43220</v>
      </c>
      <c r="D95" s="80">
        <v>43224</v>
      </c>
      <c r="E95" s="13">
        <v>9350</v>
      </c>
      <c r="F95" s="81"/>
    </row>
    <row r="96" s="55" customFormat="1" ht="15" spans="1:6">
      <c r="A96" s="13">
        <v>1301317</v>
      </c>
      <c r="B96" s="13">
        <v>177917</v>
      </c>
      <c r="C96" s="80">
        <v>43220</v>
      </c>
      <c r="D96" s="80">
        <v>43222</v>
      </c>
      <c r="E96" s="13">
        <v>11700</v>
      </c>
      <c r="F96" s="81" t="s">
        <v>41</v>
      </c>
    </row>
    <row r="97" s="55" customFormat="1" spans="1:6">
      <c r="A97" s="61"/>
      <c r="B97" s="61"/>
      <c r="C97" s="62"/>
      <c r="D97" s="62"/>
      <c r="E97" s="61"/>
      <c r="F97" s="61"/>
    </row>
    <row r="98" s="55" customFormat="1" spans="1:6">
      <c r="A98" s="61"/>
      <c r="B98" s="61"/>
      <c r="C98" s="62"/>
      <c r="D98" s="62"/>
      <c r="E98" s="61"/>
      <c r="F98" s="61"/>
    </row>
    <row r="99" s="55" customFormat="1" spans="1:6">
      <c r="A99" s="65" t="s">
        <v>42</v>
      </c>
      <c r="B99" s="66"/>
      <c r="C99" s="66"/>
      <c r="D99" s="67"/>
      <c r="E99" s="68">
        <f>SUM(E3:E98)</f>
        <v>1112550</v>
      </c>
      <c r="F99" s="69"/>
    </row>
    <row r="100" s="55" customFormat="1" spans="1:6">
      <c r="A100" s="69"/>
      <c r="B100" s="69"/>
      <c r="C100" s="70"/>
      <c r="D100" s="70"/>
      <c r="E100" s="69"/>
      <c r="F100" s="69"/>
    </row>
    <row r="101" s="55" customFormat="1" spans="1:6">
      <c r="A101" s="69"/>
      <c r="B101" s="69"/>
      <c r="C101" s="70"/>
      <c r="D101" s="70"/>
      <c r="E101" s="69"/>
      <c r="F101" s="69"/>
    </row>
    <row r="102" s="55" customFormat="1" spans="1:6">
      <c r="A102" s="69"/>
      <c r="B102" s="69"/>
      <c r="C102" s="70"/>
      <c r="D102" s="70"/>
      <c r="E102" s="69"/>
      <c r="F102" s="69"/>
    </row>
    <row r="103" s="55" customFormat="1" spans="1:6">
      <c r="A103" s="69"/>
      <c r="B103" s="69"/>
      <c r="C103" s="70"/>
      <c r="D103" s="70"/>
      <c r="E103" s="69"/>
      <c r="F103" s="69"/>
    </row>
    <row r="104" s="55" customFormat="1" spans="1:6">
      <c r="A104" s="69"/>
      <c r="B104" s="69"/>
      <c r="C104" s="70"/>
      <c r="D104" s="70"/>
      <c r="E104" s="69"/>
      <c r="F104" s="69"/>
    </row>
    <row r="105" s="55" customFormat="1" spans="1:6">
      <c r="A105" s="69"/>
      <c r="B105" s="69"/>
      <c r="C105" s="70"/>
      <c r="D105" s="70"/>
      <c r="E105" s="69"/>
      <c r="F105" s="69"/>
    </row>
    <row r="106" s="55" customFormat="1" spans="1:6">
      <c r="A106" s="69"/>
      <c r="B106" s="69"/>
      <c r="C106" s="70"/>
      <c r="D106" s="70"/>
      <c r="E106" s="69"/>
      <c r="F106" s="69"/>
    </row>
    <row r="107" s="55" customFormat="1" spans="1:6">
      <c r="A107" s="69"/>
      <c r="B107" s="69"/>
      <c r="C107" s="70"/>
      <c r="D107" s="70"/>
      <c r="E107" s="69"/>
      <c r="F107" s="69"/>
    </row>
    <row r="108" s="55" customFormat="1" spans="1:6">
      <c r="A108" s="69"/>
      <c r="B108" s="69"/>
      <c r="C108" s="69"/>
      <c r="D108" s="69"/>
      <c r="E108" s="69"/>
      <c r="F108" s="69"/>
    </row>
    <row r="109" s="55" customFormat="1" spans="1:6">
      <c r="A109" s="69"/>
      <c r="B109" s="69"/>
      <c r="C109" s="69"/>
      <c r="D109" s="69"/>
      <c r="E109" s="69"/>
      <c r="F109" s="69"/>
    </row>
    <row r="110" s="55" customFormat="1" spans="1:6">
      <c r="A110" s="69"/>
      <c r="B110" s="69"/>
      <c r="C110" s="69"/>
      <c r="D110" s="69"/>
      <c r="E110" s="69"/>
      <c r="F110" s="69"/>
    </row>
    <row r="111" s="55" customFormat="1" spans="1:6">
      <c r="A111" s="69"/>
      <c r="B111" s="69"/>
      <c r="C111" s="69"/>
      <c r="D111" s="69"/>
      <c r="E111" s="69"/>
      <c r="F111" s="69"/>
    </row>
    <row r="112" s="55" customFormat="1" spans="1:6">
      <c r="A112" s="69"/>
      <c r="B112" s="69"/>
      <c r="C112" s="69"/>
      <c r="D112" s="69"/>
      <c r="E112" s="69"/>
      <c r="F112" s="69"/>
    </row>
    <row r="113" s="55" customFormat="1" spans="1:6">
      <c r="A113" s="69"/>
      <c r="B113" s="69"/>
      <c r="C113" s="69"/>
      <c r="D113" s="69"/>
      <c r="E113" s="69"/>
      <c r="F113" s="69"/>
    </row>
    <row r="114" s="55" customFormat="1" spans="1:6">
      <c r="A114" s="69"/>
      <c r="B114" s="69"/>
      <c r="C114" s="69"/>
      <c r="D114" s="69"/>
      <c r="E114" s="69"/>
      <c r="F114" s="69"/>
    </row>
    <row r="115" s="55" customFormat="1" spans="1:6">
      <c r="A115" s="69"/>
      <c r="B115" s="69"/>
      <c r="C115" s="69"/>
      <c r="D115" s="69"/>
      <c r="E115" s="69"/>
      <c r="F115" s="69"/>
    </row>
  </sheetData>
  <mergeCells count="2">
    <mergeCell ref="A1:F1"/>
    <mergeCell ref="A99:D99"/>
  </mergeCells>
  <pageMargins left="0.25" right="0.25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opLeftCell="A55" workbookViewId="0">
      <selection activeCell="D73" sqref="D73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88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61">
        <v>1276519</v>
      </c>
      <c r="B3" s="61">
        <v>168327</v>
      </c>
      <c r="C3" s="62">
        <v>43160</v>
      </c>
      <c r="D3" s="62">
        <v>43162</v>
      </c>
      <c r="E3" s="63">
        <v>9000</v>
      </c>
      <c r="F3" s="61"/>
    </row>
    <row r="4" spans="1:6">
      <c r="A4" s="61">
        <v>1275204</v>
      </c>
      <c r="B4" s="61">
        <v>167521</v>
      </c>
      <c r="C4" s="62">
        <v>43160</v>
      </c>
      <c r="D4" s="62">
        <v>43162</v>
      </c>
      <c r="E4" s="63">
        <v>7000</v>
      </c>
      <c r="F4" s="61"/>
    </row>
    <row r="5" spans="1:6">
      <c r="A5" s="61">
        <v>1274317</v>
      </c>
      <c r="B5" s="61">
        <v>166998</v>
      </c>
      <c r="C5" s="62">
        <v>43160</v>
      </c>
      <c r="D5" s="62">
        <v>43162</v>
      </c>
      <c r="E5" s="63">
        <v>7000</v>
      </c>
      <c r="F5" s="61"/>
    </row>
    <row r="6" spans="1:6">
      <c r="A6" s="61">
        <v>1276517</v>
      </c>
      <c r="B6" s="61">
        <v>168348</v>
      </c>
      <c r="C6" s="62">
        <v>43160</v>
      </c>
      <c r="D6" s="62">
        <v>43162</v>
      </c>
      <c r="E6" s="63">
        <v>9000</v>
      </c>
      <c r="F6" s="61"/>
    </row>
    <row r="7" spans="1:6">
      <c r="A7" s="61">
        <v>1278812</v>
      </c>
      <c r="B7" s="61">
        <v>169253</v>
      </c>
      <c r="C7" s="62">
        <v>43160</v>
      </c>
      <c r="D7" s="62">
        <v>43161</v>
      </c>
      <c r="E7" s="63">
        <v>11000</v>
      </c>
      <c r="F7" s="61" t="s">
        <v>51</v>
      </c>
    </row>
    <row r="8" spans="1:6">
      <c r="A8" s="61">
        <v>1279250</v>
      </c>
      <c r="B8" s="61">
        <v>169362</v>
      </c>
      <c r="C8" s="62">
        <v>43160</v>
      </c>
      <c r="D8" s="62">
        <v>43161</v>
      </c>
      <c r="E8" s="63">
        <v>5500</v>
      </c>
      <c r="F8" s="61"/>
    </row>
    <row r="9" spans="1:6">
      <c r="A9" s="61">
        <v>1273641</v>
      </c>
      <c r="B9" s="61">
        <v>166773</v>
      </c>
      <c r="C9" s="62">
        <v>43161</v>
      </c>
      <c r="D9" s="62">
        <v>43163</v>
      </c>
      <c r="E9" s="63">
        <v>7000</v>
      </c>
      <c r="F9" s="61"/>
    </row>
    <row r="10" spans="1:6">
      <c r="A10" s="61">
        <v>1279356</v>
      </c>
      <c r="B10" s="61">
        <v>169388</v>
      </c>
      <c r="C10" s="62">
        <v>43160</v>
      </c>
      <c r="D10" s="62">
        <v>43161</v>
      </c>
      <c r="E10" s="63">
        <v>5500</v>
      </c>
      <c r="F10" s="61"/>
    </row>
    <row r="11" spans="1:6">
      <c r="A11" s="61">
        <v>1273938</v>
      </c>
      <c r="B11" s="61">
        <v>166886</v>
      </c>
      <c r="C11" s="62">
        <v>43162</v>
      </c>
      <c r="D11" s="62">
        <v>43166</v>
      </c>
      <c r="E11" s="63">
        <v>14000</v>
      </c>
      <c r="F11" s="61"/>
    </row>
    <row r="12" spans="1:6">
      <c r="A12" s="61">
        <v>1276218</v>
      </c>
      <c r="B12" s="61">
        <v>168120</v>
      </c>
      <c r="C12" s="62">
        <v>43162</v>
      </c>
      <c r="D12" s="62">
        <v>43166</v>
      </c>
      <c r="E12" s="63">
        <v>18000</v>
      </c>
      <c r="F12" s="61"/>
    </row>
    <row r="13" spans="1:6">
      <c r="A13" s="61">
        <v>1275056</v>
      </c>
      <c r="B13" s="61">
        <v>167389</v>
      </c>
      <c r="C13" s="62">
        <v>43162</v>
      </c>
      <c r="D13" s="62">
        <v>43164</v>
      </c>
      <c r="E13" s="63">
        <v>7000</v>
      </c>
      <c r="F13" s="61"/>
    </row>
    <row r="14" spans="1:6">
      <c r="A14" s="61">
        <v>1277088</v>
      </c>
      <c r="B14" s="61">
        <v>168643</v>
      </c>
      <c r="C14" s="62">
        <v>43162</v>
      </c>
      <c r="D14" s="62">
        <v>43167</v>
      </c>
      <c r="E14" s="63">
        <v>22500</v>
      </c>
      <c r="F14" s="61"/>
    </row>
    <row r="15" spans="1:6">
      <c r="A15" s="61">
        <v>1277598</v>
      </c>
      <c r="B15" s="61">
        <v>168842</v>
      </c>
      <c r="C15" s="62">
        <v>43162</v>
      </c>
      <c r="D15" s="62">
        <v>43163</v>
      </c>
      <c r="E15" s="63">
        <v>4500</v>
      </c>
      <c r="F15" s="61"/>
    </row>
    <row r="16" spans="1:6">
      <c r="A16" s="61">
        <v>1277558</v>
      </c>
      <c r="B16" s="61">
        <v>168841</v>
      </c>
      <c r="C16" s="62">
        <v>43163</v>
      </c>
      <c r="D16" s="62">
        <v>43167</v>
      </c>
      <c r="E16" s="63">
        <v>26800</v>
      </c>
      <c r="F16" s="61"/>
    </row>
    <row r="17" spans="1:6">
      <c r="A17" s="61">
        <v>1278312</v>
      </c>
      <c r="B17" s="61">
        <v>169122</v>
      </c>
      <c r="C17" s="62">
        <v>43163</v>
      </c>
      <c r="D17" s="62">
        <v>43168</v>
      </c>
      <c r="E17" s="63">
        <v>27500</v>
      </c>
      <c r="F17" s="61"/>
    </row>
    <row r="18" spans="1:6">
      <c r="A18" s="61">
        <v>1275428</v>
      </c>
      <c r="B18" s="61">
        <v>167633</v>
      </c>
      <c r="C18" s="62">
        <v>43163</v>
      </c>
      <c r="D18" s="62">
        <v>43167</v>
      </c>
      <c r="E18" s="63">
        <v>14000</v>
      </c>
      <c r="F18" s="61"/>
    </row>
    <row r="19" spans="1:6">
      <c r="A19" s="61">
        <v>1276262</v>
      </c>
      <c r="B19" s="61">
        <v>168130</v>
      </c>
      <c r="C19" s="62">
        <v>43163</v>
      </c>
      <c r="D19" s="62">
        <v>43166</v>
      </c>
      <c r="E19" s="63">
        <v>17100</v>
      </c>
      <c r="F19" s="61"/>
    </row>
    <row r="20" spans="1:6">
      <c r="A20" s="61">
        <v>1277974</v>
      </c>
      <c r="B20" s="61">
        <v>168972</v>
      </c>
      <c r="C20" s="62">
        <v>43163</v>
      </c>
      <c r="D20" s="62">
        <v>43165</v>
      </c>
      <c r="E20" s="63">
        <v>9000</v>
      </c>
      <c r="F20" s="61"/>
    </row>
    <row r="21" spans="1:6">
      <c r="A21" s="61">
        <v>1278313</v>
      </c>
      <c r="B21" s="61">
        <v>169123</v>
      </c>
      <c r="C21" s="62">
        <v>43164</v>
      </c>
      <c r="D21" s="62">
        <v>43169</v>
      </c>
      <c r="E21" s="63">
        <v>27500</v>
      </c>
      <c r="F21" s="61"/>
    </row>
    <row r="22" spans="1:6">
      <c r="A22" s="61">
        <v>1276508</v>
      </c>
      <c r="B22" s="61">
        <v>168328</v>
      </c>
      <c r="C22" s="62">
        <v>43165</v>
      </c>
      <c r="D22" s="62">
        <v>43168</v>
      </c>
      <c r="E22" s="63">
        <v>13500</v>
      </c>
      <c r="F22" s="61"/>
    </row>
    <row r="23" spans="1:6">
      <c r="A23" s="61">
        <v>1276509</v>
      </c>
      <c r="B23" s="61">
        <v>168329</v>
      </c>
      <c r="C23" s="62">
        <v>43165</v>
      </c>
      <c r="D23" s="62">
        <v>43168</v>
      </c>
      <c r="E23" s="63">
        <v>13500</v>
      </c>
      <c r="F23" s="61"/>
    </row>
    <row r="24" spans="1:6">
      <c r="A24" s="61">
        <v>1274318</v>
      </c>
      <c r="B24" s="61">
        <v>166999</v>
      </c>
      <c r="C24" s="62">
        <v>43165</v>
      </c>
      <c r="D24" s="62">
        <v>43169</v>
      </c>
      <c r="E24" s="63">
        <v>18000</v>
      </c>
      <c r="F24" s="64"/>
    </row>
    <row r="25" spans="1:6">
      <c r="A25" s="61">
        <v>1274319</v>
      </c>
      <c r="B25" s="61">
        <v>167000</v>
      </c>
      <c r="C25" s="62">
        <v>43169</v>
      </c>
      <c r="D25" s="62">
        <v>43172</v>
      </c>
      <c r="E25" s="63">
        <v>13500</v>
      </c>
      <c r="F25" s="61"/>
    </row>
    <row r="26" spans="1:6">
      <c r="A26" s="61">
        <v>1282542</v>
      </c>
      <c r="B26" s="61">
        <v>170767</v>
      </c>
      <c r="C26" s="62">
        <v>43169</v>
      </c>
      <c r="D26" s="62">
        <v>43171</v>
      </c>
      <c r="E26" s="63">
        <v>12000</v>
      </c>
      <c r="F26" s="61"/>
    </row>
    <row r="27" spans="1:6">
      <c r="A27" s="61">
        <v>1282573</v>
      </c>
      <c r="B27" s="61">
        <v>170771</v>
      </c>
      <c r="C27" s="62">
        <v>43170</v>
      </c>
      <c r="D27" s="62">
        <v>43171</v>
      </c>
      <c r="E27" s="63">
        <v>4500</v>
      </c>
      <c r="F27" s="61"/>
    </row>
    <row r="28" spans="1:6">
      <c r="A28" s="61">
        <v>1270422</v>
      </c>
      <c r="B28" s="61">
        <v>165429</v>
      </c>
      <c r="C28" s="62">
        <v>43170</v>
      </c>
      <c r="D28" s="62">
        <v>43173</v>
      </c>
      <c r="E28" s="63">
        <v>13500</v>
      </c>
      <c r="F28" s="61"/>
    </row>
    <row r="29" spans="1:6">
      <c r="A29" s="61">
        <v>1282789</v>
      </c>
      <c r="B29" s="61">
        <v>170833</v>
      </c>
      <c r="C29" s="62">
        <v>43169</v>
      </c>
      <c r="D29" s="62">
        <v>43170</v>
      </c>
      <c r="E29" s="63">
        <v>4500</v>
      </c>
      <c r="F29" s="61"/>
    </row>
    <row r="30" spans="1:6">
      <c r="A30" s="61">
        <v>1274901</v>
      </c>
      <c r="B30" s="61">
        <v>167281</v>
      </c>
      <c r="C30" s="62">
        <v>43172</v>
      </c>
      <c r="D30" s="62">
        <v>43173</v>
      </c>
      <c r="E30" s="63">
        <v>9000</v>
      </c>
      <c r="F30" s="61"/>
    </row>
    <row r="31" spans="1:6">
      <c r="A31" s="61">
        <v>1281614</v>
      </c>
      <c r="B31" s="61">
        <v>170235</v>
      </c>
      <c r="C31" s="62">
        <v>43174</v>
      </c>
      <c r="D31" s="62">
        <v>43178</v>
      </c>
      <c r="E31" s="63">
        <v>22000</v>
      </c>
      <c r="F31" s="61"/>
    </row>
    <row r="32" spans="1:6">
      <c r="A32" s="61">
        <v>1279719</v>
      </c>
      <c r="B32" s="61">
        <v>169558</v>
      </c>
      <c r="C32" s="62">
        <v>43175</v>
      </c>
      <c r="D32" s="62">
        <v>43180</v>
      </c>
      <c r="E32" s="63">
        <v>28500</v>
      </c>
      <c r="F32" s="61"/>
    </row>
    <row r="33" spans="1:6">
      <c r="A33" s="61">
        <v>1280795</v>
      </c>
      <c r="B33" s="61">
        <v>170013</v>
      </c>
      <c r="C33" s="62">
        <v>43176</v>
      </c>
      <c r="D33" s="62">
        <v>43181</v>
      </c>
      <c r="E33" s="63">
        <v>22500</v>
      </c>
      <c r="F33" s="61"/>
    </row>
    <row r="34" spans="1:6">
      <c r="A34" s="61">
        <v>1279299</v>
      </c>
      <c r="B34" s="61">
        <v>169397</v>
      </c>
      <c r="C34" s="62">
        <v>43176</v>
      </c>
      <c r="D34" s="62">
        <v>43179</v>
      </c>
      <c r="E34" s="63">
        <v>10500</v>
      </c>
      <c r="F34" s="61"/>
    </row>
    <row r="35" spans="1:6">
      <c r="A35" s="61">
        <v>1282520</v>
      </c>
      <c r="B35" s="61">
        <v>170772</v>
      </c>
      <c r="C35" s="62">
        <v>43176</v>
      </c>
      <c r="D35" s="62">
        <v>43181</v>
      </c>
      <c r="E35" s="63">
        <v>27500</v>
      </c>
      <c r="F35" s="61"/>
    </row>
    <row r="36" spans="1:6">
      <c r="A36" s="61">
        <v>1275244</v>
      </c>
      <c r="B36" s="61">
        <v>167523</v>
      </c>
      <c r="C36" s="62">
        <v>43176</v>
      </c>
      <c r="D36" s="62">
        <v>43178</v>
      </c>
      <c r="E36" s="63">
        <v>9000</v>
      </c>
      <c r="F36" s="61"/>
    </row>
    <row r="37" spans="1:6">
      <c r="A37" s="61">
        <v>128412</v>
      </c>
      <c r="B37" s="61">
        <v>171256</v>
      </c>
      <c r="C37" s="62">
        <v>43178</v>
      </c>
      <c r="D37" s="62">
        <v>43182</v>
      </c>
      <c r="E37" s="63">
        <v>24000</v>
      </c>
      <c r="F37" s="61"/>
    </row>
    <row r="38" spans="1:6">
      <c r="A38" s="61">
        <v>1278693</v>
      </c>
      <c r="B38" s="61">
        <v>169281</v>
      </c>
      <c r="C38" s="62">
        <v>43178</v>
      </c>
      <c r="D38" s="62">
        <v>43182</v>
      </c>
      <c r="E38" s="63">
        <v>18000</v>
      </c>
      <c r="F38" s="61"/>
    </row>
    <row r="39" spans="1:6">
      <c r="A39" s="61">
        <v>1281218</v>
      </c>
      <c r="B39" s="61">
        <v>170120</v>
      </c>
      <c r="C39" s="62">
        <v>43178</v>
      </c>
      <c r="D39" s="62">
        <v>43183</v>
      </c>
      <c r="E39" s="63">
        <v>22500</v>
      </c>
      <c r="F39" s="61"/>
    </row>
    <row r="40" spans="1:6">
      <c r="A40" s="61">
        <v>1274569</v>
      </c>
      <c r="B40" s="61">
        <v>167116</v>
      </c>
      <c r="C40" s="62">
        <v>43179</v>
      </c>
      <c r="D40" s="62">
        <v>43184</v>
      </c>
      <c r="E40" s="63">
        <v>28500</v>
      </c>
      <c r="F40" s="61"/>
    </row>
    <row r="41" spans="1:6">
      <c r="A41" s="61">
        <v>1283413</v>
      </c>
      <c r="B41" s="61">
        <v>170987</v>
      </c>
      <c r="C41" s="62">
        <v>43179</v>
      </c>
      <c r="D41" s="62">
        <v>43180</v>
      </c>
      <c r="E41" s="63">
        <v>4500</v>
      </c>
      <c r="F41" s="61"/>
    </row>
    <row r="42" spans="1:6">
      <c r="A42" s="61">
        <v>1278117</v>
      </c>
      <c r="B42" s="61">
        <v>169031</v>
      </c>
      <c r="C42" s="62">
        <v>43179</v>
      </c>
      <c r="D42" s="62">
        <v>43181</v>
      </c>
      <c r="E42" s="63">
        <v>14000</v>
      </c>
      <c r="F42" s="61" t="s">
        <v>51</v>
      </c>
    </row>
    <row r="43" spans="1:6">
      <c r="A43" s="61">
        <v>1284300</v>
      </c>
      <c r="B43" s="61">
        <v>171302</v>
      </c>
      <c r="C43" s="62">
        <v>43180</v>
      </c>
      <c r="D43" s="62">
        <v>43182</v>
      </c>
      <c r="E43" s="63">
        <v>11000</v>
      </c>
      <c r="F43" s="61"/>
    </row>
    <row r="44" spans="1:6">
      <c r="A44" s="61">
        <v>1274533</v>
      </c>
      <c r="B44" s="61">
        <v>167097</v>
      </c>
      <c r="C44" s="62">
        <v>43180</v>
      </c>
      <c r="D44" s="62">
        <v>43186</v>
      </c>
      <c r="E44" s="63">
        <v>66000</v>
      </c>
      <c r="F44" s="61" t="s">
        <v>51</v>
      </c>
    </row>
    <row r="45" spans="1:6">
      <c r="A45" s="61">
        <v>1273615</v>
      </c>
      <c r="B45" s="61">
        <v>166774</v>
      </c>
      <c r="C45" s="62">
        <v>43180</v>
      </c>
      <c r="D45" s="62">
        <v>43183</v>
      </c>
      <c r="E45" s="63">
        <v>13500</v>
      </c>
      <c r="F45" s="75"/>
    </row>
    <row r="46" spans="1:6">
      <c r="A46" s="61">
        <v>1279462</v>
      </c>
      <c r="B46" s="61">
        <v>169513</v>
      </c>
      <c r="C46" s="62">
        <v>43180</v>
      </c>
      <c r="D46" s="62">
        <v>43182</v>
      </c>
      <c r="E46" s="63">
        <v>9000</v>
      </c>
      <c r="F46" s="75"/>
    </row>
    <row r="47" spans="1:6">
      <c r="A47" s="61">
        <v>1283232</v>
      </c>
      <c r="B47" s="61">
        <v>170971</v>
      </c>
      <c r="C47" s="62">
        <v>43182</v>
      </c>
      <c r="D47" s="62">
        <v>43185</v>
      </c>
      <c r="E47" s="63">
        <v>13500</v>
      </c>
      <c r="F47" s="61"/>
    </row>
    <row r="48" spans="1:6">
      <c r="A48" s="61">
        <v>1284324</v>
      </c>
      <c r="B48" s="61">
        <v>171306</v>
      </c>
      <c r="C48" s="62">
        <v>43182</v>
      </c>
      <c r="D48" s="62">
        <v>43184</v>
      </c>
      <c r="E48" s="63">
        <v>11000</v>
      </c>
      <c r="F48" s="61"/>
    </row>
    <row r="49" spans="1:6">
      <c r="A49" s="61">
        <v>1275370</v>
      </c>
      <c r="B49" s="61">
        <v>167553</v>
      </c>
      <c r="C49" s="62">
        <v>43182</v>
      </c>
      <c r="D49" s="62">
        <v>43184</v>
      </c>
      <c r="E49" s="63">
        <v>9000</v>
      </c>
      <c r="F49" s="61"/>
    </row>
    <row r="50" spans="1:6">
      <c r="A50" s="61">
        <v>1284644</v>
      </c>
      <c r="B50" s="61">
        <v>171416</v>
      </c>
      <c r="C50" s="62">
        <v>43182</v>
      </c>
      <c r="D50" s="62">
        <v>43184</v>
      </c>
      <c r="E50" s="63">
        <v>9000</v>
      </c>
      <c r="F50" s="61"/>
    </row>
    <row r="51" spans="1:6">
      <c r="A51" s="61">
        <v>1284633</v>
      </c>
      <c r="B51" s="61">
        <v>171415</v>
      </c>
      <c r="C51" s="62">
        <v>43182</v>
      </c>
      <c r="D51" s="62">
        <v>43184</v>
      </c>
      <c r="E51" s="63">
        <v>13400</v>
      </c>
      <c r="F51" s="61"/>
    </row>
    <row r="52" spans="1:6">
      <c r="A52" s="61">
        <v>1282992</v>
      </c>
      <c r="B52" s="61">
        <v>170893</v>
      </c>
      <c r="C52" s="62">
        <v>43182</v>
      </c>
      <c r="D52" s="62">
        <v>43185</v>
      </c>
      <c r="E52" s="63">
        <v>13500</v>
      </c>
      <c r="F52" s="61"/>
    </row>
    <row r="53" spans="1:6">
      <c r="A53" s="61">
        <v>1276984</v>
      </c>
      <c r="B53" s="61">
        <v>168821</v>
      </c>
      <c r="C53" s="62">
        <v>43183</v>
      </c>
      <c r="D53" s="62">
        <v>43190</v>
      </c>
      <c r="E53" s="63">
        <v>31500</v>
      </c>
      <c r="F53" s="61"/>
    </row>
    <row r="54" spans="1:6">
      <c r="A54" s="61">
        <v>1279524</v>
      </c>
      <c r="B54" s="61">
        <v>172202</v>
      </c>
      <c r="C54" s="62">
        <v>43184</v>
      </c>
      <c r="D54" s="62">
        <v>43186</v>
      </c>
      <c r="E54" s="63">
        <v>11400</v>
      </c>
      <c r="F54" s="61"/>
    </row>
    <row r="55" spans="1:6">
      <c r="A55" s="61">
        <v>1278004</v>
      </c>
      <c r="B55" s="61">
        <v>168971</v>
      </c>
      <c r="C55" s="62">
        <v>43184</v>
      </c>
      <c r="D55" s="62">
        <v>43186</v>
      </c>
      <c r="E55" s="63">
        <v>9000</v>
      </c>
      <c r="F55" s="61"/>
    </row>
    <row r="56" spans="1:6">
      <c r="A56" s="61">
        <v>1276321</v>
      </c>
      <c r="B56" s="61">
        <v>168189</v>
      </c>
      <c r="C56" s="62">
        <v>43184</v>
      </c>
      <c r="D56" s="62">
        <v>43189</v>
      </c>
      <c r="E56" s="63">
        <v>22500</v>
      </c>
      <c r="F56" s="61"/>
    </row>
    <row r="57" spans="1:6">
      <c r="A57" s="61">
        <v>1288001</v>
      </c>
      <c r="B57" s="61">
        <v>172544</v>
      </c>
      <c r="C57" s="62">
        <v>43184</v>
      </c>
      <c r="D57" s="62">
        <v>43185</v>
      </c>
      <c r="E57" s="63">
        <v>9000</v>
      </c>
      <c r="F57" s="61" t="s">
        <v>51</v>
      </c>
    </row>
    <row r="58" spans="1:6">
      <c r="A58" s="61">
        <v>1283229</v>
      </c>
      <c r="B58" s="61">
        <v>170972</v>
      </c>
      <c r="C58" s="62">
        <v>43186</v>
      </c>
      <c r="D58" s="62">
        <v>43187</v>
      </c>
      <c r="E58" s="63">
        <v>4500</v>
      </c>
      <c r="F58" s="61"/>
    </row>
    <row r="59" spans="1:6">
      <c r="A59" s="61">
        <v>1280443</v>
      </c>
      <c r="B59" s="61">
        <v>169932</v>
      </c>
      <c r="C59" s="62">
        <v>43186</v>
      </c>
      <c r="D59" s="62">
        <v>43188</v>
      </c>
      <c r="E59" s="63">
        <v>9000</v>
      </c>
      <c r="F59" s="61"/>
    </row>
    <row r="60" spans="1:6">
      <c r="A60" s="61">
        <v>1288283</v>
      </c>
      <c r="B60" s="61">
        <v>172848</v>
      </c>
      <c r="C60" s="62">
        <v>43186</v>
      </c>
      <c r="D60" s="62">
        <v>43189</v>
      </c>
      <c r="E60" s="63">
        <v>33000</v>
      </c>
      <c r="F60" s="61"/>
    </row>
    <row r="61" spans="1:6">
      <c r="A61" s="61">
        <v>170970</v>
      </c>
      <c r="B61" s="61">
        <v>1283218</v>
      </c>
      <c r="C61" s="62">
        <v>43187</v>
      </c>
      <c r="D61" s="62">
        <v>43190</v>
      </c>
      <c r="E61" s="63">
        <v>13500</v>
      </c>
      <c r="F61" s="61"/>
    </row>
    <row r="62" spans="1:6">
      <c r="A62" s="61">
        <v>1281542</v>
      </c>
      <c r="B62" s="61">
        <v>171177</v>
      </c>
      <c r="C62" s="62">
        <v>43187</v>
      </c>
      <c r="D62" s="62">
        <v>43190</v>
      </c>
      <c r="E62" s="63">
        <v>18000</v>
      </c>
      <c r="F62" s="61"/>
    </row>
    <row r="63" spans="1:6">
      <c r="A63" s="61">
        <v>1286656</v>
      </c>
      <c r="B63" s="61">
        <v>172055</v>
      </c>
      <c r="C63" s="62">
        <v>43188</v>
      </c>
      <c r="D63" s="62">
        <v>43191</v>
      </c>
      <c r="E63" s="63">
        <v>16500</v>
      </c>
      <c r="F63" s="61"/>
    </row>
    <row r="64" spans="1:6">
      <c r="A64" s="61">
        <v>1275432</v>
      </c>
      <c r="B64" s="61">
        <v>167632</v>
      </c>
      <c r="C64" s="62">
        <v>43189</v>
      </c>
      <c r="D64" s="62">
        <v>43193</v>
      </c>
      <c r="E64" s="63">
        <v>16200</v>
      </c>
      <c r="F64" s="61"/>
    </row>
    <row r="65" spans="1:6">
      <c r="A65" s="61">
        <v>1282987</v>
      </c>
      <c r="B65" s="61">
        <v>170888</v>
      </c>
      <c r="C65" s="62">
        <v>43189</v>
      </c>
      <c r="D65" s="62">
        <v>43192</v>
      </c>
      <c r="E65" s="63">
        <v>15600</v>
      </c>
      <c r="F65" s="61"/>
    </row>
    <row r="66" spans="1:6">
      <c r="A66" s="61">
        <v>1285015</v>
      </c>
      <c r="B66" s="61">
        <v>171504</v>
      </c>
      <c r="C66" s="62">
        <v>43189</v>
      </c>
      <c r="D66" s="62">
        <v>43191</v>
      </c>
      <c r="E66" s="63">
        <v>7000</v>
      </c>
      <c r="F66" s="61"/>
    </row>
    <row r="67" spans="1:6">
      <c r="A67" s="61">
        <v>1283818</v>
      </c>
      <c r="B67" s="61">
        <v>171179</v>
      </c>
      <c r="C67" s="62">
        <v>43189</v>
      </c>
      <c r="D67" s="62">
        <v>43192</v>
      </c>
      <c r="E67" s="63">
        <v>15600</v>
      </c>
      <c r="F67" s="61"/>
    </row>
    <row r="68" spans="1:6">
      <c r="A68" s="61">
        <v>1279903</v>
      </c>
      <c r="B68" s="61">
        <v>169629</v>
      </c>
      <c r="C68" s="62">
        <v>43190</v>
      </c>
      <c r="D68" s="62">
        <v>43192</v>
      </c>
      <c r="E68" s="61">
        <v>8100</v>
      </c>
      <c r="F68" s="61"/>
    </row>
    <row r="69" spans="1:6">
      <c r="A69" s="61">
        <v>1284829</v>
      </c>
      <c r="B69" s="61">
        <v>171511</v>
      </c>
      <c r="C69" s="62">
        <v>43190</v>
      </c>
      <c r="D69" s="62">
        <v>43192</v>
      </c>
      <c r="E69" s="61">
        <v>8100</v>
      </c>
      <c r="F69" s="61"/>
    </row>
    <row r="70" spans="1:6">
      <c r="A70" s="61">
        <v>1274950</v>
      </c>
      <c r="B70" s="61">
        <v>167388</v>
      </c>
      <c r="C70" s="62">
        <v>43190</v>
      </c>
      <c r="D70" s="62">
        <v>43192</v>
      </c>
      <c r="E70" s="61">
        <v>12200</v>
      </c>
      <c r="F70" s="61" t="s">
        <v>41</v>
      </c>
    </row>
    <row r="71" s="55" customFormat="1" spans="1:6">
      <c r="A71" s="61"/>
      <c r="B71" s="61"/>
      <c r="C71" s="62"/>
      <c r="D71" s="62"/>
      <c r="E71" s="61"/>
      <c r="F71" s="61"/>
    </row>
    <row r="72" s="55" customFormat="1" spans="1:6">
      <c r="A72" s="65" t="s">
        <v>42</v>
      </c>
      <c r="B72" s="66"/>
      <c r="C72" s="66"/>
      <c r="D72" s="67"/>
      <c r="E72" s="68">
        <f>SUM(E3:E71)</f>
        <v>1012000</v>
      </c>
      <c r="F72" s="69"/>
    </row>
    <row r="73" s="55" customFormat="1" spans="1:6">
      <c r="A73" s="69"/>
      <c r="B73" s="69"/>
      <c r="C73" s="70"/>
      <c r="D73" s="70"/>
      <c r="E73" s="69"/>
      <c r="F73" s="69"/>
    </row>
    <row r="74" s="55" customFormat="1" spans="1:6">
      <c r="A74" s="69"/>
      <c r="B74" s="69"/>
      <c r="C74" s="70"/>
      <c r="D74" s="70"/>
      <c r="E74" s="69"/>
      <c r="F74" s="69"/>
    </row>
    <row r="75" s="55" customFormat="1" spans="1:6">
      <c r="A75" s="69"/>
      <c r="B75" s="69"/>
      <c r="C75" s="70"/>
      <c r="D75" s="70"/>
      <c r="E75" s="69"/>
      <c r="F75" s="69"/>
    </row>
    <row r="76" s="55" customFormat="1" spans="1:6">
      <c r="A76" s="69"/>
      <c r="B76" s="69"/>
      <c r="C76" s="70"/>
      <c r="D76" s="70"/>
      <c r="E76" s="69"/>
      <c r="F76" s="69"/>
    </row>
    <row r="77" s="55" customFormat="1" spans="1:6">
      <c r="A77" s="69"/>
      <c r="B77" s="69"/>
      <c r="C77" s="70"/>
      <c r="D77" s="70"/>
      <c r="E77" s="69"/>
      <c r="F77" s="69"/>
    </row>
    <row r="78" s="55" customFormat="1" spans="1:6">
      <c r="A78" s="69"/>
      <c r="B78" s="69"/>
      <c r="C78" s="70"/>
      <c r="D78" s="70"/>
      <c r="E78" s="69"/>
      <c r="F78" s="69"/>
    </row>
    <row r="79" s="55" customFormat="1" spans="1:6">
      <c r="A79" s="69"/>
      <c r="B79" s="69"/>
      <c r="C79" s="70"/>
      <c r="D79" s="70"/>
      <c r="E79" s="69"/>
      <c r="F79" s="69"/>
    </row>
    <row r="80" s="55" customFormat="1" spans="1:6">
      <c r="A80" s="69"/>
      <c r="B80" s="69"/>
      <c r="C80" s="70"/>
      <c r="D80" s="70"/>
      <c r="E80" s="69"/>
      <c r="F80" s="69"/>
    </row>
    <row r="81" s="55" customFormat="1" spans="1:6">
      <c r="A81" s="69"/>
      <c r="B81" s="69"/>
      <c r="C81" s="69"/>
      <c r="D81" s="69"/>
      <c r="E81" s="69"/>
      <c r="F81" s="69"/>
    </row>
    <row r="82" s="55" customFormat="1" spans="1:6">
      <c r="A82" s="69"/>
      <c r="B82" s="69"/>
      <c r="C82" s="69"/>
      <c r="D82" s="69"/>
      <c r="E82" s="69"/>
      <c r="F82" s="69"/>
    </row>
    <row r="83" s="55" customFormat="1" spans="1:6">
      <c r="A83" s="69"/>
      <c r="B83" s="69"/>
      <c r="C83" s="69"/>
      <c r="D83" s="69"/>
      <c r="E83" s="69"/>
      <c r="F83" s="69"/>
    </row>
    <row r="84" s="55" customFormat="1" spans="1:6">
      <c r="A84" s="69"/>
      <c r="B84" s="69"/>
      <c r="C84" s="69"/>
      <c r="D84" s="69"/>
      <c r="E84" s="69"/>
      <c r="F84" s="69"/>
    </row>
    <row r="85" s="55" customFormat="1" spans="1:6">
      <c r="A85" s="69"/>
      <c r="B85" s="69"/>
      <c r="C85" s="69"/>
      <c r="D85" s="69"/>
      <c r="E85" s="69"/>
      <c r="F85" s="69"/>
    </row>
    <row r="86" s="55" customFormat="1" spans="1:6">
      <c r="A86" s="69"/>
      <c r="B86" s="69"/>
      <c r="C86" s="69"/>
      <c r="D86" s="69"/>
      <c r="E86" s="69"/>
      <c r="F86" s="69"/>
    </row>
    <row r="87" s="55" customFormat="1" spans="1:6">
      <c r="A87" s="69"/>
      <c r="B87" s="69"/>
      <c r="C87" s="69"/>
      <c r="D87" s="69"/>
      <c r="E87" s="69"/>
      <c r="F87" s="69"/>
    </row>
    <row r="88" s="55" customFormat="1" spans="1:6">
      <c r="A88" s="69"/>
      <c r="B88" s="69"/>
      <c r="C88" s="69"/>
      <c r="D88" s="69"/>
      <c r="E88" s="69"/>
      <c r="F88" s="69"/>
    </row>
  </sheetData>
  <mergeCells count="2">
    <mergeCell ref="A1:F1"/>
    <mergeCell ref="A72:D72"/>
  </mergeCells>
  <pageMargins left="0.25" right="0.25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topLeftCell="A103" workbookViewId="0">
      <selection activeCell="A53" sqref="A53:F63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89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61">
        <v>1262670</v>
      </c>
      <c r="B3" s="61">
        <v>162705</v>
      </c>
      <c r="C3" s="62">
        <v>43132</v>
      </c>
      <c r="D3" s="62">
        <v>43135</v>
      </c>
      <c r="E3" s="63">
        <v>13500</v>
      </c>
      <c r="F3" s="61"/>
    </row>
    <row r="4" spans="1:6">
      <c r="A4" s="61">
        <v>1264373</v>
      </c>
      <c r="B4" s="61">
        <v>163130</v>
      </c>
      <c r="C4" s="62">
        <v>43132</v>
      </c>
      <c r="D4" s="62">
        <v>43133</v>
      </c>
      <c r="E4" s="63">
        <v>4500</v>
      </c>
      <c r="F4" s="61"/>
    </row>
    <row r="5" spans="1:6">
      <c r="A5" s="61">
        <v>1267706</v>
      </c>
      <c r="B5" s="61">
        <v>164335</v>
      </c>
      <c r="C5" s="62">
        <v>43133</v>
      </c>
      <c r="D5" s="62">
        <v>43135</v>
      </c>
      <c r="E5" s="63">
        <v>9000</v>
      </c>
      <c r="F5" s="61"/>
    </row>
    <row r="6" spans="1:6">
      <c r="A6" s="61">
        <v>1249773</v>
      </c>
      <c r="B6" s="61">
        <v>157805</v>
      </c>
      <c r="C6" s="62">
        <v>43133</v>
      </c>
      <c r="D6" s="62">
        <v>43137</v>
      </c>
      <c r="E6" s="63">
        <v>22000</v>
      </c>
      <c r="F6" s="61"/>
    </row>
    <row r="7" spans="1:6">
      <c r="A7" s="61">
        <v>1256448</v>
      </c>
      <c r="B7" s="61">
        <v>160387</v>
      </c>
      <c r="C7" s="62">
        <v>43133</v>
      </c>
      <c r="D7" s="62">
        <v>43137</v>
      </c>
      <c r="E7" s="63">
        <v>36000</v>
      </c>
      <c r="F7" s="61"/>
    </row>
    <row r="8" spans="1:6">
      <c r="A8" s="61">
        <v>1259608</v>
      </c>
      <c r="B8" s="61">
        <v>161590</v>
      </c>
      <c r="C8" s="62">
        <v>43135</v>
      </c>
      <c r="D8" s="62">
        <v>43138</v>
      </c>
      <c r="E8" s="63">
        <v>13500</v>
      </c>
      <c r="F8" s="61"/>
    </row>
    <row r="9" spans="1:6">
      <c r="A9" s="61">
        <v>1259606</v>
      </c>
      <c r="B9" s="61">
        <v>161591</v>
      </c>
      <c r="C9" s="62">
        <v>43135</v>
      </c>
      <c r="D9" s="62">
        <v>43138</v>
      </c>
      <c r="E9" s="63">
        <v>13500</v>
      </c>
      <c r="F9" s="61"/>
    </row>
    <row r="10" spans="1:6">
      <c r="A10" s="61">
        <v>1262038</v>
      </c>
      <c r="B10" s="61">
        <v>162530</v>
      </c>
      <c r="C10" s="62">
        <v>43136</v>
      </c>
      <c r="D10" s="62">
        <v>43139</v>
      </c>
      <c r="E10" s="63">
        <v>16500</v>
      </c>
      <c r="F10" s="61"/>
    </row>
    <row r="11" spans="1:6">
      <c r="A11" s="61">
        <v>1259738</v>
      </c>
      <c r="B11" s="61">
        <v>161609</v>
      </c>
      <c r="C11" s="62">
        <v>43136</v>
      </c>
      <c r="D11" s="62">
        <v>43140</v>
      </c>
      <c r="E11" s="63">
        <v>18000</v>
      </c>
      <c r="F11" s="61"/>
    </row>
    <row r="12" spans="1:6">
      <c r="A12" s="61">
        <v>1262041</v>
      </c>
      <c r="B12" s="61">
        <v>162531</v>
      </c>
      <c r="C12" s="62">
        <v>43136</v>
      </c>
      <c r="D12" s="62">
        <v>43138</v>
      </c>
      <c r="E12" s="63">
        <v>18000</v>
      </c>
      <c r="F12" s="61" t="s">
        <v>51</v>
      </c>
    </row>
    <row r="13" spans="1:6">
      <c r="A13" s="61">
        <v>1263990</v>
      </c>
      <c r="B13" s="61">
        <v>163043</v>
      </c>
      <c r="C13" s="62">
        <v>43137</v>
      </c>
      <c r="D13" s="62">
        <v>43139</v>
      </c>
      <c r="E13" s="63">
        <v>9000</v>
      </c>
      <c r="F13" s="61"/>
    </row>
    <row r="14" spans="1:6">
      <c r="A14" s="61">
        <v>1246534</v>
      </c>
      <c r="B14" s="61">
        <v>156760</v>
      </c>
      <c r="C14" s="62">
        <v>43138</v>
      </c>
      <c r="D14" s="62">
        <v>43141</v>
      </c>
      <c r="E14" s="63">
        <v>10500</v>
      </c>
      <c r="F14" s="61"/>
    </row>
    <row r="15" spans="1:6">
      <c r="A15" s="61">
        <v>1246533</v>
      </c>
      <c r="B15" s="61">
        <v>156761</v>
      </c>
      <c r="C15" s="62">
        <v>43138</v>
      </c>
      <c r="D15" s="62">
        <v>43141</v>
      </c>
      <c r="E15" s="63">
        <v>21000</v>
      </c>
      <c r="F15" s="61" t="s">
        <v>51</v>
      </c>
    </row>
    <row r="16" spans="1:6">
      <c r="A16" s="71">
        <v>1263385</v>
      </c>
      <c r="B16" s="71">
        <v>162845</v>
      </c>
      <c r="C16" s="72">
        <v>43139</v>
      </c>
      <c r="D16" s="72">
        <v>43141</v>
      </c>
      <c r="E16" s="73">
        <v>9000</v>
      </c>
      <c r="F16" s="71"/>
    </row>
    <row r="17" spans="1:6">
      <c r="A17" s="71">
        <v>1262962</v>
      </c>
      <c r="B17" s="71">
        <v>162800</v>
      </c>
      <c r="C17" s="72">
        <v>43139</v>
      </c>
      <c r="D17" s="72">
        <v>43143</v>
      </c>
      <c r="E17" s="73">
        <v>22000</v>
      </c>
      <c r="F17" s="71"/>
    </row>
    <row r="18" spans="1:6">
      <c r="A18" s="61">
        <v>1242188</v>
      </c>
      <c r="B18" s="61">
        <v>155030</v>
      </c>
      <c r="C18" s="62">
        <v>43139</v>
      </c>
      <c r="D18" s="62">
        <v>43141</v>
      </c>
      <c r="E18" s="63">
        <v>7000</v>
      </c>
      <c r="F18" s="61"/>
    </row>
    <row r="19" spans="1:6">
      <c r="A19" s="61">
        <v>1261909</v>
      </c>
      <c r="B19" s="153" t="s">
        <v>90</v>
      </c>
      <c r="C19" s="62">
        <v>43139</v>
      </c>
      <c r="D19" s="62">
        <v>43142</v>
      </c>
      <c r="E19" s="63">
        <v>13500</v>
      </c>
      <c r="F19" s="61"/>
    </row>
    <row r="20" spans="1:6">
      <c r="A20" s="61">
        <v>1262698</v>
      </c>
      <c r="B20" s="61">
        <v>162711</v>
      </c>
      <c r="C20" s="62">
        <v>43139</v>
      </c>
      <c r="D20" s="62">
        <v>43140</v>
      </c>
      <c r="E20" s="63">
        <v>4500</v>
      </c>
      <c r="F20" s="61"/>
    </row>
    <row r="21" spans="1:6">
      <c r="A21" s="61">
        <v>1259741</v>
      </c>
      <c r="B21" s="61">
        <v>161610</v>
      </c>
      <c r="C21" s="62">
        <v>43139</v>
      </c>
      <c r="D21" s="62">
        <v>43144</v>
      </c>
      <c r="E21" s="63">
        <v>27500</v>
      </c>
      <c r="F21" s="61"/>
    </row>
    <row r="22" spans="1:6">
      <c r="A22" s="61">
        <v>1248667</v>
      </c>
      <c r="B22" s="61">
        <v>157536</v>
      </c>
      <c r="C22" s="62">
        <v>43143</v>
      </c>
      <c r="D22" s="62">
        <v>43145</v>
      </c>
      <c r="E22" s="63">
        <v>18000</v>
      </c>
      <c r="F22" s="61" t="s">
        <v>51</v>
      </c>
    </row>
    <row r="23" spans="1:6">
      <c r="A23" s="61">
        <v>1252416</v>
      </c>
      <c r="B23" s="61">
        <v>158703</v>
      </c>
      <c r="C23" s="62">
        <v>43143</v>
      </c>
      <c r="D23" s="62">
        <v>43145</v>
      </c>
      <c r="E23" s="63">
        <v>7000</v>
      </c>
      <c r="F23" s="61"/>
    </row>
    <row r="24" spans="1:6">
      <c r="A24" s="61">
        <v>1252414</v>
      </c>
      <c r="B24" s="61">
        <v>158702</v>
      </c>
      <c r="C24" s="62">
        <v>43143</v>
      </c>
      <c r="D24" s="62">
        <v>43234</v>
      </c>
      <c r="E24" s="63">
        <v>7000</v>
      </c>
      <c r="F24" s="61"/>
    </row>
    <row r="25" spans="1:6">
      <c r="A25" s="61">
        <v>1252777</v>
      </c>
      <c r="B25" s="153" t="s">
        <v>91</v>
      </c>
      <c r="C25" s="62">
        <v>43143</v>
      </c>
      <c r="D25" s="62">
        <v>43148</v>
      </c>
      <c r="E25" s="63">
        <v>57420</v>
      </c>
      <c r="F25" s="61" t="s">
        <v>92</v>
      </c>
    </row>
    <row r="26" spans="1:6">
      <c r="A26" s="61">
        <v>1256836</v>
      </c>
      <c r="B26" s="61">
        <v>160555</v>
      </c>
      <c r="C26" s="62">
        <v>43143</v>
      </c>
      <c r="D26" s="62">
        <v>43146</v>
      </c>
      <c r="E26" s="63">
        <v>35550</v>
      </c>
      <c r="F26" s="61" t="s">
        <v>52</v>
      </c>
    </row>
    <row r="27" spans="1:6">
      <c r="A27" s="61">
        <v>1262613</v>
      </c>
      <c r="B27" s="61">
        <v>162694</v>
      </c>
      <c r="C27" s="62">
        <v>43143</v>
      </c>
      <c r="D27" s="62">
        <v>43144</v>
      </c>
      <c r="E27" s="63">
        <v>4500</v>
      </c>
      <c r="F27" s="61"/>
    </row>
    <row r="28" spans="1:6">
      <c r="A28" s="61">
        <v>1263361</v>
      </c>
      <c r="B28" s="153" t="s">
        <v>93</v>
      </c>
      <c r="C28" s="62">
        <v>43140</v>
      </c>
      <c r="D28" s="62">
        <v>43142</v>
      </c>
      <c r="E28" s="63">
        <v>9000</v>
      </c>
      <c r="F28" s="61"/>
    </row>
    <row r="29" spans="1:6">
      <c r="A29" s="61">
        <v>1258162</v>
      </c>
      <c r="B29" s="61">
        <v>161028</v>
      </c>
      <c r="C29" s="62">
        <v>43140</v>
      </c>
      <c r="D29" s="62">
        <v>43143</v>
      </c>
      <c r="E29" s="63">
        <v>27000</v>
      </c>
      <c r="F29" s="61" t="s">
        <v>51</v>
      </c>
    </row>
    <row r="30" spans="1:6">
      <c r="A30" s="61">
        <v>1264576</v>
      </c>
      <c r="B30" s="61" t="s">
        <v>94</v>
      </c>
      <c r="C30" s="62">
        <v>43140</v>
      </c>
      <c r="D30" s="62">
        <v>43145</v>
      </c>
      <c r="E30" s="63">
        <v>95000</v>
      </c>
      <c r="F30" s="61" t="s">
        <v>57</v>
      </c>
    </row>
    <row r="31" spans="1:6">
      <c r="A31" s="61">
        <v>1254828</v>
      </c>
      <c r="B31" s="61">
        <v>159535</v>
      </c>
      <c r="C31" s="62">
        <v>43141</v>
      </c>
      <c r="D31" s="62">
        <v>43143</v>
      </c>
      <c r="E31" s="63">
        <v>9000</v>
      </c>
      <c r="F31" s="61"/>
    </row>
    <row r="32" spans="1:6">
      <c r="A32" s="61">
        <v>1242198</v>
      </c>
      <c r="B32" s="61">
        <v>155036</v>
      </c>
      <c r="C32" s="62">
        <v>43141</v>
      </c>
      <c r="D32" s="62">
        <v>43142</v>
      </c>
      <c r="E32" s="63">
        <v>3500</v>
      </c>
      <c r="F32" s="61"/>
    </row>
    <row r="33" spans="1:6">
      <c r="A33" s="61">
        <v>1250070</v>
      </c>
      <c r="B33" s="61">
        <v>157931</v>
      </c>
      <c r="C33" s="62">
        <v>43141</v>
      </c>
      <c r="D33" s="62">
        <v>43144</v>
      </c>
      <c r="E33" s="63">
        <v>10500</v>
      </c>
      <c r="F33" s="61"/>
    </row>
    <row r="34" spans="1:6">
      <c r="A34" s="61">
        <v>1264286</v>
      </c>
      <c r="B34" s="61">
        <v>163114</v>
      </c>
      <c r="C34" s="62">
        <v>43142</v>
      </c>
      <c r="D34" s="62">
        <v>43144</v>
      </c>
      <c r="E34" s="63">
        <v>9000</v>
      </c>
      <c r="F34" s="61"/>
    </row>
    <row r="35" spans="1:6">
      <c r="A35" s="61">
        <v>1252734</v>
      </c>
      <c r="B35" s="61">
        <v>158819</v>
      </c>
      <c r="C35" s="62">
        <v>43142</v>
      </c>
      <c r="D35" s="62">
        <v>43146</v>
      </c>
      <c r="E35" s="63">
        <v>19350</v>
      </c>
      <c r="F35" s="61"/>
    </row>
    <row r="36" spans="1:6">
      <c r="A36" s="61">
        <v>1261913</v>
      </c>
      <c r="B36" s="61">
        <v>162487</v>
      </c>
      <c r="C36" s="62">
        <v>43142</v>
      </c>
      <c r="D36" s="62">
        <v>43144</v>
      </c>
      <c r="E36" s="63">
        <v>9000</v>
      </c>
      <c r="F36" s="61"/>
    </row>
    <row r="37" spans="1:6">
      <c r="A37" s="61">
        <v>1253002</v>
      </c>
      <c r="B37" s="61">
        <v>158868</v>
      </c>
      <c r="C37" s="62">
        <v>43142</v>
      </c>
      <c r="D37" s="62">
        <v>43144</v>
      </c>
      <c r="E37" s="63">
        <v>11000</v>
      </c>
      <c r="F37" s="61"/>
    </row>
    <row r="38" spans="1:6">
      <c r="A38" s="61">
        <v>1263207</v>
      </c>
      <c r="B38" s="61">
        <v>162821</v>
      </c>
      <c r="C38" s="62">
        <v>43142</v>
      </c>
      <c r="D38" s="62">
        <v>43146</v>
      </c>
      <c r="E38" s="63">
        <v>23350</v>
      </c>
      <c r="F38" s="64"/>
    </row>
    <row r="39" spans="1:6">
      <c r="A39" s="61">
        <v>1267513</v>
      </c>
      <c r="B39" s="61">
        <v>164221</v>
      </c>
      <c r="C39" s="62">
        <v>43144</v>
      </c>
      <c r="D39" s="62">
        <v>43238</v>
      </c>
      <c r="E39" s="63">
        <v>41700</v>
      </c>
      <c r="F39" s="61"/>
    </row>
    <row r="40" spans="1:6">
      <c r="A40" s="61">
        <v>1268686</v>
      </c>
      <c r="B40" s="61">
        <v>164594</v>
      </c>
      <c r="C40" s="62">
        <v>43144</v>
      </c>
      <c r="D40" s="62">
        <v>43147</v>
      </c>
      <c r="E40" s="63">
        <v>22700</v>
      </c>
      <c r="F40" s="61"/>
    </row>
    <row r="41" spans="1:6">
      <c r="A41" s="61">
        <v>1263755</v>
      </c>
      <c r="B41" s="61">
        <v>162932</v>
      </c>
      <c r="C41" s="62">
        <v>43144</v>
      </c>
      <c r="D41" s="62">
        <v>43145</v>
      </c>
      <c r="E41" s="63">
        <v>11000</v>
      </c>
      <c r="F41" s="61" t="s">
        <v>51</v>
      </c>
    </row>
    <row r="42" spans="1:6">
      <c r="A42" s="61">
        <v>1263771</v>
      </c>
      <c r="B42" s="61">
        <v>162931</v>
      </c>
      <c r="C42" s="62">
        <v>43144</v>
      </c>
      <c r="D42" s="62">
        <v>43145</v>
      </c>
      <c r="E42" s="63">
        <v>3500</v>
      </c>
      <c r="F42" s="61"/>
    </row>
    <row r="43" spans="1:6">
      <c r="A43" s="61">
        <v>1267417</v>
      </c>
      <c r="B43" s="61">
        <v>164207</v>
      </c>
      <c r="C43" s="62">
        <v>43144</v>
      </c>
      <c r="D43" s="62">
        <v>43145</v>
      </c>
      <c r="E43" s="63">
        <v>4500</v>
      </c>
      <c r="F43" s="61"/>
    </row>
    <row r="44" spans="1:6">
      <c r="A44" s="61">
        <v>1269843</v>
      </c>
      <c r="B44" s="61">
        <v>165268</v>
      </c>
      <c r="C44" s="62">
        <v>43145</v>
      </c>
      <c r="D44" s="62">
        <v>43148</v>
      </c>
      <c r="E44" s="63">
        <v>19350</v>
      </c>
      <c r="F44" s="61"/>
    </row>
    <row r="45" spans="1:6">
      <c r="A45" s="61">
        <v>1268095</v>
      </c>
      <c r="B45" s="61">
        <v>164463</v>
      </c>
      <c r="C45" s="62">
        <v>43145</v>
      </c>
      <c r="D45" s="62">
        <v>43151</v>
      </c>
      <c r="E45" s="63">
        <v>90600</v>
      </c>
      <c r="F45" s="61" t="s">
        <v>51</v>
      </c>
    </row>
    <row r="46" spans="1:6">
      <c r="A46" s="61">
        <v>1269654</v>
      </c>
      <c r="B46" s="61">
        <v>165199</v>
      </c>
      <c r="C46" s="62">
        <v>43145</v>
      </c>
      <c r="D46" s="62">
        <v>43147</v>
      </c>
      <c r="E46" s="63">
        <v>17300</v>
      </c>
      <c r="F46" s="61"/>
    </row>
    <row r="47" spans="1:6">
      <c r="A47" s="61">
        <v>1269452</v>
      </c>
      <c r="B47" s="61">
        <v>164875</v>
      </c>
      <c r="C47" s="62">
        <v>43146</v>
      </c>
      <c r="D47" s="62">
        <v>43147</v>
      </c>
      <c r="E47" s="63">
        <v>9050</v>
      </c>
      <c r="F47" s="61"/>
    </row>
    <row r="48" spans="1:6">
      <c r="A48" s="61">
        <v>1267467</v>
      </c>
      <c r="B48" s="61">
        <v>164213</v>
      </c>
      <c r="C48" s="62">
        <v>43146</v>
      </c>
      <c r="D48" s="62">
        <v>43148</v>
      </c>
      <c r="E48" s="63">
        <v>11700</v>
      </c>
      <c r="F48" s="61"/>
    </row>
    <row r="49" spans="1:6">
      <c r="A49" s="61">
        <v>1269104</v>
      </c>
      <c r="B49" s="61">
        <v>164757</v>
      </c>
      <c r="C49" s="62">
        <v>43146</v>
      </c>
      <c r="D49" s="62">
        <v>43149</v>
      </c>
      <c r="E49" s="63">
        <v>22350</v>
      </c>
      <c r="F49" s="61"/>
    </row>
    <row r="50" spans="1:6">
      <c r="A50" s="61">
        <v>1267485</v>
      </c>
      <c r="B50" s="61">
        <v>164217</v>
      </c>
      <c r="C50" s="62">
        <v>43146</v>
      </c>
      <c r="D50" s="62">
        <v>43147</v>
      </c>
      <c r="E50" s="63">
        <v>7050</v>
      </c>
      <c r="F50" s="61"/>
    </row>
    <row r="51" spans="1:6">
      <c r="A51" s="61">
        <v>1268986</v>
      </c>
      <c r="B51" s="61">
        <v>164750</v>
      </c>
      <c r="C51" s="62">
        <v>43146</v>
      </c>
      <c r="D51" s="62">
        <v>43148</v>
      </c>
      <c r="E51" s="63">
        <v>13700</v>
      </c>
      <c r="F51" s="61"/>
    </row>
    <row r="52" spans="1:6">
      <c r="A52" s="61">
        <v>1266996</v>
      </c>
      <c r="B52" s="61">
        <v>163992</v>
      </c>
      <c r="C52" s="62">
        <v>32</v>
      </c>
      <c r="D52" s="62">
        <v>43149</v>
      </c>
      <c r="E52" s="63">
        <v>19350</v>
      </c>
      <c r="F52" s="61"/>
    </row>
    <row r="53" spans="1:6">
      <c r="A53" s="71">
        <v>1269315</v>
      </c>
      <c r="B53" s="71">
        <v>164885</v>
      </c>
      <c r="C53" s="72">
        <v>43147</v>
      </c>
      <c r="D53" s="72">
        <v>43149</v>
      </c>
      <c r="E53" s="73">
        <v>13300</v>
      </c>
      <c r="F53" s="71"/>
    </row>
    <row r="54" spans="1:6">
      <c r="A54" s="71">
        <v>1269562</v>
      </c>
      <c r="B54" s="71">
        <v>164892</v>
      </c>
      <c r="C54" s="72">
        <v>43147</v>
      </c>
      <c r="D54" s="72">
        <v>43149</v>
      </c>
      <c r="E54" s="73">
        <v>28600</v>
      </c>
      <c r="F54" s="154" t="s">
        <v>51</v>
      </c>
    </row>
    <row r="55" spans="1:6">
      <c r="A55" s="71">
        <v>1269461</v>
      </c>
      <c r="B55" s="71">
        <v>164874</v>
      </c>
      <c r="C55" s="72">
        <v>43147</v>
      </c>
      <c r="D55" s="72">
        <v>43150</v>
      </c>
      <c r="E55" s="73">
        <v>19950</v>
      </c>
      <c r="F55" s="71"/>
    </row>
    <row r="56" spans="1:6">
      <c r="A56" s="71">
        <v>1268721</v>
      </c>
      <c r="B56" s="71">
        <v>164631</v>
      </c>
      <c r="C56" s="72">
        <v>43147</v>
      </c>
      <c r="D56" s="72">
        <v>43149</v>
      </c>
      <c r="E56" s="73">
        <v>33900</v>
      </c>
      <c r="F56" s="71" t="s">
        <v>52</v>
      </c>
    </row>
    <row r="57" spans="1:6">
      <c r="A57" s="71">
        <v>1267956</v>
      </c>
      <c r="B57" s="71">
        <v>164378</v>
      </c>
      <c r="C57" s="72">
        <v>43147</v>
      </c>
      <c r="D57" s="72">
        <v>43148</v>
      </c>
      <c r="E57" s="73">
        <v>4650</v>
      </c>
      <c r="F57" s="71"/>
    </row>
    <row r="58" spans="1:6">
      <c r="A58" s="71">
        <v>1267609</v>
      </c>
      <c r="B58" s="71">
        <v>164300</v>
      </c>
      <c r="C58" s="72">
        <v>43147</v>
      </c>
      <c r="D58" s="72">
        <v>43152</v>
      </c>
      <c r="E58" s="73">
        <v>28250</v>
      </c>
      <c r="F58" s="71"/>
    </row>
    <row r="59" spans="1:6">
      <c r="A59" s="71">
        <v>1272097</v>
      </c>
      <c r="B59" s="71">
        <v>166034</v>
      </c>
      <c r="C59" s="72">
        <v>43148</v>
      </c>
      <c r="D59" s="72">
        <v>43151</v>
      </c>
      <c r="E59" s="73">
        <v>19950</v>
      </c>
      <c r="F59" s="74"/>
    </row>
    <row r="60" spans="1:6">
      <c r="A60" s="71">
        <v>1271916</v>
      </c>
      <c r="B60" s="71">
        <v>165906</v>
      </c>
      <c r="C60" s="72">
        <v>43148</v>
      </c>
      <c r="D60" s="72">
        <v>43150</v>
      </c>
      <c r="E60" s="73">
        <v>13300</v>
      </c>
      <c r="F60" s="74"/>
    </row>
    <row r="61" spans="1:6">
      <c r="A61" s="71">
        <v>1272116</v>
      </c>
      <c r="B61" s="71">
        <v>166033</v>
      </c>
      <c r="C61" s="72">
        <v>43148</v>
      </c>
      <c r="D61" s="72">
        <v>43152</v>
      </c>
      <c r="E61" s="73">
        <v>26600</v>
      </c>
      <c r="F61" s="71"/>
    </row>
    <row r="62" spans="1:6">
      <c r="A62" s="71">
        <v>1258448</v>
      </c>
      <c r="B62" s="71">
        <v>161280</v>
      </c>
      <c r="C62" s="72">
        <v>43149</v>
      </c>
      <c r="D62" s="72">
        <v>43153</v>
      </c>
      <c r="E62" s="73">
        <v>18600</v>
      </c>
      <c r="F62" s="71"/>
    </row>
    <row r="63" spans="1:6">
      <c r="A63" s="71">
        <v>1272121</v>
      </c>
      <c r="B63" s="71">
        <v>166035</v>
      </c>
      <c r="C63" s="72">
        <v>43150</v>
      </c>
      <c r="D63" s="72">
        <v>43153</v>
      </c>
      <c r="E63" s="73">
        <v>16950</v>
      </c>
      <c r="F63" s="71"/>
    </row>
    <row r="64" spans="1:6">
      <c r="A64" s="61">
        <v>1268333</v>
      </c>
      <c r="B64" s="61">
        <v>164521</v>
      </c>
      <c r="C64" s="62">
        <v>43150</v>
      </c>
      <c r="D64" s="62">
        <v>43151</v>
      </c>
      <c r="E64" s="63">
        <v>5650</v>
      </c>
      <c r="F64" s="61"/>
    </row>
    <row r="65" spans="1:6">
      <c r="A65" s="61">
        <v>1264806</v>
      </c>
      <c r="B65" s="61">
        <v>163271</v>
      </c>
      <c r="C65" s="62">
        <v>43150</v>
      </c>
      <c r="D65" s="62">
        <v>43152</v>
      </c>
      <c r="E65" s="63">
        <v>11300</v>
      </c>
      <c r="F65" s="61"/>
    </row>
    <row r="66" spans="1:6">
      <c r="A66" s="61">
        <v>1264807</v>
      </c>
      <c r="B66" s="61">
        <v>163272</v>
      </c>
      <c r="C66" s="62">
        <v>43150</v>
      </c>
      <c r="D66" s="62">
        <v>43152</v>
      </c>
      <c r="E66" s="63">
        <v>11300</v>
      </c>
      <c r="F66" s="61"/>
    </row>
    <row r="67" spans="1:6">
      <c r="A67" s="61">
        <v>1269815</v>
      </c>
      <c r="B67" s="61">
        <v>165266</v>
      </c>
      <c r="C67" s="62">
        <v>43151</v>
      </c>
      <c r="D67" s="62">
        <v>43152</v>
      </c>
      <c r="E67" s="63">
        <v>5650</v>
      </c>
      <c r="F67" s="61"/>
    </row>
    <row r="68" spans="1:6">
      <c r="A68" s="61">
        <v>1271864</v>
      </c>
      <c r="B68" s="61">
        <v>165891</v>
      </c>
      <c r="C68" s="62">
        <v>43151</v>
      </c>
      <c r="D68" s="62">
        <v>43153</v>
      </c>
      <c r="E68" s="63">
        <v>28600</v>
      </c>
      <c r="F68" s="61" t="s">
        <v>51</v>
      </c>
    </row>
    <row r="69" spans="1:6">
      <c r="A69" s="61">
        <v>1276026</v>
      </c>
      <c r="B69" s="61">
        <v>168030</v>
      </c>
      <c r="C69" s="62">
        <v>43151</v>
      </c>
      <c r="D69" s="62">
        <v>43152</v>
      </c>
      <c r="E69" s="63">
        <v>6650</v>
      </c>
      <c r="F69" s="61"/>
    </row>
    <row r="70" spans="1:6">
      <c r="A70" s="61">
        <v>1271817</v>
      </c>
      <c r="B70" s="61">
        <v>165870</v>
      </c>
      <c r="C70" s="62">
        <v>43152</v>
      </c>
      <c r="D70" s="62">
        <v>43154</v>
      </c>
      <c r="E70" s="63">
        <v>9300</v>
      </c>
      <c r="F70" s="61"/>
    </row>
    <row r="71" spans="1:6">
      <c r="A71" s="61">
        <v>1276412</v>
      </c>
      <c r="B71" s="61">
        <v>168218</v>
      </c>
      <c r="C71" s="62">
        <v>43151</v>
      </c>
      <c r="D71" s="62">
        <v>43152</v>
      </c>
      <c r="E71" s="63">
        <v>7150</v>
      </c>
      <c r="F71" s="61"/>
    </row>
    <row r="72" spans="1:6">
      <c r="A72" s="61">
        <v>1271947</v>
      </c>
      <c r="B72" s="61">
        <v>165977</v>
      </c>
      <c r="C72" s="62">
        <v>43153</v>
      </c>
      <c r="D72" s="62">
        <v>43158</v>
      </c>
      <c r="E72" s="63">
        <v>32300</v>
      </c>
      <c r="F72" s="61"/>
    </row>
    <row r="73" spans="1:6">
      <c r="A73" s="61">
        <v>1271958</v>
      </c>
      <c r="B73" s="61">
        <v>165979</v>
      </c>
      <c r="C73" s="62">
        <v>43153</v>
      </c>
      <c r="D73" s="62">
        <v>43158</v>
      </c>
      <c r="E73" s="63">
        <v>30000</v>
      </c>
      <c r="F73" s="61"/>
    </row>
    <row r="74" spans="1:6">
      <c r="A74" s="61">
        <v>1272612</v>
      </c>
      <c r="B74" s="61">
        <v>166308</v>
      </c>
      <c r="C74" s="62">
        <v>43153</v>
      </c>
      <c r="D74" s="62">
        <v>43156</v>
      </c>
      <c r="E74" s="63">
        <v>32400</v>
      </c>
      <c r="F74" s="61" t="s">
        <v>51</v>
      </c>
    </row>
    <row r="75" spans="1:6">
      <c r="A75" s="61">
        <v>1271951</v>
      </c>
      <c r="B75" s="61">
        <v>165975</v>
      </c>
      <c r="C75" s="62">
        <v>43153</v>
      </c>
      <c r="D75" s="62">
        <v>43158</v>
      </c>
      <c r="E75" s="63">
        <v>30000</v>
      </c>
      <c r="F75" s="61"/>
    </row>
    <row r="76" spans="1:6">
      <c r="A76" s="61">
        <v>1271954</v>
      </c>
      <c r="B76" s="61">
        <v>165976</v>
      </c>
      <c r="C76" s="62">
        <v>43153</v>
      </c>
      <c r="D76" s="62">
        <v>43158</v>
      </c>
      <c r="E76" s="63">
        <v>30000</v>
      </c>
      <c r="F76" s="61"/>
    </row>
    <row r="77" spans="1:6">
      <c r="A77" s="61">
        <v>1272913</v>
      </c>
      <c r="B77" s="61">
        <v>168273</v>
      </c>
      <c r="C77" s="62">
        <v>43153</v>
      </c>
      <c r="D77" s="62">
        <v>43154</v>
      </c>
      <c r="E77" s="63">
        <v>11700</v>
      </c>
      <c r="F77" s="61" t="s">
        <v>51</v>
      </c>
    </row>
    <row r="78" spans="1:6">
      <c r="A78" s="61">
        <v>1271957</v>
      </c>
      <c r="B78" s="61">
        <v>165978</v>
      </c>
      <c r="C78" s="62">
        <v>43153</v>
      </c>
      <c r="D78" s="62">
        <v>43158</v>
      </c>
      <c r="E78" s="63">
        <v>30000</v>
      </c>
      <c r="F78" s="61"/>
    </row>
    <row r="79" spans="1:6">
      <c r="A79" s="61">
        <v>1257658</v>
      </c>
      <c r="B79" s="61">
        <v>160901</v>
      </c>
      <c r="C79" s="62">
        <v>43153</v>
      </c>
      <c r="D79" s="62">
        <v>43156</v>
      </c>
      <c r="E79" s="63">
        <v>16200</v>
      </c>
      <c r="F79" s="61"/>
    </row>
    <row r="80" spans="1:6">
      <c r="A80" s="61">
        <v>1272829</v>
      </c>
      <c r="B80" s="61">
        <v>166339</v>
      </c>
      <c r="C80" s="62">
        <v>43153</v>
      </c>
      <c r="D80" s="62">
        <v>43154</v>
      </c>
      <c r="E80" s="63">
        <v>7150</v>
      </c>
      <c r="F80" s="61"/>
    </row>
    <row r="81" spans="1:6">
      <c r="A81" s="61">
        <v>1265943</v>
      </c>
      <c r="B81" s="61">
        <v>163573</v>
      </c>
      <c r="C81" s="62">
        <v>43154</v>
      </c>
      <c r="D81" s="62">
        <v>43157</v>
      </c>
      <c r="E81" s="63">
        <v>14650</v>
      </c>
      <c r="F81" s="64"/>
    </row>
    <row r="82" spans="1:6">
      <c r="A82" s="61">
        <v>1264968</v>
      </c>
      <c r="B82" s="61">
        <v>163293</v>
      </c>
      <c r="C82" s="62">
        <v>43154</v>
      </c>
      <c r="D82" s="62">
        <v>43157</v>
      </c>
      <c r="E82" s="63">
        <v>14650</v>
      </c>
      <c r="F82" s="61"/>
    </row>
    <row r="83" spans="1:6">
      <c r="A83" s="61">
        <v>1271770</v>
      </c>
      <c r="B83" s="61">
        <v>165871</v>
      </c>
      <c r="C83" s="62">
        <v>43154</v>
      </c>
      <c r="D83" s="62">
        <v>43158</v>
      </c>
      <c r="E83" s="63">
        <v>19150</v>
      </c>
      <c r="F83" s="61"/>
    </row>
    <row r="84" spans="1:6">
      <c r="A84" s="61">
        <v>1265939</v>
      </c>
      <c r="B84" s="61">
        <v>163574</v>
      </c>
      <c r="C84" s="62">
        <v>43154</v>
      </c>
      <c r="D84" s="62">
        <v>43157</v>
      </c>
      <c r="E84" s="63">
        <v>14650</v>
      </c>
      <c r="F84" s="61"/>
    </row>
    <row r="85" spans="1:6">
      <c r="A85" s="61">
        <v>1272385</v>
      </c>
      <c r="B85" s="61">
        <v>166437</v>
      </c>
      <c r="C85" s="62">
        <v>43154</v>
      </c>
      <c r="D85" s="62">
        <v>43156</v>
      </c>
      <c r="E85" s="63">
        <v>12150</v>
      </c>
      <c r="F85" s="61"/>
    </row>
    <row r="86" spans="1:6">
      <c r="A86" s="61">
        <v>1267780</v>
      </c>
      <c r="B86" s="61">
        <v>164336</v>
      </c>
      <c r="C86" s="62">
        <v>43155</v>
      </c>
      <c r="D86" s="62">
        <v>43161</v>
      </c>
      <c r="E86" s="63">
        <v>27000</v>
      </c>
      <c r="F86" s="61"/>
    </row>
    <row r="87" spans="1:6">
      <c r="A87" s="61">
        <v>1268661</v>
      </c>
      <c r="B87" s="61">
        <v>164620</v>
      </c>
      <c r="C87" s="62">
        <v>43156</v>
      </c>
      <c r="D87" s="62">
        <v>43159</v>
      </c>
      <c r="E87" s="63">
        <v>13500</v>
      </c>
      <c r="F87" s="61"/>
    </row>
    <row r="88" spans="1:6">
      <c r="A88" s="61">
        <v>1268967</v>
      </c>
      <c r="B88" s="61">
        <v>164751</v>
      </c>
      <c r="C88" s="62">
        <v>43156</v>
      </c>
      <c r="D88" s="62">
        <v>43158</v>
      </c>
      <c r="E88" s="63">
        <v>11000</v>
      </c>
      <c r="F88" s="61"/>
    </row>
    <row r="89" spans="1:6">
      <c r="A89" s="61">
        <v>1267966</v>
      </c>
      <c r="B89" s="61">
        <v>164379</v>
      </c>
      <c r="C89" s="62">
        <v>43156</v>
      </c>
      <c r="D89" s="62">
        <v>43158</v>
      </c>
      <c r="E89" s="63">
        <v>9000</v>
      </c>
      <c r="F89" s="61"/>
    </row>
    <row r="90" spans="1:6">
      <c r="A90" s="61">
        <v>1271637</v>
      </c>
      <c r="B90" s="61">
        <v>165832</v>
      </c>
      <c r="C90" s="62">
        <v>43156</v>
      </c>
      <c r="D90" s="62">
        <v>43159</v>
      </c>
      <c r="E90" s="63">
        <v>18000</v>
      </c>
      <c r="F90" s="61"/>
    </row>
    <row r="91" spans="1:6">
      <c r="A91" s="61">
        <v>1269506</v>
      </c>
      <c r="B91" s="61">
        <v>164877</v>
      </c>
      <c r="C91" s="62">
        <v>43156</v>
      </c>
      <c r="D91" s="62">
        <v>43159</v>
      </c>
      <c r="E91" s="63">
        <v>13500</v>
      </c>
      <c r="F91" s="61"/>
    </row>
    <row r="92" spans="1:6">
      <c r="A92" s="61">
        <v>1270793</v>
      </c>
      <c r="B92" s="61">
        <v>165511</v>
      </c>
      <c r="C92" s="62">
        <v>43157</v>
      </c>
      <c r="D92" s="62">
        <v>43158</v>
      </c>
      <c r="E92" s="63">
        <v>4500</v>
      </c>
      <c r="F92" s="61"/>
    </row>
    <row r="93" spans="1:6">
      <c r="A93" s="61">
        <v>1270415</v>
      </c>
      <c r="B93" s="61">
        <v>165427</v>
      </c>
      <c r="C93" s="62">
        <v>43157</v>
      </c>
      <c r="D93" s="62">
        <v>43159</v>
      </c>
      <c r="E93" s="63">
        <v>18000</v>
      </c>
      <c r="F93" s="61" t="s">
        <v>51</v>
      </c>
    </row>
    <row r="94" spans="1:6">
      <c r="A94" s="61">
        <v>1265382</v>
      </c>
      <c r="B94" s="61">
        <v>163394</v>
      </c>
      <c r="C94" s="62">
        <v>43157</v>
      </c>
      <c r="D94" s="62">
        <v>43159</v>
      </c>
      <c r="E94" s="63">
        <v>9000</v>
      </c>
      <c r="F94" s="61"/>
    </row>
    <row r="95" spans="1:6">
      <c r="A95" s="61">
        <v>1275321</v>
      </c>
      <c r="B95" s="61">
        <v>167528</v>
      </c>
      <c r="C95" s="62">
        <v>43158</v>
      </c>
      <c r="D95" s="62">
        <v>43162</v>
      </c>
      <c r="E95" s="63">
        <v>24000</v>
      </c>
      <c r="F95" s="61"/>
    </row>
    <row r="96" spans="1:6">
      <c r="A96" s="61">
        <v>1272194</v>
      </c>
      <c r="B96" s="61">
        <v>166038</v>
      </c>
      <c r="C96" s="62">
        <v>43158</v>
      </c>
      <c r="D96" s="62">
        <v>43159</v>
      </c>
      <c r="E96" s="63">
        <v>5500</v>
      </c>
      <c r="F96" s="61"/>
    </row>
    <row r="97" spans="1:6">
      <c r="A97" s="61">
        <v>1269494</v>
      </c>
      <c r="B97" s="61">
        <v>164884</v>
      </c>
      <c r="C97" s="62">
        <v>43158</v>
      </c>
      <c r="D97" s="62">
        <v>43163</v>
      </c>
      <c r="E97" s="63">
        <v>45000</v>
      </c>
      <c r="F97" s="155" t="s">
        <v>51</v>
      </c>
    </row>
    <row r="98" spans="1:6">
      <c r="A98" s="61">
        <v>1259152</v>
      </c>
      <c r="B98" s="61">
        <v>161497</v>
      </c>
      <c r="C98" s="62">
        <v>43158</v>
      </c>
      <c r="D98" s="62">
        <v>43160</v>
      </c>
      <c r="E98" s="63">
        <v>7000</v>
      </c>
      <c r="F98" s="61"/>
    </row>
    <row r="99" spans="1:6">
      <c r="A99" s="61">
        <v>1272317</v>
      </c>
      <c r="B99" s="61">
        <v>166436</v>
      </c>
      <c r="C99" s="62">
        <v>43158</v>
      </c>
      <c r="D99" s="62">
        <v>43159</v>
      </c>
      <c r="E99" s="63">
        <v>4500</v>
      </c>
      <c r="F99" s="61"/>
    </row>
    <row r="100" spans="1:6">
      <c r="A100" s="61">
        <v>1278327</v>
      </c>
      <c r="B100" s="61">
        <v>169111</v>
      </c>
      <c r="C100" s="62">
        <v>43158</v>
      </c>
      <c r="D100" s="62">
        <v>43160</v>
      </c>
      <c r="E100" s="63">
        <v>22000</v>
      </c>
      <c r="F100" s="61" t="s">
        <v>51</v>
      </c>
    </row>
    <row r="101" spans="1:6">
      <c r="A101" s="61">
        <v>1278266</v>
      </c>
      <c r="B101" s="61">
        <v>169113</v>
      </c>
      <c r="C101" s="62">
        <v>43158</v>
      </c>
      <c r="D101" s="62">
        <v>43159</v>
      </c>
      <c r="E101" s="63">
        <v>6000</v>
      </c>
      <c r="F101" s="61"/>
    </row>
    <row r="102" spans="1:6">
      <c r="A102" s="61">
        <v>1275215</v>
      </c>
      <c r="B102" s="61">
        <v>167522</v>
      </c>
      <c r="C102" s="62">
        <v>43159</v>
      </c>
      <c r="D102" s="62">
        <v>43164</v>
      </c>
      <c r="E102" s="63">
        <v>30000</v>
      </c>
      <c r="F102" s="75"/>
    </row>
    <row r="103" spans="1:6">
      <c r="A103" s="61">
        <v>1274825</v>
      </c>
      <c r="B103" s="61">
        <v>167207</v>
      </c>
      <c r="C103" s="62">
        <v>43159</v>
      </c>
      <c r="D103" s="62">
        <v>43161</v>
      </c>
      <c r="E103" s="63">
        <v>9000</v>
      </c>
      <c r="F103" s="75"/>
    </row>
    <row r="104" s="55" customFormat="1" spans="1:6">
      <c r="A104" s="61"/>
      <c r="B104" s="61"/>
      <c r="C104" s="62"/>
      <c r="D104" s="62"/>
      <c r="E104" s="61"/>
      <c r="F104" s="61"/>
    </row>
    <row r="105" s="55" customFormat="1" spans="1:6">
      <c r="A105" s="65" t="s">
        <v>42</v>
      </c>
      <c r="B105" s="66"/>
      <c r="C105" s="66"/>
      <c r="D105" s="67"/>
      <c r="E105" s="68">
        <f>SUM(E3:E104)</f>
        <v>1818670</v>
      </c>
      <c r="F105" s="69"/>
    </row>
    <row r="106" s="55" customFormat="1" spans="1:6">
      <c r="A106" s="69"/>
      <c r="B106" s="69"/>
      <c r="C106" s="70"/>
      <c r="D106" s="70"/>
      <c r="E106" s="69"/>
      <c r="F106" s="69"/>
    </row>
    <row r="107" s="55" customFormat="1" spans="1:6">
      <c r="A107" s="69"/>
      <c r="B107" s="69"/>
      <c r="C107" s="70"/>
      <c r="D107" s="70"/>
      <c r="E107" s="69"/>
      <c r="F107" s="69"/>
    </row>
    <row r="108" s="55" customFormat="1" spans="1:6">
      <c r="A108" s="69"/>
      <c r="B108" s="69"/>
      <c r="C108" s="70"/>
      <c r="D108" s="70"/>
      <c r="E108" s="69"/>
      <c r="F108" s="69"/>
    </row>
    <row r="109" s="55" customFormat="1" spans="1:6">
      <c r="A109" s="69"/>
      <c r="B109" s="69"/>
      <c r="C109" s="70"/>
      <c r="D109" s="70"/>
      <c r="E109" s="69"/>
      <c r="F109" s="69"/>
    </row>
    <row r="110" s="55" customFormat="1" spans="1:6">
      <c r="A110" s="69"/>
      <c r="B110" s="69"/>
      <c r="C110" s="70"/>
      <c r="D110" s="70"/>
      <c r="E110" s="69"/>
      <c r="F110" s="69"/>
    </row>
    <row r="111" s="55" customFormat="1" spans="1:6">
      <c r="A111" s="69"/>
      <c r="B111" s="69"/>
      <c r="C111" s="70"/>
      <c r="D111" s="70"/>
      <c r="E111" s="69"/>
      <c r="F111" s="69"/>
    </row>
    <row r="112" s="55" customFormat="1" spans="1:6">
      <c r="A112" s="69"/>
      <c r="B112" s="69"/>
      <c r="C112" s="70"/>
      <c r="D112" s="70"/>
      <c r="E112" s="69"/>
      <c r="F112" s="69"/>
    </row>
    <row r="113" s="55" customFormat="1" spans="1:6">
      <c r="A113" s="69"/>
      <c r="B113" s="69"/>
      <c r="C113" s="70"/>
      <c r="D113" s="70"/>
      <c r="E113" s="69"/>
      <c r="F113" s="69"/>
    </row>
    <row r="114" s="55" customFormat="1" spans="1:6">
      <c r="A114" s="69"/>
      <c r="B114" s="69"/>
      <c r="C114" s="69"/>
      <c r="D114" s="69"/>
      <c r="E114" s="69"/>
      <c r="F114" s="69"/>
    </row>
    <row r="115" s="55" customFormat="1" spans="1:6">
      <c r="A115" s="69"/>
      <c r="B115" s="69"/>
      <c r="C115" s="69"/>
      <c r="D115" s="69"/>
      <c r="E115" s="69"/>
      <c r="F115" s="69"/>
    </row>
    <row r="116" s="55" customFormat="1" spans="1:6">
      <c r="A116" s="69"/>
      <c r="B116" s="69"/>
      <c r="C116" s="69"/>
      <c r="D116" s="69"/>
      <c r="E116" s="69"/>
      <c r="F116" s="69"/>
    </row>
    <row r="117" s="55" customFormat="1" spans="1:6">
      <c r="A117" s="69"/>
      <c r="B117" s="69"/>
      <c r="C117" s="69"/>
      <c r="D117" s="69"/>
      <c r="E117" s="69"/>
      <c r="F117" s="69"/>
    </row>
    <row r="118" s="55" customFormat="1" spans="1:6">
      <c r="A118" s="69"/>
      <c r="B118" s="69"/>
      <c r="C118" s="69"/>
      <c r="D118" s="69"/>
      <c r="E118" s="69"/>
      <c r="F118" s="69"/>
    </row>
    <row r="119" s="55" customFormat="1" spans="1:6">
      <c r="A119" s="69"/>
      <c r="B119" s="69"/>
      <c r="C119" s="69"/>
      <c r="D119" s="69"/>
      <c r="E119" s="69"/>
      <c r="F119" s="69"/>
    </row>
    <row r="120" s="55" customFormat="1" spans="1:6">
      <c r="A120" s="69"/>
      <c r="B120" s="69"/>
      <c r="C120" s="69"/>
      <c r="D120" s="69"/>
      <c r="E120" s="69"/>
      <c r="F120" s="69"/>
    </row>
    <row r="121" s="55" customFormat="1" spans="1:6">
      <c r="A121" s="69"/>
      <c r="B121" s="69"/>
      <c r="C121" s="69"/>
      <c r="D121" s="69"/>
      <c r="E121" s="69"/>
      <c r="F121" s="69"/>
    </row>
  </sheetData>
  <mergeCells count="2">
    <mergeCell ref="A1:F1"/>
    <mergeCell ref="A105:D105"/>
  </mergeCells>
  <pageMargins left="0.25" right="0.25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opLeftCell="A28" workbookViewId="0">
      <selection activeCell="D17" sqref="D17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95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61">
        <v>1257789</v>
      </c>
      <c r="B3" s="61">
        <v>160911</v>
      </c>
      <c r="C3" s="62">
        <v>43109</v>
      </c>
      <c r="D3" s="62">
        <v>43113</v>
      </c>
      <c r="E3" s="63">
        <v>18000</v>
      </c>
      <c r="F3" s="61"/>
    </row>
    <row r="4" spans="1:6">
      <c r="A4" s="61">
        <v>1258027</v>
      </c>
      <c r="B4" s="61">
        <v>161031</v>
      </c>
      <c r="C4" s="62">
        <v>43109</v>
      </c>
      <c r="D4" s="62">
        <v>43111</v>
      </c>
      <c r="E4" s="63">
        <v>9000</v>
      </c>
      <c r="F4" s="61"/>
    </row>
    <row r="5" spans="1:6">
      <c r="A5" s="61">
        <v>1260064</v>
      </c>
      <c r="B5" s="61">
        <v>161761</v>
      </c>
      <c r="C5" s="62">
        <v>43110</v>
      </c>
      <c r="D5" s="62">
        <v>43112</v>
      </c>
      <c r="E5" s="63">
        <v>11400</v>
      </c>
      <c r="F5" s="61"/>
    </row>
    <row r="6" spans="1:6">
      <c r="A6" s="61">
        <v>1254120</v>
      </c>
      <c r="B6" s="61">
        <v>159331</v>
      </c>
      <c r="C6" s="62">
        <v>43110</v>
      </c>
      <c r="D6" s="62">
        <v>43111</v>
      </c>
      <c r="E6" s="63">
        <v>9000</v>
      </c>
      <c r="F6" s="61" t="s">
        <v>51</v>
      </c>
    </row>
    <row r="7" spans="1:6">
      <c r="A7" s="61">
        <v>1257227</v>
      </c>
      <c r="B7" s="61">
        <v>160713</v>
      </c>
      <c r="C7" s="62">
        <v>43110</v>
      </c>
      <c r="D7" s="62">
        <v>43113</v>
      </c>
      <c r="E7" s="63">
        <v>10500</v>
      </c>
      <c r="F7" s="61"/>
    </row>
    <row r="8" spans="1:6">
      <c r="A8" s="61">
        <v>1255295</v>
      </c>
      <c r="B8" s="61">
        <v>159835</v>
      </c>
      <c r="C8" s="62">
        <v>43111</v>
      </c>
      <c r="D8" s="62">
        <v>43114</v>
      </c>
      <c r="E8" s="63">
        <v>13500</v>
      </c>
      <c r="F8" s="61"/>
    </row>
    <row r="9" spans="1:6">
      <c r="A9" s="61">
        <v>1253339</v>
      </c>
      <c r="B9" s="61">
        <v>158963</v>
      </c>
      <c r="C9" s="62">
        <v>43113</v>
      </c>
      <c r="D9" s="62">
        <v>43116</v>
      </c>
      <c r="E9" s="63">
        <v>13500</v>
      </c>
      <c r="F9" s="61"/>
    </row>
    <row r="10" spans="1:6">
      <c r="A10" s="61">
        <v>1243278</v>
      </c>
      <c r="B10" s="61">
        <v>155447</v>
      </c>
      <c r="C10" s="62">
        <v>43113</v>
      </c>
      <c r="D10" s="62">
        <v>43118</v>
      </c>
      <c r="E10" s="63">
        <v>52500</v>
      </c>
      <c r="F10" s="61"/>
    </row>
    <row r="11" spans="1:6">
      <c r="A11" s="61">
        <v>1255708</v>
      </c>
      <c r="B11" s="61">
        <v>160001</v>
      </c>
      <c r="C11" s="62">
        <v>43113</v>
      </c>
      <c r="D11" s="62">
        <v>43116</v>
      </c>
      <c r="E11" s="63">
        <v>16500</v>
      </c>
      <c r="F11" s="61"/>
    </row>
    <row r="12" spans="1:6">
      <c r="A12" s="61">
        <v>1257339</v>
      </c>
      <c r="B12" s="61">
        <v>160786</v>
      </c>
      <c r="C12" s="62">
        <v>43114</v>
      </c>
      <c r="D12" s="62">
        <v>43117</v>
      </c>
      <c r="E12" s="63">
        <v>13500</v>
      </c>
      <c r="F12" s="64"/>
    </row>
    <row r="13" spans="1:6">
      <c r="A13" s="61">
        <v>1258427</v>
      </c>
      <c r="B13" s="61">
        <v>161279</v>
      </c>
      <c r="C13" s="62">
        <v>43114</v>
      </c>
      <c r="D13" s="62">
        <v>43118</v>
      </c>
      <c r="E13" s="63">
        <v>22000</v>
      </c>
      <c r="F13" s="61"/>
    </row>
    <row r="14" spans="1:6">
      <c r="A14" s="61">
        <v>1261779</v>
      </c>
      <c r="B14" s="61">
        <v>162372</v>
      </c>
      <c r="C14" s="62">
        <v>43110</v>
      </c>
      <c r="D14" s="62">
        <v>43111</v>
      </c>
      <c r="E14" s="63">
        <v>4500</v>
      </c>
      <c r="F14" s="61"/>
    </row>
    <row r="15" spans="1:6">
      <c r="A15" s="61">
        <v>1257899</v>
      </c>
      <c r="B15" s="61">
        <v>160941</v>
      </c>
      <c r="C15" s="62">
        <v>43116</v>
      </c>
      <c r="D15" s="62">
        <v>43121</v>
      </c>
      <c r="E15" s="63">
        <v>55000</v>
      </c>
      <c r="F15" s="61" t="s">
        <v>51</v>
      </c>
    </row>
    <row r="16" spans="1:6">
      <c r="A16" s="61">
        <v>1263931</v>
      </c>
      <c r="B16" s="61">
        <v>163030</v>
      </c>
      <c r="C16" s="62">
        <v>43114</v>
      </c>
      <c r="D16" s="62">
        <v>43115</v>
      </c>
      <c r="E16" s="63">
        <v>4500</v>
      </c>
      <c r="F16" s="61"/>
    </row>
    <row r="17" spans="1:6">
      <c r="A17" s="61">
        <v>1264126</v>
      </c>
      <c r="B17" s="61">
        <v>163045</v>
      </c>
      <c r="C17" s="62">
        <v>43115</v>
      </c>
      <c r="D17" s="62">
        <v>43117</v>
      </c>
      <c r="E17" s="63">
        <v>7000</v>
      </c>
      <c r="F17" s="61"/>
    </row>
    <row r="18" spans="1:6">
      <c r="A18" s="61">
        <v>1253347</v>
      </c>
      <c r="B18" s="61">
        <v>158962</v>
      </c>
      <c r="C18" s="62">
        <v>43117</v>
      </c>
      <c r="D18" s="62">
        <v>43119</v>
      </c>
      <c r="E18" s="63">
        <v>14000</v>
      </c>
      <c r="F18" s="61" t="s">
        <v>51</v>
      </c>
    </row>
    <row r="19" spans="1:6">
      <c r="A19" s="61">
        <v>1253346</v>
      </c>
      <c r="B19" s="61">
        <v>158961</v>
      </c>
      <c r="C19" s="62">
        <v>43117</v>
      </c>
      <c r="D19" s="62">
        <v>43119</v>
      </c>
      <c r="E19" s="63">
        <v>9000</v>
      </c>
      <c r="F19" s="155" t="s">
        <v>96</v>
      </c>
    </row>
    <row r="20" spans="1:6">
      <c r="A20" s="61">
        <v>1264591</v>
      </c>
      <c r="B20" s="61">
        <v>163149</v>
      </c>
      <c r="C20" s="62">
        <v>43116</v>
      </c>
      <c r="D20" s="62">
        <v>43120</v>
      </c>
      <c r="E20" s="63">
        <v>18000</v>
      </c>
      <c r="F20" s="61"/>
    </row>
    <row r="21" spans="1:6">
      <c r="A21" s="61">
        <v>1265459</v>
      </c>
      <c r="B21" s="61">
        <v>163388</v>
      </c>
      <c r="C21" s="62">
        <v>43117</v>
      </c>
      <c r="D21" s="62">
        <v>43118</v>
      </c>
      <c r="E21" s="63">
        <v>3500</v>
      </c>
      <c r="F21" s="61"/>
    </row>
    <row r="22" spans="1:6">
      <c r="A22" s="61">
        <v>1258457</v>
      </c>
      <c r="B22" s="61">
        <v>161278</v>
      </c>
      <c r="C22" s="62">
        <v>43118</v>
      </c>
      <c r="D22" s="62">
        <v>43119</v>
      </c>
      <c r="E22" s="63">
        <v>4500</v>
      </c>
      <c r="F22" s="61"/>
    </row>
    <row r="23" spans="1:6">
      <c r="A23" s="61">
        <v>1249428</v>
      </c>
      <c r="B23" s="61">
        <v>157739</v>
      </c>
      <c r="C23" s="62">
        <v>43118</v>
      </c>
      <c r="D23" s="62">
        <v>43120</v>
      </c>
      <c r="E23" s="63">
        <v>9000</v>
      </c>
      <c r="F23" s="61"/>
    </row>
    <row r="24" spans="1:6">
      <c r="A24" s="61">
        <v>1265513</v>
      </c>
      <c r="B24" s="61">
        <v>163395</v>
      </c>
      <c r="C24" s="62">
        <v>43118</v>
      </c>
      <c r="D24" s="62">
        <v>43120</v>
      </c>
      <c r="E24" s="63">
        <v>18000</v>
      </c>
      <c r="F24" s="61" t="s">
        <v>51</v>
      </c>
    </row>
    <row r="25" spans="1:6">
      <c r="A25" s="61">
        <v>1245560</v>
      </c>
      <c r="B25" s="61">
        <v>156342</v>
      </c>
      <c r="C25" s="62">
        <v>43119</v>
      </c>
      <c r="D25" s="62">
        <v>43123</v>
      </c>
      <c r="E25" s="63">
        <v>14000</v>
      </c>
      <c r="F25" s="61"/>
    </row>
    <row r="26" spans="1:6">
      <c r="A26" s="61">
        <v>1249708</v>
      </c>
      <c r="B26" s="61">
        <v>157803</v>
      </c>
      <c r="C26" s="62">
        <v>43120</v>
      </c>
      <c r="D26" s="62">
        <v>43124</v>
      </c>
      <c r="E26" s="63">
        <v>36000</v>
      </c>
      <c r="F26" s="61" t="s">
        <v>51</v>
      </c>
    </row>
    <row r="27" spans="1:6">
      <c r="A27" s="61">
        <v>1254625</v>
      </c>
      <c r="B27" s="61">
        <v>159467</v>
      </c>
      <c r="C27" s="62">
        <v>43121</v>
      </c>
      <c r="D27" s="62">
        <v>43124</v>
      </c>
      <c r="E27" s="63">
        <v>18000</v>
      </c>
      <c r="F27" s="61"/>
    </row>
    <row r="28" spans="1:6">
      <c r="A28" s="61">
        <v>1258125</v>
      </c>
      <c r="B28" s="61">
        <v>161030</v>
      </c>
      <c r="C28" s="62">
        <v>43121</v>
      </c>
      <c r="D28" s="62">
        <v>43123</v>
      </c>
      <c r="E28" s="63">
        <v>11000</v>
      </c>
      <c r="F28" s="61"/>
    </row>
    <row r="29" spans="1:6">
      <c r="A29" s="61">
        <v>1265696</v>
      </c>
      <c r="B29" s="61">
        <v>163443</v>
      </c>
      <c r="C29" s="62">
        <v>43122</v>
      </c>
      <c r="D29" s="62">
        <v>43125</v>
      </c>
      <c r="E29" s="63">
        <v>16500</v>
      </c>
      <c r="F29" s="61"/>
    </row>
    <row r="30" spans="1:6">
      <c r="A30" s="61">
        <v>1264095</v>
      </c>
      <c r="B30" s="61">
        <v>163044</v>
      </c>
      <c r="C30" s="62">
        <v>43122</v>
      </c>
      <c r="D30" s="62">
        <v>43126</v>
      </c>
      <c r="E30" s="63">
        <v>36000</v>
      </c>
      <c r="F30" s="61" t="s">
        <v>41</v>
      </c>
    </row>
    <row r="31" spans="1:6">
      <c r="A31" s="61">
        <v>1266792</v>
      </c>
      <c r="B31" s="61">
        <v>163893</v>
      </c>
      <c r="C31" s="62">
        <v>43122</v>
      </c>
      <c r="D31" s="62">
        <v>43127</v>
      </c>
      <c r="E31" s="63">
        <v>67500</v>
      </c>
      <c r="F31" s="61" t="s">
        <v>97</v>
      </c>
    </row>
    <row r="32" spans="1:6">
      <c r="A32" s="61">
        <v>1266791</v>
      </c>
      <c r="B32" s="61">
        <v>163894</v>
      </c>
      <c r="C32" s="62">
        <v>43122</v>
      </c>
      <c r="D32" s="62">
        <v>43127</v>
      </c>
      <c r="E32" s="63">
        <v>52500</v>
      </c>
      <c r="F32" s="61" t="s">
        <v>98</v>
      </c>
    </row>
    <row r="33" spans="1:6">
      <c r="A33" s="61">
        <v>1257691</v>
      </c>
      <c r="B33" s="61">
        <v>160907</v>
      </c>
      <c r="C33" s="62">
        <v>43122</v>
      </c>
      <c r="D33" s="62">
        <v>43124</v>
      </c>
      <c r="E33" s="63">
        <v>33000</v>
      </c>
      <c r="F33" s="61" t="s">
        <v>45</v>
      </c>
    </row>
    <row r="34" spans="1:6">
      <c r="A34" s="61">
        <v>1262325</v>
      </c>
      <c r="B34" s="61">
        <v>162597</v>
      </c>
      <c r="C34" s="62">
        <v>43123</v>
      </c>
      <c r="D34" s="62">
        <v>43125</v>
      </c>
      <c r="E34" s="63">
        <v>12000</v>
      </c>
      <c r="F34" s="61"/>
    </row>
    <row r="35" spans="1:6">
      <c r="A35" s="61">
        <v>1253691</v>
      </c>
      <c r="B35" s="61">
        <v>159134</v>
      </c>
      <c r="C35" s="62">
        <v>43123</v>
      </c>
      <c r="D35" s="62">
        <v>43128</v>
      </c>
      <c r="E35" s="63">
        <v>45000</v>
      </c>
      <c r="F35" s="61"/>
    </row>
    <row r="36" spans="1:6">
      <c r="A36" s="61">
        <v>1255205</v>
      </c>
      <c r="B36" s="61">
        <v>159719</v>
      </c>
      <c r="C36" s="62">
        <v>43123</v>
      </c>
      <c r="D36" s="62">
        <v>43126</v>
      </c>
      <c r="E36" s="63">
        <v>13500</v>
      </c>
      <c r="F36" s="61"/>
    </row>
    <row r="37" spans="1:6">
      <c r="A37" s="61">
        <v>1263090</v>
      </c>
      <c r="B37" s="61">
        <v>162804</v>
      </c>
      <c r="C37" s="62">
        <v>43123</v>
      </c>
      <c r="D37" s="62">
        <v>43127</v>
      </c>
      <c r="E37" s="63">
        <v>24000</v>
      </c>
      <c r="F37" s="61"/>
    </row>
    <row r="38" spans="1:6">
      <c r="A38" s="61">
        <v>1265006</v>
      </c>
      <c r="B38" s="61">
        <v>163298</v>
      </c>
      <c r="C38" s="62">
        <v>43124</v>
      </c>
      <c r="D38" s="62">
        <v>43126</v>
      </c>
      <c r="E38" s="63">
        <v>7000</v>
      </c>
      <c r="F38" s="61"/>
    </row>
    <row r="39" spans="1:6">
      <c r="A39" s="61">
        <v>1251188</v>
      </c>
      <c r="B39" s="61">
        <v>158333</v>
      </c>
      <c r="C39" s="62">
        <v>43124</v>
      </c>
      <c r="D39" s="62">
        <v>43126</v>
      </c>
      <c r="E39" s="63">
        <v>7000</v>
      </c>
      <c r="F39" s="61"/>
    </row>
    <row r="40" spans="1:6">
      <c r="A40" s="61">
        <v>1255587</v>
      </c>
      <c r="B40" s="61">
        <v>160000</v>
      </c>
      <c r="C40" s="62">
        <v>43124</v>
      </c>
      <c r="D40" s="62">
        <v>43126</v>
      </c>
      <c r="E40" s="63">
        <v>7000</v>
      </c>
      <c r="F40" s="61"/>
    </row>
    <row r="41" spans="1:6">
      <c r="A41" s="61">
        <v>1266957</v>
      </c>
      <c r="B41" s="61">
        <v>163990</v>
      </c>
      <c r="C41" s="62">
        <v>43124</v>
      </c>
      <c r="D41" s="62">
        <v>43127</v>
      </c>
      <c r="E41" s="63">
        <v>21000</v>
      </c>
      <c r="F41" s="61" t="s">
        <v>41</v>
      </c>
    </row>
    <row r="42" spans="1:6">
      <c r="A42" s="61">
        <v>1263903</v>
      </c>
      <c r="B42" s="61">
        <v>163113</v>
      </c>
      <c r="C42" s="62">
        <v>43126</v>
      </c>
      <c r="D42" s="62">
        <v>43127</v>
      </c>
      <c r="E42" s="63">
        <v>4500</v>
      </c>
      <c r="F42" s="61"/>
    </row>
    <row r="43" spans="1:6">
      <c r="A43" s="61">
        <v>1250922</v>
      </c>
      <c r="B43" s="153" t="s">
        <v>99</v>
      </c>
      <c r="C43" s="62">
        <v>43126</v>
      </c>
      <c r="D43" s="62">
        <v>43130</v>
      </c>
      <c r="E43" s="63">
        <v>22000</v>
      </c>
      <c r="F43" s="61"/>
    </row>
    <row r="44" spans="1:6">
      <c r="A44" s="61">
        <v>1248301</v>
      </c>
      <c r="B44" s="61">
        <v>157375</v>
      </c>
      <c r="C44" s="62">
        <v>43126</v>
      </c>
      <c r="D44" s="62">
        <v>43128</v>
      </c>
      <c r="E44" s="63">
        <v>7000</v>
      </c>
      <c r="F44" s="61"/>
    </row>
    <row r="45" spans="1:6">
      <c r="A45" s="61">
        <v>1258861</v>
      </c>
      <c r="B45" s="61">
        <v>161392</v>
      </c>
      <c r="C45" s="62">
        <v>43125</v>
      </c>
      <c r="D45" s="62">
        <v>43127</v>
      </c>
      <c r="E45" s="63">
        <v>9000</v>
      </c>
      <c r="F45" s="61"/>
    </row>
    <row r="46" spans="1:6">
      <c r="A46" s="61">
        <v>1254609</v>
      </c>
      <c r="B46" s="61">
        <v>159466</v>
      </c>
      <c r="C46" s="62">
        <v>43125</v>
      </c>
      <c r="D46" s="62">
        <v>43127</v>
      </c>
      <c r="E46" s="63">
        <v>7000</v>
      </c>
      <c r="F46" s="61"/>
    </row>
    <row r="47" spans="1:6">
      <c r="A47" s="61">
        <v>1258141</v>
      </c>
      <c r="B47" s="61">
        <v>161029</v>
      </c>
      <c r="C47" s="62">
        <v>43125</v>
      </c>
      <c r="D47" s="62">
        <v>43127</v>
      </c>
      <c r="E47" s="63">
        <v>7000</v>
      </c>
      <c r="F47" s="61"/>
    </row>
    <row r="48" spans="1:6">
      <c r="A48" s="61">
        <v>1258584</v>
      </c>
      <c r="B48" s="61">
        <v>161252</v>
      </c>
      <c r="C48" s="62">
        <v>43127</v>
      </c>
      <c r="D48" s="62">
        <v>43128</v>
      </c>
      <c r="E48" s="63">
        <v>5500</v>
      </c>
      <c r="F48" s="61"/>
    </row>
    <row r="49" spans="1:6">
      <c r="A49" s="61">
        <v>1258532</v>
      </c>
      <c r="B49" s="61">
        <v>161277</v>
      </c>
      <c r="C49" s="62">
        <v>43127</v>
      </c>
      <c r="D49" s="62">
        <v>43133</v>
      </c>
      <c r="E49" s="63">
        <v>21000</v>
      </c>
      <c r="F49" s="61"/>
    </row>
    <row r="50" spans="1:6">
      <c r="A50" s="61">
        <v>1268813</v>
      </c>
      <c r="B50" s="61">
        <v>164761</v>
      </c>
      <c r="C50" s="62">
        <v>43126</v>
      </c>
      <c r="D50" s="62">
        <v>43127</v>
      </c>
      <c r="E50" s="63">
        <v>4500</v>
      </c>
      <c r="F50" s="61"/>
    </row>
    <row r="51" spans="1:6">
      <c r="A51" s="61">
        <v>1259685</v>
      </c>
      <c r="B51" s="61">
        <v>161593</v>
      </c>
      <c r="C51" s="62">
        <v>43128</v>
      </c>
      <c r="D51" s="62">
        <v>43131</v>
      </c>
      <c r="E51" s="63">
        <v>16500</v>
      </c>
      <c r="F51" s="61"/>
    </row>
    <row r="52" spans="1:6">
      <c r="A52" s="61">
        <v>1245170</v>
      </c>
      <c r="B52" s="61">
        <v>156134</v>
      </c>
      <c r="C52" s="62">
        <v>43128</v>
      </c>
      <c r="D52" s="62">
        <v>43133</v>
      </c>
      <c r="E52" s="63">
        <v>17500</v>
      </c>
      <c r="F52" s="61"/>
    </row>
    <row r="53" spans="1:6">
      <c r="A53" s="61">
        <v>1257904</v>
      </c>
      <c r="B53" s="61">
        <v>160943</v>
      </c>
      <c r="C53" s="62">
        <v>43130</v>
      </c>
      <c r="D53" s="62">
        <v>43136</v>
      </c>
      <c r="E53" s="63">
        <v>54000</v>
      </c>
      <c r="F53" s="61" t="s">
        <v>51</v>
      </c>
    </row>
    <row r="54" spans="1:6">
      <c r="A54" s="61">
        <v>1256275</v>
      </c>
      <c r="B54" s="61">
        <v>160295</v>
      </c>
      <c r="C54" s="62">
        <v>43130</v>
      </c>
      <c r="D54" s="62">
        <v>43134</v>
      </c>
      <c r="E54" s="63">
        <v>14000</v>
      </c>
      <c r="F54" s="61"/>
    </row>
    <row r="55" spans="1:6">
      <c r="A55" s="61">
        <v>1251719</v>
      </c>
      <c r="B55" s="61">
        <v>158470</v>
      </c>
      <c r="C55" s="62">
        <v>43130</v>
      </c>
      <c r="D55" s="62">
        <v>43135</v>
      </c>
      <c r="E55" s="63">
        <v>22500</v>
      </c>
      <c r="F55" s="61"/>
    </row>
    <row r="56" spans="1:6">
      <c r="A56" s="61">
        <v>1256273</v>
      </c>
      <c r="B56" s="61">
        <v>160296</v>
      </c>
      <c r="C56" s="62">
        <v>43130</v>
      </c>
      <c r="D56" s="62">
        <v>43134</v>
      </c>
      <c r="E56" s="63">
        <v>22000</v>
      </c>
      <c r="F56" s="64"/>
    </row>
    <row r="57" spans="1:6">
      <c r="A57" s="61">
        <v>1257700</v>
      </c>
      <c r="B57" s="61">
        <v>160909</v>
      </c>
      <c r="C57" s="62">
        <v>43130</v>
      </c>
      <c r="D57" s="62">
        <v>43134</v>
      </c>
      <c r="E57" s="63">
        <v>22000</v>
      </c>
      <c r="F57" s="61"/>
    </row>
    <row r="58" spans="1:6">
      <c r="A58" s="61">
        <v>1269842</v>
      </c>
      <c r="B58" s="61">
        <v>165265</v>
      </c>
      <c r="C58" s="62">
        <v>43131</v>
      </c>
      <c r="D58" s="62">
        <v>43134</v>
      </c>
      <c r="E58" s="63">
        <v>13500</v>
      </c>
      <c r="F58" s="61"/>
    </row>
    <row r="59" spans="1:6">
      <c r="A59" s="61">
        <v>1250580</v>
      </c>
      <c r="B59" s="61">
        <v>158044</v>
      </c>
      <c r="C59" s="62">
        <v>43131</v>
      </c>
      <c r="D59" s="62">
        <v>43135</v>
      </c>
      <c r="E59" s="63">
        <v>14000</v>
      </c>
      <c r="F59" s="61"/>
    </row>
    <row r="60" spans="1:6">
      <c r="A60" s="61">
        <v>1269839</v>
      </c>
      <c r="B60" s="61">
        <v>165264</v>
      </c>
      <c r="C60" s="62">
        <v>43131</v>
      </c>
      <c r="D60" s="62">
        <v>43134</v>
      </c>
      <c r="E60" s="63">
        <v>16500</v>
      </c>
      <c r="F60" s="61"/>
    </row>
    <row r="61" spans="1:6">
      <c r="A61" s="61">
        <v>1264367</v>
      </c>
      <c r="B61" s="61">
        <v>163129</v>
      </c>
      <c r="C61" s="62">
        <v>43131</v>
      </c>
      <c r="D61" s="62">
        <v>43135</v>
      </c>
      <c r="E61" s="63">
        <v>3500</v>
      </c>
      <c r="F61" s="61"/>
    </row>
    <row r="62" spans="1:6">
      <c r="A62" s="61">
        <v>1263498</v>
      </c>
      <c r="B62" s="61">
        <v>162892</v>
      </c>
      <c r="C62" s="62">
        <v>43131</v>
      </c>
      <c r="D62" s="62">
        <v>43133</v>
      </c>
      <c r="E62" s="63">
        <v>9000</v>
      </c>
      <c r="F62" s="61"/>
    </row>
    <row r="63" s="55" customFormat="1" spans="1:6">
      <c r="A63" s="61"/>
      <c r="B63" s="61"/>
      <c r="C63" s="62"/>
      <c r="D63" s="62"/>
      <c r="E63" s="61"/>
      <c r="F63" s="61"/>
    </row>
    <row r="64" s="55" customFormat="1" spans="1:6">
      <c r="A64" s="65" t="s">
        <v>42</v>
      </c>
      <c r="B64" s="66"/>
      <c r="C64" s="66"/>
      <c r="D64" s="67"/>
      <c r="E64" s="68">
        <f>SUM(E3:E63)</f>
        <v>1069900</v>
      </c>
      <c r="F64" s="69"/>
    </row>
    <row r="65" s="55" customFormat="1" spans="1:6">
      <c r="A65" s="69"/>
      <c r="B65" s="69"/>
      <c r="C65" s="70"/>
      <c r="D65" s="70"/>
      <c r="E65" s="69"/>
      <c r="F65" s="69"/>
    </row>
    <row r="66" s="55" customFormat="1" spans="1:6">
      <c r="A66" s="69"/>
      <c r="B66" s="69"/>
      <c r="C66" s="70"/>
      <c r="D66" s="70"/>
      <c r="E66" s="69"/>
      <c r="F66" s="69"/>
    </row>
    <row r="67" s="55" customFormat="1" spans="1:6">
      <c r="A67" s="69"/>
      <c r="B67" s="69"/>
      <c r="C67" s="70"/>
      <c r="D67" s="70"/>
      <c r="E67" s="69"/>
      <c r="F67" s="69"/>
    </row>
    <row r="68" s="55" customFormat="1" spans="1:6">
      <c r="A68" s="69"/>
      <c r="B68" s="69"/>
      <c r="C68" s="70"/>
      <c r="D68" s="70"/>
      <c r="E68" s="69"/>
      <c r="F68" s="69"/>
    </row>
    <row r="69" s="55" customFormat="1" spans="1:6">
      <c r="A69" s="69"/>
      <c r="B69" s="69"/>
      <c r="C69" s="70"/>
      <c r="D69" s="70"/>
      <c r="E69" s="69"/>
      <c r="F69" s="69"/>
    </row>
    <row r="70" s="55" customFormat="1" spans="1:6">
      <c r="A70" s="69"/>
      <c r="B70" s="69"/>
      <c r="C70" s="70"/>
      <c r="D70" s="70"/>
      <c r="E70" s="69"/>
      <c r="F70" s="69"/>
    </row>
    <row r="71" s="55" customFormat="1" spans="1:6">
      <c r="A71" s="69"/>
      <c r="B71" s="69"/>
      <c r="C71" s="70"/>
      <c r="D71" s="70"/>
      <c r="E71" s="69"/>
      <c r="F71" s="69"/>
    </row>
    <row r="72" s="55" customFormat="1" spans="1:6">
      <c r="A72" s="69"/>
      <c r="B72" s="69"/>
      <c r="C72" s="70"/>
      <c r="D72" s="70"/>
      <c r="E72" s="69"/>
      <c r="F72" s="69"/>
    </row>
    <row r="73" s="55" customFormat="1" spans="1:6">
      <c r="A73" s="69"/>
      <c r="B73" s="69"/>
      <c r="C73" s="69"/>
      <c r="D73" s="69"/>
      <c r="E73" s="69"/>
      <c r="F73" s="69"/>
    </row>
    <row r="74" s="55" customFormat="1" spans="1:6">
      <c r="A74" s="69"/>
      <c r="B74" s="69"/>
      <c r="C74" s="69"/>
      <c r="D74" s="69"/>
      <c r="E74" s="69"/>
      <c r="F74" s="69"/>
    </row>
    <row r="75" s="55" customFormat="1" spans="1:6">
      <c r="A75" s="69"/>
      <c r="B75" s="69"/>
      <c r="C75" s="69"/>
      <c r="D75" s="69"/>
      <c r="E75" s="69"/>
      <c r="F75" s="69"/>
    </row>
    <row r="76" s="55" customFormat="1" spans="1:6">
      <c r="A76" s="69"/>
      <c r="B76" s="69"/>
      <c r="C76" s="69"/>
      <c r="D76" s="69"/>
      <c r="E76" s="69"/>
      <c r="F76" s="69"/>
    </row>
    <row r="77" s="55" customFormat="1" spans="1:6">
      <c r="A77" s="69"/>
      <c r="B77" s="69"/>
      <c r="C77" s="69"/>
      <c r="D77" s="69"/>
      <c r="E77" s="69"/>
      <c r="F77" s="69"/>
    </row>
    <row r="78" s="55" customFormat="1" spans="1:6">
      <c r="A78" s="69"/>
      <c r="B78" s="69"/>
      <c r="C78" s="69"/>
      <c r="D78" s="69"/>
      <c r="E78" s="69"/>
      <c r="F78" s="69"/>
    </row>
    <row r="79" s="55" customFormat="1" spans="1:6">
      <c r="A79" s="69"/>
      <c r="B79" s="69"/>
      <c r="C79" s="69"/>
      <c r="D79" s="69"/>
      <c r="E79" s="69"/>
      <c r="F79" s="69"/>
    </row>
    <row r="80" s="55" customFormat="1" spans="1:6">
      <c r="A80" s="69"/>
      <c r="B80" s="69"/>
      <c r="C80" s="69"/>
      <c r="D80" s="69"/>
      <c r="E80" s="69"/>
      <c r="F80" s="69"/>
    </row>
  </sheetData>
  <mergeCells count="2">
    <mergeCell ref="A1:F1"/>
    <mergeCell ref="A64:D64"/>
  </mergeCells>
  <pageMargins left="0.25" right="0.25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workbookViewId="0">
      <selection activeCell="E5" sqref="E5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100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ht="18" customHeight="1" spans="1:6">
      <c r="A3" s="61">
        <v>1233312</v>
      </c>
      <c r="B3" s="61">
        <v>151034</v>
      </c>
      <c r="C3" s="62">
        <v>43044</v>
      </c>
      <c r="D3" s="62">
        <v>43046</v>
      </c>
      <c r="E3" s="63">
        <v>7000</v>
      </c>
      <c r="F3" s="61"/>
    </row>
    <row r="4" ht="18" customHeight="1" spans="1:6">
      <c r="A4" s="61">
        <v>1240245</v>
      </c>
      <c r="B4" s="61">
        <v>154079</v>
      </c>
      <c r="C4" s="62">
        <v>43044</v>
      </c>
      <c r="D4" s="62">
        <v>43047</v>
      </c>
      <c r="E4" s="63">
        <v>17100</v>
      </c>
      <c r="F4" s="61"/>
    </row>
    <row r="5" ht="18" customHeight="1" spans="1:6">
      <c r="A5" s="61">
        <v>1240573</v>
      </c>
      <c r="B5" s="61">
        <v>154363</v>
      </c>
      <c r="C5" s="62">
        <v>43045</v>
      </c>
      <c r="D5" s="62">
        <v>43047</v>
      </c>
      <c r="E5" s="63">
        <v>7000</v>
      </c>
      <c r="F5" s="61"/>
    </row>
    <row r="6" ht="18" customHeight="1" spans="1:6">
      <c r="A6" s="61">
        <v>1241565</v>
      </c>
      <c r="B6" s="61">
        <v>154778</v>
      </c>
      <c r="C6" s="62">
        <v>43048</v>
      </c>
      <c r="D6" s="62">
        <v>43049</v>
      </c>
      <c r="E6" s="63">
        <v>3500</v>
      </c>
      <c r="F6" s="61"/>
    </row>
    <row r="7" ht="18" customHeight="1" spans="1:6">
      <c r="A7" s="61">
        <v>1241565</v>
      </c>
      <c r="B7" s="61">
        <v>154779</v>
      </c>
      <c r="C7" s="62">
        <v>43048</v>
      </c>
      <c r="D7" s="62">
        <v>43049</v>
      </c>
      <c r="E7" s="63">
        <v>3500</v>
      </c>
      <c r="F7" s="61"/>
    </row>
    <row r="8" ht="18" customHeight="1" spans="1:6">
      <c r="A8" s="61">
        <v>1234539</v>
      </c>
      <c r="B8" s="61">
        <v>151033</v>
      </c>
      <c r="C8" s="62">
        <v>43050</v>
      </c>
      <c r="D8" s="62">
        <v>43055</v>
      </c>
      <c r="E8" s="63">
        <v>17500</v>
      </c>
      <c r="F8" s="61"/>
    </row>
    <row r="9" ht="18" customHeight="1" spans="1:6">
      <c r="A9" s="61">
        <v>1241094</v>
      </c>
      <c r="B9" s="61">
        <v>154663</v>
      </c>
      <c r="C9" s="62">
        <v>43050</v>
      </c>
      <c r="D9" s="62">
        <v>43053</v>
      </c>
      <c r="E9" s="63">
        <v>13500</v>
      </c>
      <c r="F9" s="61"/>
    </row>
    <row r="10" ht="18" customHeight="1" spans="1:6">
      <c r="A10" s="61">
        <v>1240292</v>
      </c>
      <c r="B10" s="61">
        <v>154142</v>
      </c>
      <c r="C10" s="62">
        <v>43052</v>
      </c>
      <c r="D10" s="62">
        <v>43053</v>
      </c>
      <c r="E10" s="63">
        <v>13500</v>
      </c>
      <c r="F10" s="61" t="s">
        <v>52</v>
      </c>
    </row>
    <row r="11" ht="18" customHeight="1" spans="1:6">
      <c r="A11" s="61">
        <v>1236304</v>
      </c>
      <c r="B11" s="61">
        <v>151965</v>
      </c>
      <c r="C11" s="62">
        <v>43052</v>
      </c>
      <c r="D11" s="62">
        <v>43054</v>
      </c>
      <c r="E11" s="63">
        <v>9000</v>
      </c>
      <c r="F11" s="61"/>
    </row>
    <row r="12" ht="18" customHeight="1" spans="1:6">
      <c r="A12" s="61">
        <v>1239715</v>
      </c>
      <c r="B12" s="61">
        <v>153901</v>
      </c>
      <c r="C12" s="62">
        <v>43054</v>
      </c>
      <c r="D12" s="62">
        <v>43057</v>
      </c>
      <c r="E12" s="63">
        <v>10500</v>
      </c>
      <c r="F12" s="61"/>
    </row>
    <row r="13" ht="18" customHeight="1" spans="1:6">
      <c r="A13" s="61">
        <v>1238985</v>
      </c>
      <c r="B13" s="61">
        <v>153603</v>
      </c>
      <c r="C13" s="62">
        <v>43056</v>
      </c>
      <c r="D13" s="62">
        <v>43060</v>
      </c>
      <c r="E13" s="63">
        <v>18000</v>
      </c>
      <c r="F13" s="61"/>
    </row>
    <row r="14" ht="18" customHeight="1" spans="1:6">
      <c r="A14" s="61">
        <v>1244255</v>
      </c>
      <c r="B14" s="61">
        <v>155719</v>
      </c>
      <c r="C14" s="62">
        <v>43056</v>
      </c>
      <c r="D14" s="62">
        <v>43059</v>
      </c>
      <c r="E14" s="63">
        <v>9600</v>
      </c>
      <c r="F14" s="61"/>
    </row>
    <row r="15" ht="18" customHeight="1" spans="1:6">
      <c r="A15" s="61">
        <v>1244686</v>
      </c>
      <c r="B15" s="61">
        <v>156018</v>
      </c>
      <c r="C15" s="62">
        <v>43058</v>
      </c>
      <c r="D15" s="62">
        <v>43059</v>
      </c>
      <c r="E15" s="63">
        <v>3200</v>
      </c>
      <c r="F15" s="61"/>
    </row>
    <row r="16" ht="18" customHeight="1" spans="1:6">
      <c r="A16" s="61">
        <v>1235848</v>
      </c>
      <c r="B16" s="61">
        <v>151644</v>
      </c>
      <c r="C16" s="62">
        <v>43060</v>
      </c>
      <c r="D16" s="62">
        <v>43062</v>
      </c>
      <c r="E16" s="63">
        <v>11000</v>
      </c>
      <c r="F16" s="61"/>
    </row>
    <row r="17" ht="18" customHeight="1" spans="1:6">
      <c r="A17" s="61">
        <v>1243858</v>
      </c>
      <c r="B17" s="61">
        <v>155608</v>
      </c>
      <c r="C17" s="62">
        <v>43061</v>
      </c>
      <c r="D17" s="62">
        <v>43062</v>
      </c>
      <c r="E17" s="63">
        <v>4200</v>
      </c>
      <c r="F17" s="61"/>
    </row>
    <row r="18" ht="18" customHeight="1" spans="1:6">
      <c r="A18" s="61">
        <v>1247134</v>
      </c>
      <c r="B18" s="61">
        <v>156985</v>
      </c>
      <c r="C18" s="62">
        <v>43066</v>
      </c>
      <c r="D18" s="62">
        <v>43068</v>
      </c>
      <c r="E18" s="63">
        <v>6400</v>
      </c>
      <c r="F18" s="61"/>
    </row>
    <row r="19" ht="18" customHeight="1" spans="1:6">
      <c r="A19" s="61">
        <v>1247137</v>
      </c>
      <c r="B19" s="61">
        <v>156986</v>
      </c>
      <c r="C19" s="62">
        <v>43066</v>
      </c>
      <c r="D19" s="62">
        <v>43068</v>
      </c>
      <c r="E19" s="63">
        <v>6400</v>
      </c>
      <c r="F19" s="61"/>
    </row>
    <row r="20" ht="18" customHeight="1" spans="1:6">
      <c r="A20" s="61">
        <v>1233040</v>
      </c>
      <c r="B20" s="61">
        <v>151035</v>
      </c>
      <c r="C20" s="62">
        <v>43070</v>
      </c>
      <c r="D20" s="62">
        <v>43074</v>
      </c>
      <c r="E20" s="63">
        <v>14000</v>
      </c>
      <c r="F20" s="61"/>
    </row>
    <row r="21" ht="18" customHeight="1" spans="1:6">
      <c r="A21" s="61">
        <v>1248905</v>
      </c>
      <c r="B21" s="61">
        <v>157564</v>
      </c>
      <c r="C21" s="62">
        <v>43071</v>
      </c>
      <c r="D21" s="62">
        <v>43076</v>
      </c>
      <c r="E21" s="63">
        <v>21000</v>
      </c>
      <c r="F21" s="61"/>
    </row>
    <row r="22" ht="18" customHeight="1" spans="1:6">
      <c r="A22" s="61">
        <v>1248490</v>
      </c>
      <c r="B22" s="61">
        <v>157412</v>
      </c>
      <c r="C22" s="62">
        <v>43073</v>
      </c>
      <c r="D22" s="62">
        <v>43074</v>
      </c>
      <c r="E22" s="63">
        <v>3200</v>
      </c>
      <c r="F22" s="61"/>
    </row>
    <row r="23" ht="18" customHeight="1" spans="1:6">
      <c r="A23" s="61">
        <v>1246143</v>
      </c>
      <c r="B23" s="61">
        <v>156623</v>
      </c>
      <c r="C23" s="62">
        <v>43073</v>
      </c>
      <c r="D23" s="62">
        <v>43075</v>
      </c>
      <c r="E23" s="63">
        <v>8400</v>
      </c>
      <c r="F23" s="61"/>
    </row>
    <row r="24" ht="18" customHeight="1" spans="1:6">
      <c r="A24" s="61">
        <v>1248287</v>
      </c>
      <c r="B24" s="61">
        <v>157374</v>
      </c>
      <c r="C24" s="62">
        <v>43075</v>
      </c>
      <c r="D24" s="62">
        <v>43079</v>
      </c>
      <c r="E24" s="63">
        <v>16800</v>
      </c>
      <c r="F24" s="61"/>
    </row>
    <row r="25" ht="18" customHeight="1" spans="1:6">
      <c r="A25" s="61">
        <v>1249884</v>
      </c>
      <c r="B25" s="61">
        <v>157850</v>
      </c>
      <c r="C25" s="62">
        <v>43074</v>
      </c>
      <c r="D25" s="62">
        <v>43076</v>
      </c>
      <c r="E25" s="63">
        <v>8400</v>
      </c>
      <c r="F25" s="61"/>
    </row>
    <row r="26" ht="18" customHeight="1" spans="1:6">
      <c r="A26" s="61">
        <v>1249168</v>
      </c>
      <c r="B26" s="61">
        <v>157656</v>
      </c>
      <c r="C26" s="62">
        <v>43076</v>
      </c>
      <c r="D26" s="62">
        <v>43077</v>
      </c>
      <c r="E26" s="63">
        <v>3200</v>
      </c>
      <c r="F26" s="61"/>
    </row>
    <row r="27" ht="18" customHeight="1" spans="1:6">
      <c r="A27" s="61">
        <v>1250279</v>
      </c>
      <c r="B27" s="61">
        <v>157958</v>
      </c>
      <c r="C27" s="62">
        <v>43074</v>
      </c>
      <c r="D27" s="62">
        <v>43077</v>
      </c>
      <c r="E27" s="63">
        <v>19200</v>
      </c>
      <c r="F27" s="61"/>
    </row>
    <row r="28" spans="1:6">
      <c r="A28" s="61">
        <v>1250607</v>
      </c>
      <c r="B28" s="61">
        <v>158059</v>
      </c>
      <c r="C28" s="62">
        <v>43076</v>
      </c>
      <c r="D28" s="62">
        <v>43078</v>
      </c>
      <c r="E28" s="63">
        <v>8400</v>
      </c>
      <c r="F28" s="61"/>
    </row>
    <row r="29" spans="1:6">
      <c r="A29" s="61">
        <v>1250606</v>
      </c>
      <c r="B29" s="61">
        <v>158067</v>
      </c>
      <c r="C29" s="62">
        <v>43076</v>
      </c>
      <c r="D29" s="62">
        <v>43078</v>
      </c>
      <c r="E29" s="63">
        <v>8400</v>
      </c>
      <c r="F29" s="61"/>
    </row>
    <row r="30" spans="1:6">
      <c r="A30" s="61">
        <v>1249654</v>
      </c>
      <c r="B30" s="61">
        <v>157802</v>
      </c>
      <c r="C30" s="62">
        <v>43078</v>
      </c>
      <c r="D30" s="62">
        <v>43081</v>
      </c>
      <c r="E30" s="63">
        <v>9600</v>
      </c>
      <c r="F30" s="61"/>
    </row>
    <row r="31" spans="1:6">
      <c r="A31" s="61">
        <v>1250215</v>
      </c>
      <c r="B31" s="61">
        <v>157950</v>
      </c>
      <c r="C31" s="62">
        <v>43079</v>
      </c>
      <c r="D31" s="62">
        <v>43080</v>
      </c>
      <c r="E31" s="63">
        <v>3200</v>
      </c>
      <c r="F31" s="61"/>
    </row>
    <row r="32" spans="1:6">
      <c r="A32" s="61">
        <v>1250803</v>
      </c>
      <c r="B32" s="61">
        <v>158178</v>
      </c>
      <c r="C32" s="62">
        <v>43079</v>
      </c>
      <c r="D32" s="62">
        <v>43084</v>
      </c>
      <c r="E32" s="63">
        <v>21000</v>
      </c>
      <c r="F32" s="61"/>
    </row>
    <row r="33" spans="1:6">
      <c r="A33" s="61">
        <v>1247146</v>
      </c>
      <c r="B33" s="61">
        <v>156990</v>
      </c>
      <c r="C33" s="62">
        <v>43080</v>
      </c>
      <c r="D33" s="62">
        <v>43083</v>
      </c>
      <c r="E33" s="63">
        <v>12600</v>
      </c>
      <c r="F33" s="61"/>
    </row>
    <row r="34" spans="1:6">
      <c r="A34" s="61">
        <v>1251426</v>
      </c>
      <c r="B34" s="61">
        <v>158418</v>
      </c>
      <c r="C34" s="62">
        <v>43078</v>
      </c>
      <c r="D34" s="62">
        <v>43079</v>
      </c>
      <c r="E34" s="63">
        <v>3200</v>
      </c>
      <c r="F34" s="61"/>
    </row>
    <row r="35" spans="1:6">
      <c r="A35" s="61">
        <v>1251475</v>
      </c>
      <c r="B35" s="61">
        <v>158419</v>
      </c>
      <c r="C35" s="62">
        <v>43078</v>
      </c>
      <c r="D35" s="62">
        <v>43085</v>
      </c>
      <c r="E35" s="63">
        <v>29400</v>
      </c>
      <c r="F35" s="61"/>
    </row>
    <row r="36" spans="1:6">
      <c r="A36" s="61">
        <v>1251826</v>
      </c>
      <c r="B36" s="61">
        <v>158515</v>
      </c>
      <c r="C36" s="62">
        <v>43079</v>
      </c>
      <c r="D36" s="62">
        <v>43080</v>
      </c>
      <c r="E36" s="63">
        <v>3200</v>
      </c>
      <c r="F36" s="61"/>
    </row>
    <row r="37" spans="1:6">
      <c r="A37" s="61">
        <v>1249499</v>
      </c>
      <c r="B37" s="61">
        <v>157743</v>
      </c>
      <c r="C37" s="62">
        <v>43082</v>
      </c>
      <c r="D37" s="62">
        <v>43084</v>
      </c>
      <c r="E37" s="63">
        <v>8400</v>
      </c>
      <c r="F37" s="61"/>
    </row>
    <row r="38" spans="1:6">
      <c r="A38" s="61">
        <v>1251940</v>
      </c>
      <c r="B38" s="61">
        <v>158531</v>
      </c>
      <c r="C38" s="62">
        <v>43080</v>
      </c>
      <c r="D38" s="62">
        <v>43084</v>
      </c>
      <c r="E38" s="63">
        <v>16800</v>
      </c>
      <c r="F38" s="61"/>
    </row>
    <row r="39" spans="1:6">
      <c r="A39" s="61">
        <v>1251872</v>
      </c>
      <c r="B39" s="61">
        <v>158516</v>
      </c>
      <c r="C39" s="62">
        <v>43082</v>
      </c>
      <c r="D39" s="62">
        <v>43084</v>
      </c>
      <c r="E39" s="63">
        <v>8400</v>
      </c>
      <c r="F39" s="64"/>
    </row>
    <row r="40" spans="1:6">
      <c r="A40" s="61">
        <v>1251972</v>
      </c>
      <c r="B40" s="61">
        <v>158555</v>
      </c>
      <c r="C40" s="62">
        <v>43079</v>
      </c>
      <c r="D40" s="62">
        <v>43080</v>
      </c>
      <c r="E40" s="63">
        <v>4200</v>
      </c>
      <c r="F40" s="61"/>
    </row>
    <row r="41" spans="1:6">
      <c r="A41" s="61">
        <v>1246696</v>
      </c>
      <c r="B41" s="61">
        <v>156837</v>
      </c>
      <c r="C41" s="62">
        <v>43083</v>
      </c>
      <c r="D41" s="62">
        <v>43088</v>
      </c>
      <c r="E41" s="63">
        <v>22000</v>
      </c>
      <c r="F41" s="61"/>
    </row>
    <row r="42" spans="1:6">
      <c r="A42" s="61">
        <v>1246700</v>
      </c>
      <c r="B42" s="61">
        <v>153838</v>
      </c>
      <c r="C42" s="62">
        <v>43083</v>
      </c>
      <c r="D42" s="62">
        <v>43088</v>
      </c>
      <c r="E42" s="63">
        <v>16000</v>
      </c>
      <c r="F42" s="61"/>
    </row>
    <row r="43" spans="1:6">
      <c r="A43" s="61">
        <v>1246831</v>
      </c>
      <c r="B43" s="61">
        <v>156853</v>
      </c>
      <c r="C43" s="62">
        <v>43083</v>
      </c>
      <c r="D43" s="62">
        <v>43086</v>
      </c>
      <c r="E43" s="63">
        <v>9600</v>
      </c>
      <c r="F43" s="61"/>
    </row>
    <row r="44" spans="1:6">
      <c r="A44" s="61">
        <v>1252077</v>
      </c>
      <c r="B44" s="61">
        <v>158595</v>
      </c>
      <c r="C44" s="62">
        <v>43080</v>
      </c>
      <c r="D44" s="62">
        <v>43082</v>
      </c>
      <c r="E44" s="63">
        <v>8400</v>
      </c>
      <c r="F44" s="61"/>
    </row>
    <row r="45" spans="1:6">
      <c r="A45" s="61">
        <v>1252127</v>
      </c>
      <c r="B45" s="61">
        <v>158597</v>
      </c>
      <c r="C45" s="62">
        <v>43080</v>
      </c>
      <c r="D45" s="62">
        <v>43083</v>
      </c>
      <c r="E45" s="63">
        <v>12600</v>
      </c>
      <c r="F45" s="61"/>
    </row>
    <row r="46" spans="1:6">
      <c r="A46" s="61">
        <v>1250033</v>
      </c>
      <c r="B46" s="61">
        <v>157892</v>
      </c>
      <c r="C46" s="62">
        <v>43084</v>
      </c>
      <c r="D46" s="62">
        <v>43087</v>
      </c>
      <c r="E46" s="63">
        <v>15600</v>
      </c>
      <c r="F46" s="61"/>
    </row>
    <row r="47" spans="1:6">
      <c r="A47" s="61">
        <v>1249163</v>
      </c>
      <c r="B47" s="61">
        <v>157655</v>
      </c>
      <c r="C47" s="62">
        <v>43084</v>
      </c>
      <c r="D47" s="62">
        <v>43087</v>
      </c>
      <c r="E47" s="63">
        <v>9600</v>
      </c>
      <c r="F47" s="61"/>
    </row>
    <row r="48" spans="1:6">
      <c r="A48" s="61">
        <v>1252604</v>
      </c>
      <c r="B48" s="61">
        <v>158740</v>
      </c>
      <c r="C48" s="62">
        <v>43082</v>
      </c>
      <c r="D48" s="62">
        <v>43083</v>
      </c>
      <c r="E48" s="63">
        <v>3200</v>
      </c>
      <c r="F48" s="61"/>
    </row>
    <row r="49" spans="1:6">
      <c r="A49" s="61">
        <v>1253246</v>
      </c>
      <c r="B49" s="61">
        <v>158931</v>
      </c>
      <c r="C49" s="62">
        <v>43084</v>
      </c>
      <c r="D49" s="62">
        <v>43085</v>
      </c>
      <c r="E49" s="63">
        <v>4200</v>
      </c>
      <c r="F49" s="61"/>
    </row>
    <row r="50" spans="1:6">
      <c r="A50" s="61">
        <v>1252686</v>
      </c>
      <c r="B50" s="61">
        <v>158761</v>
      </c>
      <c r="C50" s="62">
        <v>43085</v>
      </c>
      <c r="D50" s="62">
        <v>43087</v>
      </c>
      <c r="E50" s="63">
        <v>10400</v>
      </c>
      <c r="F50" s="61"/>
    </row>
    <row r="51" spans="1:6">
      <c r="A51" s="61">
        <v>1251589</v>
      </c>
      <c r="B51" s="61">
        <v>158427</v>
      </c>
      <c r="C51" s="62">
        <v>43086</v>
      </c>
      <c r="D51" s="62">
        <v>43091</v>
      </c>
      <c r="E51" s="63">
        <v>16000</v>
      </c>
      <c r="F51" s="61"/>
    </row>
    <row r="52" spans="1:6">
      <c r="A52" s="61">
        <v>1251494</v>
      </c>
      <c r="B52" s="61">
        <v>158426</v>
      </c>
      <c r="C52" s="62">
        <v>43086</v>
      </c>
      <c r="D52" s="62">
        <v>43091</v>
      </c>
      <c r="E52" s="63">
        <v>21000</v>
      </c>
      <c r="F52" s="61"/>
    </row>
    <row r="53" spans="1:6">
      <c r="A53" s="61">
        <v>1245849</v>
      </c>
      <c r="B53" s="61">
        <v>156462</v>
      </c>
      <c r="C53" s="62">
        <v>43087</v>
      </c>
      <c r="D53" s="62">
        <v>43089</v>
      </c>
      <c r="E53" s="63">
        <v>6400</v>
      </c>
      <c r="F53" s="61"/>
    </row>
    <row r="54" spans="1:6">
      <c r="A54" s="61">
        <v>1250282</v>
      </c>
      <c r="B54" s="61">
        <v>157959</v>
      </c>
      <c r="C54" s="62">
        <v>43087</v>
      </c>
      <c r="D54" s="62">
        <v>43091</v>
      </c>
      <c r="E54" s="63">
        <v>16800</v>
      </c>
      <c r="F54" s="61"/>
    </row>
    <row r="55" spans="1:6">
      <c r="A55" s="61">
        <v>1249605</v>
      </c>
      <c r="B55" s="61">
        <v>157804</v>
      </c>
      <c r="C55" s="62">
        <v>43088</v>
      </c>
      <c r="D55" s="62">
        <v>43091</v>
      </c>
      <c r="E55" s="63">
        <v>12600</v>
      </c>
      <c r="F55" s="61"/>
    </row>
    <row r="56" spans="1:6">
      <c r="A56" s="61">
        <v>1250173</v>
      </c>
      <c r="B56" s="61">
        <v>157944</v>
      </c>
      <c r="C56" s="62">
        <v>43088</v>
      </c>
      <c r="D56" s="62">
        <v>43089</v>
      </c>
      <c r="E56" s="63">
        <v>4200</v>
      </c>
      <c r="F56" s="61"/>
    </row>
    <row r="57" spans="1:6">
      <c r="A57" s="61">
        <v>1241793</v>
      </c>
      <c r="B57" s="61">
        <v>154898</v>
      </c>
      <c r="C57" s="62">
        <v>43088</v>
      </c>
      <c r="D57" s="62">
        <v>43091</v>
      </c>
      <c r="E57" s="63">
        <v>22800</v>
      </c>
      <c r="F57" s="61"/>
    </row>
    <row r="58" spans="1:6">
      <c r="A58" s="61">
        <v>1245503</v>
      </c>
      <c r="B58" s="61">
        <v>156303</v>
      </c>
      <c r="C58" s="62">
        <v>43088</v>
      </c>
      <c r="D58" s="62">
        <v>43091</v>
      </c>
      <c r="E58" s="63">
        <v>9600</v>
      </c>
      <c r="F58" s="61"/>
    </row>
    <row r="59" spans="1:6">
      <c r="A59" s="61">
        <v>1247596</v>
      </c>
      <c r="B59" s="61">
        <v>157113</v>
      </c>
      <c r="C59" s="62">
        <v>43089</v>
      </c>
      <c r="D59" s="62">
        <v>43091</v>
      </c>
      <c r="E59" s="63">
        <v>6400</v>
      </c>
      <c r="F59" s="61"/>
    </row>
    <row r="60" spans="1:6">
      <c r="A60" s="61">
        <v>1245858</v>
      </c>
      <c r="B60" s="61">
        <v>156463</v>
      </c>
      <c r="C60" s="62">
        <v>43089</v>
      </c>
      <c r="D60" s="62">
        <v>43090</v>
      </c>
      <c r="E60" s="63">
        <v>4200</v>
      </c>
      <c r="F60" s="61"/>
    </row>
    <row r="61" spans="1:6">
      <c r="A61" s="61">
        <v>1243088</v>
      </c>
      <c r="B61" s="61" t="s">
        <v>101</v>
      </c>
      <c r="C61" s="62">
        <v>43089</v>
      </c>
      <c r="D61" s="62">
        <v>43094</v>
      </c>
      <c r="E61" s="63">
        <v>38800</v>
      </c>
      <c r="F61" s="61"/>
    </row>
    <row r="62" spans="1:6">
      <c r="A62" s="61">
        <v>1253512</v>
      </c>
      <c r="B62" s="61">
        <v>159095</v>
      </c>
      <c r="C62" s="62">
        <v>43089</v>
      </c>
      <c r="D62" s="62">
        <v>43090</v>
      </c>
      <c r="E62" s="63">
        <v>4200</v>
      </c>
      <c r="F62" s="61"/>
    </row>
    <row r="63" spans="1:6">
      <c r="A63" s="61">
        <v>1250267</v>
      </c>
      <c r="B63" s="61">
        <v>157956</v>
      </c>
      <c r="C63" s="62">
        <v>43091</v>
      </c>
      <c r="D63" s="62">
        <v>43093</v>
      </c>
      <c r="E63" s="63">
        <v>8400</v>
      </c>
      <c r="F63" s="61"/>
    </row>
    <row r="64" spans="1:6">
      <c r="A64" s="61">
        <v>1255397</v>
      </c>
      <c r="B64" s="61">
        <v>159833</v>
      </c>
      <c r="C64" s="62">
        <v>43091</v>
      </c>
      <c r="D64" s="62">
        <v>43092</v>
      </c>
      <c r="E64" s="63">
        <v>4400</v>
      </c>
      <c r="F64" s="61"/>
    </row>
    <row r="65" spans="1:6">
      <c r="A65" s="61">
        <v>1251620</v>
      </c>
      <c r="B65" s="61">
        <v>158441</v>
      </c>
      <c r="C65" s="62">
        <v>43093</v>
      </c>
      <c r="D65" s="62">
        <v>43100</v>
      </c>
      <c r="E65" s="63">
        <v>53200</v>
      </c>
      <c r="F65" s="61"/>
    </row>
    <row r="66" spans="1:6">
      <c r="A66" s="61">
        <v>1255154</v>
      </c>
      <c r="B66" s="61">
        <v>159692</v>
      </c>
      <c r="C66" s="62">
        <v>43092</v>
      </c>
      <c r="D66" s="62">
        <v>43096</v>
      </c>
      <c r="E66" s="63">
        <v>27000</v>
      </c>
      <c r="F66" s="61"/>
    </row>
    <row r="67" spans="1:6">
      <c r="A67" s="61">
        <v>1255157</v>
      </c>
      <c r="B67" s="61">
        <v>159693</v>
      </c>
      <c r="C67" s="62">
        <v>43092</v>
      </c>
      <c r="D67" s="62">
        <v>43096</v>
      </c>
      <c r="E67" s="63">
        <v>27000</v>
      </c>
      <c r="F67" s="61"/>
    </row>
    <row r="68" spans="1:6">
      <c r="A68" s="61">
        <v>1255158</v>
      </c>
      <c r="B68" s="61">
        <v>159694</v>
      </c>
      <c r="C68" s="62">
        <v>43092</v>
      </c>
      <c r="D68" s="62">
        <v>43096</v>
      </c>
      <c r="E68" s="63">
        <v>27000</v>
      </c>
      <c r="F68" s="61"/>
    </row>
    <row r="69" spans="1:6">
      <c r="A69" s="61">
        <v>1255160</v>
      </c>
      <c r="B69" s="61">
        <v>159695</v>
      </c>
      <c r="C69" s="62">
        <v>43092</v>
      </c>
      <c r="D69" s="62">
        <v>43096</v>
      </c>
      <c r="E69" s="63">
        <v>27000</v>
      </c>
      <c r="F69" s="61"/>
    </row>
    <row r="70" spans="1:6">
      <c r="A70" s="61">
        <v>1255828</v>
      </c>
      <c r="B70" s="61">
        <v>160013</v>
      </c>
      <c r="C70" s="62">
        <v>43092</v>
      </c>
      <c r="D70" s="62">
        <v>43094</v>
      </c>
      <c r="E70" s="63">
        <v>11800</v>
      </c>
      <c r="F70" s="61"/>
    </row>
    <row r="71" spans="1:6">
      <c r="A71" s="61">
        <v>1256343</v>
      </c>
      <c r="B71" s="61">
        <v>160281</v>
      </c>
      <c r="C71" s="62">
        <v>43093</v>
      </c>
      <c r="D71" s="62">
        <v>43094</v>
      </c>
      <c r="E71" s="63">
        <v>17200</v>
      </c>
      <c r="F71" s="61"/>
    </row>
    <row r="72" spans="1:6">
      <c r="A72" s="61">
        <v>1243817</v>
      </c>
      <c r="B72" s="61">
        <v>155607</v>
      </c>
      <c r="C72" s="62">
        <v>43098</v>
      </c>
      <c r="D72" s="62">
        <v>43101</v>
      </c>
      <c r="E72" s="63">
        <v>31800</v>
      </c>
      <c r="F72" s="61"/>
    </row>
    <row r="73" spans="1:6">
      <c r="A73" s="61">
        <v>1256658</v>
      </c>
      <c r="B73" s="61">
        <v>160482</v>
      </c>
      <c r="C73" s="62">
        <v>43096</v>
      </c>
      <c r="D73" s="62">
        <v>43098</v>
      </c>
      <c r="E73" s="63">
        <v>23760</v>
      </c>
      <c r="F73" s="61"/>
    </row>
    <row r="74" s="55" customFormat="1" spans="1:6">
      <c r="A74" s="61"/>
      <c r="B74" s="61"/>
      <c r="C74" s="62"/>
      <c r="D74" s="62"/>
      <c r="E74" s="61"/>
      <c r="F74" s="61"/>
    </row>
    <row r="75" s="55" customFormat="1" spans="1:6">
      <c r="A75" s="65" t="s">
        <v>42</v>
      </c>
      <c r="B75" s="66"/>
      <c r="C75" s="66"/>
      <c r="D75" s="67"/>
      <c r="E75" s="68">
        <f>SUM(E3:E74)</f>
        <v>925060</v>
      </c>
      <c r="F75" s="69"/>
    </row>
    <row r="76" s="55" customFormat="1" spans="1:6">
      <c r="A76" s="69"/>
      <c r="B76" s="69"/>
      <c r="C76" s="70"/>
      <c r="D76" s="70"/>
      <c r="E76" s="69"/>
      <c r="F76" s="69"/>
    </row>
    <row r="77" s="55" customFormat="1" spans="1:6">
      <c r="A77" s="69"/>
      <c r="B77" s="69"/>
      <c r="C77" s="70"/>
      <c r="D77" s="70"/>
      <c r="E77" s="69"/>
      <c r="F77" s="69"/>
    </row>
    <row r="78" s="55" customFormat="1" spans="1:6">
      <c r="A78" s="69"/>
      <c r="B78" s="69"/>
      <c r="C78" s="70"/>
      <c r="D78" s="70"/>
      <c r="E78" s="69"/>
      <c r="F78" s="69"/>
    </row>
    <row r="79" s="55" customFormat="1" spans="1:6">
      <c r="A79" s="69"/>
      <c r="B79" s="69"/>
      <c r="C79" s="70"/>
      <c r="D79" s="70"/>
      <c r="E79" s="69"/>
      <c r="F79" s="69"/>
    </row>
    <row r="80" s="55" customFormat="1" spans="1:6">
      <c r="A80" s="69"/>
      <c r="B80" s="69"/>
      <c r="C80" s="70"/>
      <c r="D80" s="70"/>
      <c r="E80" s="69"/>
      <c r="F80" s="69"/>
    </row>
    <row r="81" s="55" customFormat="1" spans="1:6">
      <c r="A81" s="69"/>
      <c r="B81" s="69"/>
      <c r="C81" s="70"/>
      <c r="D81" s="70"/>
      <c r="E81" s="69"/>
      <c r="F81" s="69"/>
    </row>
    <row r="82" s="55" customFormat="1" spans="1:6">
      <c r="A82" s="69"/>
      <c r="B82" s="69"/>
      <c r="C82" s="70"/>
      <c r="D82" s="70"/>
      <c r="E82" s="69"/>
      <c r="F82" s="69"/>
    </row>
    <row r="83" s="55" customFormat="1" spans="1:6">
      <c r="A83" s="69"/>
      <c r="B83" s="69"/>
      <c r="C83" s="70"/>
      <c r="D83" s="70"/>
      <c r="E83" s="69"/>
      <c r="F83" s="69"/>
    </row>
    <row r="84" s="55" customFormat="1" spans="1:6">
      <c r="A84" s="69"/>
      <c r="B84" s="69"/>
      <c r="C84" s="69"/>
      <c r="D84" s="69"/>
      <c r="E84" s="69"/>
      <c r="F84" s="69"/>
    </row>
    <row r="85" s="55" customFormat="1" spans="1:6">
      <c r="A85" s="69"/>
      <c r="B85" s="69"/>
      <c r="C85" s="69"/>
      <c r="D85" s="69"/>
      <c r="E85" s="69"/>
      <c r="F85" s="69"/>
    </row>
    <row r="86" s="55" customFormat="1" spans="1:6">
      <c r="A86" s="69"/>
      <c r="B86" s="69"/>
      <c r="C86" s="69"/>
      <c r="D86" s="69"/>
      <c r="E86" s="69"/>
      <c r="F86" s="69"/>
    </row>
    <row r="87" s="55" customFormat="1" spans="1:6">
      <c r="A87" s="69"/>
      <c r="B87" s="69"/>
      <c r="C87" s="69"/>
      <c r="D87" s="69"/>
      <c r="E87" s="69"/>
      <c r="F87" s="69"/>
    </row>
    <row r="88" s="55" customFormat="1" spans="1:6">
      <c r="A88" s="69"/>
      <c r="B88" s="69"/>
      <c r="C88" s="69"/>
      <c r="D88" s="69"/>
      <c r="E88" s="69"/>
      <c r="F88" s="69"/>
    </row>
    <row r="89" s="55" customFormat="1" spans="1:6">
      <c r="A89" s="69"/>
      <c r="B89" s="69"/>
      <c r="C89" s="69"/>
      <c r="D89" s="69"/>
      <c r="E89" s="69"/>
      <c r="F89" s="69"/>
    </row>
    <row r="90" s="55" customFormat="1" spans="1:6">
      <c r="A90" s="69"/>
      <c r="B90" s="69"/>
      <c r="C90" s="69"/>
      <c r="D90" s="69"/>
      <c r="E90" s="69"/>
      <c r="F90" s="69"/>
    </row>
    <row r="91" s="55" customFormat="1" spans="1:6">
      <c r="A91" s="69"/>
      <c r="B91" s="69"/>
      <c r="C91" s="69"/>
      <c r="D91" s="69"/>
      <c r="E91" s="69"/>
      <c r="F91" s="69"/>
    </row>
  </sheetData>
  <mergeCells count="2">
    <mergeCell ref="A1:F1"/>
    <mergeCell ref="A75:D75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9" workbookViewId="0">
      <selection activeCell="M35" sqref="M35"/>
    </sheetView>
  </sheetViews>
  <sheetFormatPr defaultColWidth="9" defaultRowHeight="13.5"/>
  <cols>
    <col min="1" max="1" width="11.6666666666667" style="56" customWidth="1"/>
    <col min="2" max="4" width="12.3333333333333" style="56" customWidth="1"/>
    <col min="5" max="5" width="18" style="56" customWidth="1"/>
    <col min="6" max="6" width="19.4416666666667" style="56" customWidth="1"/>
    <col min="7" max="8" width="8.88333333333333" style="57" hidden="1" customWidth="1"/>
    <col min="9" max="9" width="13.625" style="57" customWidth="1"/>
    <col min="10" max="16384" width="8.88333333333333" style="57"/>
  </cols>
  <sheetData>
    <row r="1" ht="28.5" customHeight="1" spans="1:6">
      <c r="A1" s="58" t="s">
        <v>33</v>
      </c>
      <c r="B1" s="58"/>
      <c r="C1" s="58"/>
      <c r="D1" s="58"/>
      <c r="E1" s="58"/>
      <c r="F1" s="58"/>
    </row>
    <row r="2" ht="23.25" customHeight="1" spans="1:8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  <c r="H2" s="57" t="s">
        <v>40</v>
      </c>
    </row>
    <row r="3" spans="1:8">
      <c r="A3" s="85">
        <v>1493478</v>
      </c>
      <c r="B3" s="85">
        <v>230756</v>
      </c>
      <c r="C3" s="88">
        <v>43586</v>
      </c>
      <c r="D3" s="88">
        <v>43587</v>
      </c>
      <c r="E3" s="85">
        <v>2350</v>
      </c>
      <c r="F3" s="89"/>
      <c r="G3" s="57">
        <f>VLOOKUP(A3,[1]应付款管理!$A$1:$I$65536,9,0)</f>
        <v>2350</v>
      </c>
      <c r="H3" s="57" t="e">
        <f>$I$2&amp;#REF!</f>
        <v>#REF!</v>
      </c>
    </row>
    <row r="4" spans="1:7">
      <c r="A4" s="85">
        <v>1490393</v>
      </c>
      <c r="B4" s="85">
        <v>230006</v>
      </c>
      <c r="C4" s="88">
        <v>43586</v>
      </c>
      <c r="D4" s="88">
        <v>43588</v>
      </c>
      <c r="E4" s="85">
        <v>7200</v>
      </c>
      <c r="F4" s="89"/>
      <c r="G4" s="57">
        <f>VLOOKUP(A4,[1]应付款管理!$A$1:$I$65536,9,0)</f>
        <v>7200</v>
      </c>
    </row>
    <row r="5" s="108" customFormat="1" spans="1:7">
      <c r="A5" s="86">
        <v>1467577</v>
      </c>
      <c r="B5" s="86">
        <v>225933</v>
      </c>
      <c r="C5" s="87">
        <v>43586</v>
      </c>
      <c r="D5" s="87">
        <v>43560</v>
      </c>
      <c r="E5" s="86">
        <v>4500</v>
      </c>
      <c r="F5" s="91"/>
      <c r="G5" s="108">
        <f>VLOOKUP(A5,[1]应付款管理!$A$1:$I$65536,9,0)</f>
        <v>6750</v>
      </c>
    </row>
    <row r="6" spans="1:7">
      <c r="A6" s="85">
        <v>1457273</v>
      </c>
      <c r="B6" s="85">
        <v>223525</v>
      </c>
      <c r="C6" s="88">
        <v>43586</v>
      </c>
      <c r="D6" s="88">
        <v>43589</v>
      </c>
      <c r="E6" s="85">
        <v>8550</v>
      </c>
      <c r="F6" s="89"/>
      <c r="G6" s="57">
        <f>VLOOKUP(A6,[1]应付款管理!$A$1:$I$65536,9,0)</f>
        <v>8550</v>
      </c>
    </row>
    <row r="7" spans="1:7">
      <c r="A7" s="85">
        <v>1484552</v>
      </c>
      <c r="B7" s="85">
        <v>229148</v>
      </c>
      <c r="C7" s="88">
        <v>43586</v>
      </c>
      <c r="D7" s="88">
        <v>43589</v>
      </c>
      <c r="E7" s="85">
        <v>18900</v>
      </c>
      <c r="F7" s="89" t="s">
        <v>41</v>
      </c>
      <c r="G7" s="57">
        <f>VLOOKUP(A7,[1]应付款管理!$A$1:$I$65536,9,0)</f>
        <v>18900</v>
      </c>
    </row>
    <row r="8" spans="1:7">
      <c r="A8" s="85">
        <v>1481258</v>
      </c>
      <c r="B8" s="85">
        <v>228493</v>
      </c>
      <c r="C8" s="88">
        <v>43586</v>
      </c>
      <c r="D8" s="88">
        <v>43590</v>
      </c>
      <c r="E8" s="85">
        <v>9800</v>
      </c>
      <c r="F8" s="89"/>
      <c r="G8" s="57">
        <f>VLOOKUP(A8,[1]应付款管理!$A$1:$I$65536,9,0)</f>
        <v>9800</v>
      </c>
    </row>
    <row r="9" spans="1:7">
      <c r="A9" s="85">
        <v>1467549</v>
      </c>
      <c r="B9" s="85">
        <v>225932</v>
      </c>
      <c r="C9" s="88">
        <v>43586</v>
      </c>
      <c r="D9" s="88">
        <v>43589</v>
      </c>
      <c r="E9" s="85">
        <v>6750</v>
      </c>
      <c r="F9" s="89"/>
      <c r="G9" s="57">
        <f>VLOOKUP(A9,[1]应付款管理!$A$1:$I$65536,9,0)</f>
        <v>6750</v>
      </c>
    </row>
    <row r="10" spans="1:7">
      <c r="A10" s="85">
        <v>1489961</v>
      </c>
      <c r="B10" s="85">
        <v>229957</v>
      </c>
      <c r="C10" s="88">
        <v>43586</v>
      </c>
      <c r="D10" s="88">
        <v>43592</v>
      </c>
      <c r="E10" s="85">
        <v>29400</v>
      </c>
      <c r="F10" s="89" t="s">
        <v>41</v>
      </c>
      <c r="G10" s="57">
        <f>VLOOKUP(A10,[1]应付款管理!$A$1:$I$65536,9,0)</f>
        <v>29400</v>
      </c>
    </row>
    <row r="11" spans="1:7">
      <c r="A11" s="85">
        <v>1486971</v>
      </c>
      <c r="B11" s="85">
        <v>229511</v>
      </c>
      <c r="C11" s="88">
        <v>43587</v>
      </c>
      <c r="D11" s="88">
        <v>43589</v>
      </c>
      <c r="E11" s="85">
        <v>7800</v>
      </c>
      <c r="F11" s="89"/>
      <c r="G11" s="57">
        <f>VLOOKUP(A11,[1]应付款管理!$A$1:$I$65536,9,0)</f>
        <v>7800</v>
      </c>
    </row>
    <row r="12" spans="1:7">
      <c r="A12" s="85">
        <v>1481000</v>
      </c>
      <c r="B12" s="85">
        <v>228492</v>
      </c>
      <c r="C12" s="88">
        <v>43587</v>
      </c>
      <c r="D12" s="88">
        <v>43590</v>
      </c>
      <c r="E12" s="85">
        <v>7200</v>
      </c>
      <c r="F12" s="89"/>
      <c r="G12" s="57">
        <f>VLOOKUP(A12,[1]应付款管理!$A$1:$I$65536,9,0)</f>
        <v>7200</v>
      </c>
    </row>
    <row r="13" spans="1:7">
      <c r="A13" s="85">
        <v>1489938</v>
      </c>
      <c r="B13" s="85">
        <v>229954</v>
      </c>
      <c r="C13" s="88">
        <v>43588</v>
      </c>
      <c r="D13" s="88">
        <v>43590</v>
      </c>
      <c r="E13" s="85">
        <v>7200</v>
      </c>
      <c r="F13" s="89"/>
      <c r="G13" s="57">
        <f>VLOOKUP(A13,[1]应付款管理!$A$1:$I$65536,9,0)</f>
        <v>7200</v>
      </c>
    </row>
    <row r="14" spans="1:7">
      <c r="A14" s="85">
        <v>1492414</v>
      </c>
      <c r="B14" s="85">
        <v>230485</v>
      </c>
      <c r="C14" s="88">
        <v>43590</v>
      </c>
      <c r="D14" s="88">
        <v>43592</v>
      </c>
      <c r="E14" s="85">
        <v>6200</v>
      </c>
      <c r="F14" s="89"/>
      <c r="G14" s="57">
        <f>VLOOKUP(A14,[1]应付款管理!$A$1:$I$65536,9,0)</f>
        <v>6200</v>
      </c>
    </row>
    <row r="15" spans="1:7">
      <c r="A15" s="85">
        <v>1496817</v>
      </c>
      <c r="B15" s="85">
        <v>231322</v>
      </c>
      <c r="C15" s="88">
        <v>43590</v>
      </c>
      <c r="D15" s="88">
        <v>43591</v>
      </c>
      <c r="E15" s="85">
        <v>3900</v>
      </c>
      <c r="F15" s="89"/>
      <c r="G15" s="57">
        <f>VLOOKUP(A15,[1]应付款管理!$A$1:$I$65536,9,0)</f>
        <v>3900</v>
      </c>
    </row>
    <row r="16" spans="1:7">
      <c r="A16" s="85">
        <v>1483117</v>
      </c>
      <c r="B16" s="85">
        <v>228898</v>
      </c>
      <c r="C16" s="88">
        <v>43591</v>
      </c>
      <c r="D16" s="88">
        <v>43592</v>
      </c>
      <c r="E16" s="85">
        <v>2350</v>
      </c>
      <c r="F16" s="89"/>
      <c r="G16" s="57">
        <f>VLOOKUP(A16,[1]应付款管理!$A$1:$I$65536,9,0)</f>
        <v>2350</v>
      </c>
    </row>
    <row r="17" spans="1:7">
      <c r="A17" s="85">
        <v>1497442</v>
      </c>
      <c r="B17" s="85">
        <v>231415</v>
      </c>
      <c r="C17" s="88">
        <v>43591</v>
      </c>
      <c r="D17" s="88">
        <v>43592</v>
      </c>
      <c r="E17" s="85">
        <v>2350</v>
      </c>
      <c r="F17" s="89"/>
      <c r="G17" s="57">
        <f>VLOOKUP(A17,[1]应付款管理!$A$1:$I$65536,9,0)</f>
        <v>2350</v>
      </c>
    </row>
    <row r="18" spans="1:7">
      <c r="A18" s="85">
        <v>1493093</v>
      </c>
      <c r="B18" s="85">
        <v>230619</v>
      </c>
      <c r="C18" s="88">
        <v>43593</v>
      </c>
      <c r="D18" s="88">
        <v>43597</v>
      </c>
      <c r="E18" s="85">
        <v>14200</v>
      </c>
      <c r="F18" s="89"/>
      <c r="G18" s="57">
        <f>VLOOKUP(A18,[1]应付款管理!$A$1:$I$65536,9,0)</f>
        <v>14200</v>
      </c>
    </row>
    <row r="19" spans="1:7">
      <c r="A19" s="85">
        <v>1478612</v>
      </c>
      <c r="B19" s="85">
        <v>228362</v>
      </c>
      <c r="C19" s="88">
        <v>43593</v>
      </c>
      <c r="D19" s="88">
        <v>43596</v>
      </c>
      <c r="E19" s="85">
        <v>7350</v>
      </c>
      <c r="F19" s="89"/>
      <c r="G19" s="57">
        <f>VLOOKUP(A19,[1]应付款管理!$A$1:$I$65536,9,0)</f>
        <v>7350</v>
      </c>
    </row>
    <row r="20" spans="1:7">
      <c r="A20" s="85">
        <v>1472474</v>
      </c>
      <c r="B20" s="85">
        <v>226917</v>
      </c>
      <c r="C20" s="88">
        <v>43594</v>
      </c>
      <c r="D20" s="88">
        <v>43598</v>
      </c>
      <c r="E20" s="85">
        <v>12600</v>
      </c>
      <c r="F20" s="89"/>
      <c r="G20" s="57">
        <f>VLOOKUP(A20,[1]应付款管理!$A$1:$I$65536,9,0)</f>
        <v>12600</v>
      </c>
    </row>
    <row r="21" spans="1:7">
      <c r="A21" s="85">
        <v>1499782</v>
      </c>
      <c r="B21" s="85">
        <v>231744</v>
      </c>
      <c r="C21" s="88">
        <v>43594</v>
      </c>
      <c r="D21" s="88">
        <v>43595</v>
      </c>
      <c r="E21" s="85">
        <v>6200</v>
      </c>
      <c r="F21" s="89"/>
      <c r="G21" s="57">
        <f>VLOOKUP(A21,[1]应付款管理!$A$1:$I$65536,9,0)</f>
        <v>6200</v>
      </c>
    </row>
    <row r="22" spans="1:7">
      <c r="A22" s="85">
        <v>1498393</v>
      </c>
      <c r="B22" s="85">
        <v>231528</v>
      </c>
      <c r="C22" s="88">
        <v>43592</v>
      </c>
      <c r="D22" s="88">
        <v>43593</v>
      </c>
      <c r="E22" s="85">
        <v>6200</v>
      </c>
      <c r="F22" s="89" t="s">
        <v>41</v>
      </c>
      <c r="G22" s="57">
        <f>VLOOKUP(A22,[1]应付款管理!$A$1:$I$65536,9,0)</f>
        <v>6200</v>
      </c>
    </row>
    <row r="23" spans="1:7">
      <c r="A23" s="85">
        <v>1498802</v>
      </c>
      <c r="B23" s="85">
        <v>231622</v>
      </c>
      <c r="C23" s="88">
        <v>43593</v>
      </c>
      <c r="D23" s="88">
        <v>43594</v>
      </c>
      <c r="E23" s="85">
        <v>6200</v>
      </c>
      <c r="F23" s="89" t="s">
        <v>41</v>
      </c>
      <c r="G23" s="57">
        <f>VLOOKUP(A23,[1]应付款管理!$A$1:$I$65536,9,0)</f>
        <v>6200</v>
      </c>
    </row>
    <row r="24" spans="1:7">
      <c r="A24" s="85">
        <v>1490984</v>
      </c>
      <c r="B24" s="85">
        <v>230132</v>
      </c>
      <c r="C24" s="88">
        <v>43596</v>
      </c>
      <c r="D24" s="88">
        <v>43600</v>
      </c>
      <c r="E24" s="85">
        <v>9400</v>
      </c>
      <c r="F24" s="89"/>
      <c r="G24" s="57">
        <f>VLOOKUP(A24,[1]应付款管理!$A$1:$I$65536,9,0)</f>
        <v>9400</v>
      </c>
    </row>
    <row r="25" spans="1:7">
      <c r="A25" s="85">
        <v>1493500</v>
      </c>
      <c r="B25" s="85">
        <v>230766</v>
      </c>
      <c r="C25" s="88">
        <v>43597</v>
      </c>
      <c r="D25" s="88">
        <v>43606</v>
      </c>
      <c r="E25" s="85">
        <v>42300</v>
      </c>
      <c r="F25" s="89" t="s">
        <v>41</v>
      </c>
      <c r="G25" s="57">
        <f>VLOOKUP(A25,[1]应付款管理!$A$1:$I$65536,9,0)</f>
        <v>42300</v>
      </c>
    </row>
    <row r="26" spans="1:8">
      <c r="A26" s="85">
        <v>1501651</v>
      </c>
      <c r="B26" s="85">
        <v>232097</v>
      </c>
      <c r="C26" s="88">
        <v>43598</v>
      </c>
      <c r="D26" s="88">
        <v>43599</v>
      </c>
      <c r="E26" s="85">
        <v>2350</v>
      </c>
      <c r="F26" s="89"/>
      <c r="G26" s="57">
        <f>VLOOKUP(A26,[1]应付款管理!$A$1:$I$65536,9,0)</f>
        <v>2350</v>
      </c>
      <c r="H26" s="109">
        <v>1501651</v>
      </c>
    </row>
    <row r="27" spans="1:7">
      <c r="A27" s="85">
        <v>1484119</v>
      </c>
      <c r="B27" s="85">
        <v>228991</v>
      </c>
      <c r="C27" s="88">
        <v>43599</v>
      </c>
      <c r="D27" s="88">
        <v>43604</v>
      </c>
      <c r="E27" s="85">
        <v>15750</v>
      </c>
      <c r="F27" s="89"/>
      <c r="G27" s="57">
        <f>VLOOKUP(A27,[1]应付款管理!$A$1:$I$65536,9,0)</f>
        <v>15750</v>
      </c>
    </row>
    <row r="28" spans="1:7">
      <c r="A28" s="85">
        <v>1491619</v>
      </c>
      <c r="B28" s="85">
        <v>230260</v>
      </c>
      <c r="C28" s="88">
        <v>43599</v>
      </c>
      <c r="D28" s="88">
        <v>43603</v>
      </c>
      <c r="E28" s="85">
        <v>9800</v>
      </c>
      <c r="F28" s="89"/>
      <c r="G28" s="57">
        <f>VLOOKUP(A28,[1]应付款管理!$A$1:$I$65536,9,0)</f>
        <v>9800</v>
      </c>
    </row>
    <row r="29" spans="1:7">
      <c r="A29" s="85">
        <v>1487343</v>
      </c>
      <c r="B29" s="85">
        <v>229536</v>
      </c>
      <c r="C29" s="88">
        <v>43601</v>
      </c>
      <c r="D29" s="88">
        <v>43604</v>
      </c>
      <c r="E29" s="85">
        <v>14700</v>
      </c>
      <c r="F29" s="89" t="s">
        <v>41</v>
      </c>
      <c r="G29" s="57">
        <f>VLOOKUP(A29,[1]应付款管理!$A$1:$I$65536,9,0)</f>
        <v>14700</v>
      </c>
    </row>
    <row r="30" spans="1:7">
      <c r="A30" s="85">
        <v>1458870</v>
      </c>
      <c r="B30" s="85">
        <v>223952</v>
      </c>
      <c r="C30" s="88">
        <v>43602</v>
      </c>
      <c r="D30" s="88">
        <v>43603</v>
      </c>
      <c r="E30" s="85">
        <v>3200</v>
      </c>
      <c r="F30" s="89"/>
      <c r="G30" s="57">
        <f>VLOOKUP(A30,[1]应付款管理!$A$1:$I$65536,9,0)</f>
        <v>3200</v>
      </c>
    </row>
    <row r="31" spans="1:7">
      <c r="A31" s="85">
        <v>1482281</v>
      </c>
      <c r="B31" s="85">
        <v>228647</v>
      </c>
      <c r="C31" s="88">
        <v>43602</v>
      </c>
      <c r="D31" s="88">
        <v>43605</v>
      </c>
      <c r="E31" s="85">
        <v>7350</v>
      </c>
      <c r="F31" s="89"/>
      <c r="G31" s="57">
        <f>VLOOKUP(A31,[1]应付款管理!$A$1:$I$65536,9,0)</f>
        <v>7350</v>
      </c>
    </row>
    <row r="32" spans="1:7">
      <c r="A32" s="85">
        <v>1473193</v>
      </c>
      <c r="B32" s="85">
        <v>227063</v>
      </c>
      <c r="C32" s="88">
        <v>43603</v>
      </c>
      <c r="D32" s="88">
        <v>43606</v>
      </c>
      <c r="E32" s="85">
        <v>6750</v>
      </c>
      <c r="F32" s="89"/>
      <c r="G32" s="57">
        <f>VLOOKUP(A32,[1]应付款管理!$A$1:$I$65536,9,0)</f>
        <v>6750</v>
      </c>
    </row>
    <row r="33" spans="1:7">
      <c r="A33" s="85">
        <v>1502417</v>
      </c>
      <c r="B33" s="85">
        <v>232199</v>
      </c>
      <c r="C33" s="88">
        <v>43603</v>
      </c>
      <c r="D33" s="88">
        <v>43605</v>
      </c>
      <c r="E33" s="85">
        <v>4700</v>
      </c>
      <c r="F33" s="89"/>
      <c r="G33" s="57">
        <f>VLOOKUP(A33,[1]应付款管理!$A$1:$I$65536,9,0)</f>
        <v>4700</v>
      </c>
    </row>
    <row r="35" spans="1:9">
      <c r="A35" s="65" t="s">
        <v>42</v>
      </c>
      <c r="B35" s="66"/>
      <c r="C35" s="66"/>
      <c r="D35" s="67"/>
      <c r="E35" s="102">
        <f>SUM(E3:E34)</f>
        <v>293500</v>
      </c>
      <c r="F35" s="61"/>
      <c r="I35" s="110" t="s">
        <v>43</v>
      </c>
    </row>
  </sheetData>
  <mergeCells count="2">
    <mergeCell ref="A1:F1"/>
    <mergeCell ref="A35:D35"/>
  </mergeCells>
  <pageMargins left="0.25" right="0.25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4"/>
  <sheetViews>
    <sheetView topLeftCell="A193" workbookViewId="0">
      <selection activeCell="E204" sqref="E204"/>
    </sheetView>
  </sheetViews>
  <sheetFormatPr defaultColWidth="9" defaultRowHeight="15"/>
  <cols>
    <col min="1" max="1" width="11.6666666666667" style="1" customWidth="1"/>
    <col min="2" max="4" width="12.3333333333333" style="1" customWidth="1"/>
    <col min="5" max="5" width="15.6666666666667" style="1" customWidth="1"/>
    <col min="6" max="6" width="15" style="1" customWidth="1"/>
  </cols>
  <sheetData>
    <row r="1" ht="28.5" hidden="1" customHeight="1" spans="1:12">
      <c r="A1" s="2" t="s">
        <v>102</v>
      </c>
      <c r="B1" s="2"/>
      <c r="C1" s="2"/>
      <c r="D1" s="2"/>
      <c r="E1" s="2"/>
      <c r="F1" s="2"/>
      <c r="G1" s="3"/>
      <c r="H1" s="4"/>
      <c r="I1" s="21"/>
      <c r="J1" s="22"/>
      <c r="K1" s="12">
        <v>7000</v>
      </c>
      <c r="L1" s="4"/>
    </row>
    <row r="2" ht="23.25" hidden="1" customHeight="1" spans="1:11">
      <c r="A2" s="5" t="s">
        <v>34</v>
      </c>
      <c r="B2" s="5" t="s">
        <v>35</v>
      </c>
      <c r="C2" s="5" t="s">
        <v>36</v>
      </c>
      <c r="D2" s="5" t="s">
        <v>37</v>
      </c>
      <c r="E2" s="5" t="s">
        <v>38</v>
      </c>
      <c r="F2" s="6" t="s">
        <v>39</v>
      </c>
      <c r="I2" s="23"/>
      <c r="J2" s="22"/>
      <c r="K2" s="12">
        <v>17100</v>
      </c>
    </row>
    <row r="3" ht="18" hidden="1" customHeight="1" spans="1:11">
      <c r="A3" s="7"/>
      <c r="B3" s="7"/>
      <c r="C3" s="7"/>
      <c r="D3" s="7"/>
      <c r="E3" s="8">
        <v>-1000000</v>
      </c>
      <c r="F3" s="9" t="s">
        <v>103</v>
      </c>
      <c r="I3" s="23"/>
      <c r="J3" s="22"/>
      <c r="K3" s="12">
        <v>7000</v>
      </c>
    </row>
    <row r="4" ht="18" hidden="1" customHeight="1" spans="1:11">
      <c r="A4" s="7"/>
      <c r="B4" s="7"/>
      <c r="C4" s="7"/>
      <c r="D4" s="7"/>
      <c r="E4" s="8">
        <v>-1500000</v>
      </c>
      <c r="F4" s="9" t="s">
        <v>103</v>
      </c>
      <c r="I4" s="23"/>
      <c r="J4" s="22"/>
      <c r="K4" s="12">
        <v>3500</v>
      </c>
    </row>
    <row r="5" ht="18" hidden="1" customHeight="1" spans="1:11">
      <c r="A5" s="10">
        <v>1233312</v>
      </c>
      <c r="B5" s="10">
        <v>151034</v>
      </c>
      <c r="C5" s="11">
        <v>43044</v>
      </c>
      <c r="D5" s="11">
        <v>43046</v>
      </c>
      <c r="E5" s="12">
        <v>7000</v>
      </c>
      <c r="F5" s="13"/>
      <c r="I5" s="23"/>
      <c r="J5" s="22"/>
      <c r="K5" s="12">
        <v>3500</v>
      </c>
    </row>
    <row r="6" ht="18" hidden="1" customHeight="1" spans="1:11">
      <c r="A6" s="10">
        <v>1240245</v>
      </c>
      <c r="B6" s="10">
        <v>154079</v>
      </c>
      <c r="C6" s="11">
        <v>43044</v>
      </c>
      <c r="D6" s="11">
        <v>43047</v>
      </c>
      <c r="E6" s="12">
        <v>17100</v>
      </c>
      <c r="F6" s="13"/>
      <c r="I6" s="23"/>
      <c r="J6" s="22"/>
      <c r="K6" s="12">
        <v>17500</v>
      </c>
    </row>
    <row r="7" ht="18" hidden="1" customHeight="1" spans="1:11">
      <c r="A7" s="10">
        <v>1240573</v>
      </c>
      <c r="B7" s="10">
        <v>154363</v>
      </c>
      <c r="C7" s="11">
        <v>43045</v>
      </c>
      <c r="D7" s="11">
        <v>43047</v>
      </c>
      <c r="E7" s="12">
        <v>7000</v>
      </c>
      <c r="F7" s="10"/>
      <c r="I7" s="23"/>
      <c r="J7" s="22"/>
      <c r="K7" s="12">
        <v>13500</v>
      </c>
    </row>
    <row r="8" ht="18" hidden="1" customHeight="1" spans="1:11">
      <c r="A8" s="10">
        <v>1241565</v>
      </c>
      <c r="B8" s="10">
        <v>154778</v>
      </c>
      <c r="C8" s="11">
        <v>43048</v>
      </c>
      <c r="D8" s="11">
        <v>43049</v>
      </c>
      <c r="E8" s="12">
        <v>3500</v>
      </c>
      <c r="F8" s="13"/>
      <c r="I8" s="23"/>
      <c r="J8" s="22"/>
      <c r="K8" s="12">
        <v>13500</v>
      </c>
    </row>
    <row r="9" ht="18" hidden="1" customHeight="1" spans="1:11">
      <c r="A9" s="10">
        <v>1241565</v>
      </c>
      <c r="B9" s="10">
        <v>154779</v>
      </c>
      <c r="C9" s="11">
        <v>43048</v>
      </c>
      <c r="D9" s="11">
        <v>43049</v>
      </c>
      <c r="E9" s="12">
        <v>3500</v>
      </c>
      <c r="F9" s="13"/>
      <c r="I9" s="23"/>
      <c r="J9" s="22"/>
      <c r="K9" s="12">
        <v>9000</v>
      </c>
    </row>
    <row r="10" ht="18" hidden="1" customHeight="1" spans="1:11">
      <c r="A10" s="10">
        <v>1234539</v>
      </c>
      <c r="B10" s="10">
        <v>151033</v>
      </c>
      <c r="C10" s="11">
        <v>43050</v>
      </c>
      <c r="D10" s="11">
        <v>43055</v>
      </c>
      <c r="E10" s="12">
        <v>17500</v>
      </c>
      <c r="F10" s="13"/>
      <c r="I10" s="23"/>
      <c r="J10" s="22"/>
      <c r="K10" s="12">
        <v>10500</v>
      </c>
    </row>
    <row r="11" ht="18" hidden="1" customHeight="1" spans="1:11">
      <c r="A11" s="10">
        <v>1241094</v>
      </c>
      <c r="B11" s="10">
        <v>154663</v>
      </c>
      <c r="C11" s="11">
        <v>43050</v>
      </c>
      <c r="D11" s="11">
        <v>43053</v>
      </c>
      <c r="E11" s="12">
        <v>13500</v>
      </c>
      <c r="F11" s="13"/>
      <c r="I11" s="23"/>
      <c r="J11" s="22"/>
      <c r="K11" s="12">
        <v>18000</v>
      </c>
    </row>
    <row r="12" ht="18" hidden="1" customHeight="1" spans="1:11">
      <c r="A12" s="10">
        <v>1240292</v>
      </c>
      <c r="B12" s="10">
        <v>154142</v>
      </c>
      <c r="C12" s="11">
        <v>43052</v>
      </c>
      <c r="D12" s="11">
        <v>43053</v>
      </c>
      <c r="E12" s="12">
        <v>13500</v>
      </c>
      <c r="F12" s="13" t="s">
        <v>52</v>
      </c>
      <c r="I12" s="23"/>
      <c r="J12" s="22"/>
      <c r="K12" s="12">
        <v>9600</v>
      </c>
    </row>
    <row r="13" ht="18" hidden="1" customHeight="1" spans="1:11">
      <c r="A13" s="10">
        <v>1236304</v>
      </c>
      <c r="B13" s="10">
        <v>151965</v>
      </c>
      <c r="C13" s="11">
        <v>43052</v>
      </c>
      <c r="D13" s="11">
        <v>43054</v>
      </c>
      <c r="E13" s="12">
        <v>9000</v>
      </c>
      <c r="F13" s="13"/>
      <c r="I13" s="23"/>
      <c r="J13" s="22"/>
      <c r="K13" s="12">
        <v>3200</v>
      </c>
    </row>
    <row r="14" ht="18" hidden="1" customHeight="1" spans="1:11">
      <c r="A14" s="10">
        <v>1239715</v>
      </c>
      <c r="B14" s="10">
        <v>153901</v>
      </c>
      <c r="C14" s="11">
        <v>43054</v>
      </c>
      <c r="D14" s="11">
        <v>43057</v>
      </c>
      <c r="E14" s="12">
        <v>10500</v>
      </c>
      <c r="F14" s="13"/>
      <c r="I14" s="23"/>
      <c r="J14" s="22"/>
      <c r="K14" s="12">
        <v>11000</v>
      </c>
    </row>
    <row r="15" ht="18" hidden="1" customHeight="1" spans="1:11">
      <c r="A15" s="10">
        <v>1238985</v>
      </c>
      <c r="B15" s="10">
        <v>153603</v>
      </c>
      <c r="C15" s="11">
        <v>43056</v>
      </c>
      <c r="D15" s="11">
        <v>43060</v>
      </c>
      <c r="E15" s="12">
        <v>18000</v>
      </c>
      <c r="F15" s="13"/>
      <c r="I15" s="22"/>
      <c r="J15" s="22"/>
      <c r="K15" s="12">
        <v>4200</v>
      </c>
    </row>
    <row r="16" ht="18" hidden="1" customHeight="1" spans="1:11">
      <c r="A16" s="10">
        <v>1244255</v>
      </c>
      <c r="B16" s="10">
        <v>155719</v>
      </c>
      <c r="C16" s="11">
        <v>43056</v>
      </c>
      <c r="D16" s="11">
        <v>43059</v>
      </c>
      <c r="E16" s="12">
        <v>9600</v>
      </c>
      <c r="F16" s="13"/>
      <c r="I16" s="22"/>
      <c r="J16" s="22"/>
      <c r="K16" s="12">
        <v>6400</v>
      </c>
    </row>
    <row r="17" ht="18" hidden="1" customHeight="1" spans="1:11">
      <c r="A17" s="10">
        <v>1244686</v>
      </c>
      <c r="B17" s="10">
        <v>156018</v>
      </c>
      <c r="C17" s="11">
        <v>43058</v>
      </c>
      <c r="D17" s="11">
        <v>43059</v>
      </c>
      <c r="E17" s="12">
        <v>3200</v>
      </c>
      <c r="F17" s="13"/>
      <c r="I17" s="22"/>
      <c r="J17" s="22"/>
      <c r="K17" s="12">
        <v>6400</v>
      </c>
    </row>
    <row r="18" ht="18" hidden="1" customHeight="1" spans="1:11">
      <c r="A18" s="10">
        <v>1235848</v>
      </c>
      <c r="B18" s="10">
        <v>151644</v>
      </c>
      <c r="C18" s="11">
        <v>43060</v>
      </c>
      <c r="D18" s="11">
        <v>43062</v>
      </c>
      <c r="E18" s="12">
        <v>11000</v>
      </c>
      <c r="F18" s="13"/>
      <c r="I18" s="22"/>
      <c r="J18" s="22"/>
      <c r="K18" s="12">
        <v>14000</v>
      </c>
    </row>
    <row r="19" ht="18" hidden="1" customHeight="1" spans="1:11">
      <c r="A19" s="10">
        <v>1243858</v>
      </c>
      <c r="B19" s="10">
        <v>155608</v>
      </c>
      <c r="C19" s="11">
        <v>43061</v>
      </c>
      <c r="D19" s="11">
        <v>43062</v>
      </c>
      <c r="E19" s="12">
        <v>4200</v>
      </c>
      <c r="F19" s="13"/>
      <c r="I19" s="22"/>
      <c r="J19" s="22"/>
      <c r="K19" s="12">
        <v>21000</v>
      </c>
    </row>
    <row r="20" ht="18" hidden="1" customHeight="1" spans="1:11">
      <c r="A20" s="10">
        <v>1247134</v>
      </c>
      <c r="B20" s="10">
        <v>156985</v>
      </c>
      <c r="C20" s="11">
        <v>43066</v>
      </c>
      <c r="D20" s="11">
        <v>43068</v>
      </c>
      <c r="E20" s="12">
        <v>6400</v>
      </c>
      <c r="F20" s="13"/>
      <c r="I20" s="22"/>
      <c r="J20" s="22"/>
      <c r="K20" s="12">
        <v>3200</v>
      </c>
    </row>
    <row r="21" ht="18" hidden="1" customHeight="1" spans="1:11">
      <c r="A21" s="10">
        <v>1247137</v>
      </c>
      <c r="B21" s="10">
        <v>156986</v>
      </c>
      <c r="C21" s="11">
        <v>43066</v>
      </c>
      <c r="D21" s="11">
        <v>43068</v>
      </c>
      <c r="E21" s="12">
        <v>6400</v>
      </c>
      <c r="F21" s="13"/>
      <c r="I21" s="22"/>
      <c r="J21" s="22"/>
      <c r="K21" s="12">
        <v>8400</v>
      </c>
    </row>
    <row r="22" ht="18" hidden="1" customHeight="1" spans="1:11">
      <c r="A22" s="10">
        <v>1233040</v>
      </c>
      <c r="B22" s="10">
        <v>151035</v>
      </c>
      <c r="C22" s="11">
        <v>43070</v>
      </c>
      <c r="D22" s="11">
        <v>43074</v>
      </c>
      <c r="E22" s="12">
        <v>14000</v>
      </c>
      <c r="F22" s="13"/>
      <c r="I22" s="22"/>
      <c r="J22" s="22"/>
      <c r="K22" s="12">
        <v>16800</v>
      </c>
    </row>
    <row r="23" ht="18" hidden="1" customHeight="1" spans="1:11">
      <c r="A23" s="10">
        <v>1248905</v>
      </c>
      <c r="B23" s="10">
        <v>157564</v>
      </c>
      <c r="C23" s="11">
        <v>43071</v>
      </c>
      <c r="D23" s="11">
        <v>43076</v>
      </c>
      <c r="E23" s="12">
        <v>21000</v>
      </c>
      <c r="F23" s="13"/>
      <c r="I23" s="22"/>
      <c r="J23" s="22"/>
      <c r="K23" s="12">
        <v>8400</v>
      </c>
    </row>
    <row r="24" ht="18" hidden="1" customHeight="1" spans="1:11">
      <c r="A24" s="10">
        <v>1248490</v>
      </c>
      <c r="B24" s="10">
        <v>157412</v>
      </c>
      <c r="C24" s="11">
        <v>43073</v>
      </c>
      <c r="D24" s="11">
        <v>43074</v>
      </c>
      <c r="E24" s="12">
        <v>3200</v>
      </c>
      <c r="F24" s="13"/>
      <c r="I24" s="22"/>
      <c r="J24" s="22"/>
      <c r="K24" s="12">
        <v>3200</v>
      </c>
    </row>
    <row r="25" ht="18" hidden="1" customHeight="1" spans="1:11">
      <c r="A25" s="10">
        <v>1246143</v>
      </c>
      <c r="B25" s="10">
        <v>156623</v>
      </c>
      <c r="C25" s="11">
        <v>43073</v>
      </c>
      <c r="D25" s="11">
        <v>43075</v>
      </c>
      <c r="E25" s="12">
        <v>8400</v>
      </c>
      <c r="F25" s="13"/>
      <c r="I25" s="22"/>
      <c r="J25" s="22"/>
      <c r="K25" s="12">
        <v>19200</v>
      </c>
    </row>
    <row r="26" ht="18" hidden="1" customHeight="1" spans="1:11">
      <c r="A26" s="10">
        <v>1248287</v>
      </c>
      <c r="B26" s="10">
        <v>157374</v>
      </c>
      <c r="C26" s="11">
        <v>43075</v>
      </c>
      <c r="D26" s="11">
        <v>43079</v>
      </c>
      <c r="E26" s="12">
        <v>16800</v>
      </c>
      <c r="F26" s="13"/>
      <c r="I26" s="22"/>
      <c r="J26" s="22"/>
      <c r="K26" s="12">
        <v>8400</v>
      </c>
    </row>
    <row r="27" ht="18" hidden="1" customHeight="1" spans="1:11">
      <c r="A27" s="10">
        <v>1249884</v>
      </c>
      <c r="B27" s="10">
        <v>157850</v>
      </c>
      <c r="C27" s="11">
        <v>43074</v>
      </c>
      <c r="D27" s="11">
        <v>43076</v>
      </c>
      <c r="E27" s="12">
        <v>8400</v>
      </c>
      <c r="F27" s="13"/>
      <c r="I27" s="22"/>
      <c r="J27" s="22"/>
      <c r="K27" s="12">
        <v>8400</v>
      </c>
    </row>
    <row r="28" ht="18" hidden="1" customHeight="1" spans="1:11">
      <c r="A28" s="10">
        <v>1249168</v>
      </c>
      <c r="B28" s="10">
        <v>157656</v>
      </c>
      <c r="C28" s="11">
        <v>43076</v>
      </c>
      <c r="D28" s="11">
        <v>43077</v>
      </c>
      <c r="E28" s="12">
        <v>3200</v>
      </c>
      <c r="F28" s="13"/>
      <c r="I28" s="22"/>
      <c r="J28" s="22"/>
      <c r="K28" s="12">
        <v>9600</v>
      </c>
    </row>
    <row r="29" ht="18" hidden="1" customHeight="1" spans="1:11">
      <c r="A29" s="10">
        <v>1250279</v>
      </c>
      <c r="B29" s="10">
        <v>157958</v>
      </c>
      <c r="C29" s="11">
        <v>43074</v>
      </c>
      <c r="D29" s="11">
        <v>43077</v>
      </c>
      <c r="E29" s="12">
        <v>19200</v>
      </c>
      <c r="F29" s="13"/>
      <c r="I29" s="22"/>
      <c r="J29" s="22"/>
      <c r="K29" s="12">
        <v>3200</v>
      </c>
    </row>
    <row r="30" ht="15.75" hidden="1" spans="1:11">
      <c r="A30" s="10">
        <v>1250607</v>
      </c>
      <c r="B30" s="10">
        <v>158059</v>
      </c>
      <c r="C30" s="11">
        <v>43076</v>
      </c>
      <c r="D30" s="11">
        <v>43078</v>
      </c>
      <c r="E30" s="12">
        <v>8400</v>
      </c>
      <c r="F30" s="13"/>
      <c r="I30" s="22"/>
      <c r="J30" s="22"/>
      <c r="K30" s="12">
        <v>21000</v>
      </c>
    </row>
    <row r="31" ht="15.75" hidden="1" spans="1:11">
      <c r="A31" s="10">
        <v>1250606</v>
      </c>
      <c r="B31" s="10">
        <v>158067</v>
      </c>
      <c r="C31" s="11">
        <v>43076</v>
      </c>
      <c r="D31" s="11">
        <v>43078</v>
      </c>
      <c r="E31" s="12">
        <v>8400</v>
      </c>
      <c r="F31" s="13"/>
      <c r="I31" s="22"/>
      <c r="J31" s="22"/>
      <c r="K31" s="12">
        <v>12600</v>
      </c>
    </row>
    <row r="32" ht="15.75" hidden="1" spans="1:11">
      <c r="A32" s="10">
        <v>1249654</v>
      </c>
      <c r="B32" s="10">
        <v>157802</v>
      </c>
      <c r="C32" s="11">
        <v>43078</v>
      </c>
      <c r="D32" s="11">
        <v>43081</v>
      </c>
      <c r="E32" s="12">
        <v>9600</v>
      </c>
      <c r="F32" s="13"/>
      <c r="I32" s="22"/>
      <c r="J32" s="22"/>
      <c r="K32" s="12">
        <v>3200</v>
      </c>
    </row>
    <row r="33" ht="15.75" hidden="1" spans="1:11">
      <c r="A33" s="10">
        <v>1250215</v>
      </c>
      <c r="B33" s="10">
        <v>157950</v>
      </c>
      <c r="C33" s="11">
        <v>43079</v>
      </c>
      <c r="D33" s="11">
        <v>43080</v>
      </c>
      <c r="E33" s="12">
        <v>3200</v>
      </c>
      <c r="F33" s="13"/>
      <c r="I33" s="22"/>
      <c r="J33" s="22"/>
      <c r="K33" s="12">
        <v>29400</v>
      </c>
    </row>
    <row r="34" ht="15.75" hidden="1" spans="1:11">
      <c r="A34" s="10">
        <v>1250803</v>
      </c>
      <c r="B34" s="10">
        <v>158178</v>
      </c>
      <c r="C34" s="11">
        <v>43079</v>
      </c>
      <c r="D34" s="11">
        <v>43084</v>
      </c>
      <c r="E34" s="12">
        <v>21000</v>
      </c>
      <c r="F34" s="13"/>
      <c r="I34" s="22"/>
      <c r="J34" s="22"/>
      <c r="K34" s="12">
        <v>3200</v>
      </c>
    </row>
    <row r="35" ht="15.75" hidden="1" spans="1:11">
      <c r="A35" s="10">
        <v>1247146</v>
      </c>
      <c r="B35" s="10">
        <v>156990</v>
      </c>
      <c r="C35" s="11">
        <v>43080</v>
      </c>
      <c r="D35" s="11">
        <v>43083</v>
      </c>
      <c r="E35" s="12">
        <v>12600</v>
      </c>
      <c r="F35" s="13"/>
      <c r="I35" s="22"/>
      <c r="J35" s="22"/>
      <c r="K35" s="12">
        <v>8400</v>
      </c>
    </row>
    <row r="36" ht="15.75" hidden="1" spans="1:11">
      <c r="A36" s="10">
        <v>1251426</v>
      </c>
      <c r="B36" s="10">
        <v>158418</v>
      </c>
      <c r="C36" s="11">
        <v>43078</v>
      </c>
      <c r="D36" s="11">
        <v>43079</v>
      </c>
      <c r="E36" s="12">
        <v>3200</v>
      </c>
      <c r="F36" s="13"/>
      <c r="I36" s="22"/>
      <c r="J36" s="22"/>
      <c r="K36" s="12">
        <v>16800</v>
      </c>
    </row>
    <row r="37" ht="15.75" hidden="1" spans="1:11">
      <c r="A37" s="10">
        <v>1251475</v>
      </c>
      <c r="B37" s="10">
        <v>158419</v>
      </c>
      <c r="C37" s="11">
        <v>43078</v>
      </c>
      <c r="D37" s="11">
        <v>43085</v>
      </c>
      <c r="E37" s="12">
        <v>29400</v>
      </c>
      <c r="F37" s="13"/>
      <c r="I37" s="22"/>
      <c r="J37" s="22"/>
      <c r="K37" s="12">
        <v>8400</v>
      </c>
    </row>
    <row r="38" ht="15.75" hidden="1" spans="1:15">
      <c r="A38" s="10">
        <v>1251826</v>
      </c>
      <c r="B38" s="10">
        <v>158515</v>
      </c>
      <c r="C38" s="11">
        <v>43079</v>
      </c>
      <c r="D38" s="11">
        <v>43080</v>
      </c>
      <c r="E38" s="12">
        <v>3200</v>
      </c>
      <c r="F38" s="13"/>
      <c r="I38" s="22"/>
      <c r="J38" s="22"/>
      <c r="K38" s="12">
        <v>4200</v>
      </c>
      <c r="O38" t="s">
        <v>104</v>
      </c>
    </row>
    <row r="39" ht="15.75" hidden="1" spans="1:11">
      <c r="A39" s="10">
        <v>1249499</v>
      </c>
      <c r="B39" s="10">
        <v>157743</v>
      </c>
      <c r="C39" s="11">
        <v>43082</v>
      </c>
      <c r="D39" s="11">
        <v>43084</v>
      </c>
      <c r="E39" s="12">
        <v>8400</v>
      </c>
      <c r="F39" s="13"/>
      <c r="I39" s="22"/>
      <c r="J39" s="22"/>
      <c r="K39" s="12">
        <v>22000</v>
      </c>
    </row>
    <row r="40" ht="15.75" hidden="1" spans="1:11">
      <c r="A40" s="10">
        <v>1251940</v>
      </c>
      <c r="B40" s="10">
        <v>158531</v>
      </c>
      <c r="C40" s="11">
        <v>43080</v>
      </c>
      <c r="D40" s="11">
        <v>43084</v>
      </c>
      <c r="E40" s="12">
        <v>16800</v>
      </c>
      <c r="F40" s="13"/>
      <c r="I40" s="22"/>
      <c r="J40" s="22"/>
      <c r="K40" s="12">
        <v>16000</v>
      </c>
    </row>
    <row r="41" ht="15.75" hidden="1" spans="1:11">
      <c r="A41" s="14"/>
      <c r="B41" s="14"/>
      <c r="C41" s="15"/>
      <c r="D41" s="15"/>
      <c r="E41" s="16"/>
      <c r="F41" s="17"/>
      <c r="I41" s="22"/>
      <c r="J41" s="22"/>
      <c r="K41" s="12"/>
    </row>
    <row r="42" ht="15.75" hidden="1" spans="1:11">
      <c r="A42" s="14"/>
      <c r="B42" s="14"/>
      <c r="C42" s="15"/>
      <c r="D42" s="15"/>
      <c r="E42" s="16"/>
      <c r="F42" s="17"/>
      <c r="I42" s="22"/>
      <c r="J42" s="22"/>
      <c r="K42" s="12"/>
    </row>
    <row r="43" ht="23.25" hidden="1" spans="1:11">
      <c r="A43" s="2" t="s">
        <v>102</v>
      </c>
      <c r="B43" s="2"/>
      <c r="C43" s="2"/>
      <c r="D43" s="2"/>
      <c r="E43" s="2"/>
      <c r="F43" s="2"/>
      <c r="I43" s="23"/>
      <c r="J43" s="22"/>
      <c r="K43" s="12">
        <v>9600</v>
      </c>
    </row>
    <row r="44" ht="15.75" hidden="1" spans="1:11">
      <c r="A44" s="5" t="s">
        <v>34</v>
      </c>
      <c r="B44" s="5" t="s">
        <v>35</v>
      </c>
      <c r="C44" s="5" t="s">
        <v>36</v>
      </c>
      <c r="D44" s="5" t="s">
        <v>37</v>
      </c>
      <c r="E44" s="5" t="s">
        <v>38</v>
      </c>
      <c r="F44" s="6" t="s">
        <v>39</v>
      </c>
      <c r="I44" s="23"/>
      <c r="J44" s="22"/>
      <c r="K44" s="12">
        <v>8400</v>
      </c>
    </row>
    <row r="45" ht="15.75" hidden="1" spans="1:11">
      <c r="A45" s="18" t="s">
        <v>105</v>
      </c>
      <c r="B45" s="18"/>
      <c r="C45" s="19"/>
      <c r="D45" s="19"/>
      <c r="E45" s="8"/>
      <c r="F45" s="20"/>
      <c r="I45" s="23"/>
      <c r="J45" s="22"/>
      <c r="K45" s="12">
        <v>12600</v>
      </c>
    </row>
    <row r="46" ht="15.75" hidden="1" spans="1:11">
      <c r="A46" s="10">
        <v>1251872</v>
      </c>
      <c r="B46" s="10">
        <v>158516</v>
      </c>
      <c r="C46" s="11">
        <v>43082</v>
      </c>
      <c r="D46" s="11">
        <v>43084</v>
      </c>
      <c r="E46" s="12">
        <v>8400</v>
      </c>
      <c r="F46" s="20"/>
      <c r="I46" s="23"/>
      <c r="J46" s="22"/>
      <c r="K46" s="12">
        <v>15600</v>
      </c>
    </row>
    <row r="47" ht="15.75" hidden="1" spans="1:11">
      <c r="A47" s="10">
        <v>1251972</v>
      </c>
      <c r="B47" s="10">
        <v>158555</v>
      </c>
      <c r="C47" s="11">
        <v>43079</v>
      </c>
      <c r="D47" s="11">
        <v>43080</v>
      </c>
      <c r="E47" s="12">
        <v>4200</v>
      </c>
      <c r="F47" s="13"/>
      <c r="I47" s="23"/>
      <c r="J47" s="22"/>
      <c r="K47" s="12">
        <v>9600</v>
      </c>
    </row>
    <row r="48" ht="15.75" hidden="1" spans="1:11">
      <c r="A48" s="10">
        <v>1246696</v>
      </c>
      <c r="B48" s="10">
        <v>156837</v>
      </c>
      <c r="C48" s="11">
        <v>43083</v>
      </c>
      <c r="D48" s="11">
        <v>43088</v>
      </c>
      <c r="E48" s="12">
        <v>22000</v>
      </c>
      <c r="F48" s="13"/>
      <c r="I48" s="23"/>
      <c r="J48" s="22"/>
      <c r="K48" s="12">
        <v>3200</v>
      </c>
    </row>
    <row r="49" ht="15.75" hidden="1" spans="1:11">
      <c r="A49" s="10">
        <v>1246700</v>
      </c>
      <c r="B49" s="10">
        <v>153838</v>
      </c>
      <c r="C49" s="11">
        <v>43083</v>
      </c>
      <c r="D49" s="11">
        <v>43088</v>
      </c>
      <c r="E49" s="12">
        <v>16000</v>
      </c>
      <c r="F49" s="10"/>
      <c r="I49" s="23"/>
      <c r="J49" s="22"/>
      <c r="K49" s="12">
        <v>4200</v>
      </c>
    </row>
    <row r="50" ht="15.75" hidden="1" spans="1:11">
      <c r="A50" s="10">
        <v>1246831</v>
      </c>
      <c r="B50" s="10">
        <v>156853</v>
      </c>
      <c r="C50" s="11">
        <v>43083</v>
      </c>
      <c r="D50" s="11">
        <v>43086</v>
      </c>
      <c r="E50" s="12">
        <v>9600</v>
      </c>
      <c r="F50" s="13"/>
      <c r="I50" s="23"/>
      <c r="J50" s="22"/>
      <c r="K50" s="12">
        <v>10400</v>
      </c>
    </row>
    <row r="51" ht="15.75" hidden="1" spans="1:11">
      <c r="A51" s="10">
        <v>1252077</v>
      </c>
      <c r="B51" s="10">
        <v>158595</v>
      </c>
      <c r="C51" s="11">
        <v>43080</v>
      </c>
      <c r="D51" s="11">
        <v>43082</v>
      </c>
      <c r="E51" s="12">
        <v>8400</v>
      </c>
      <c r="F51" s="13"/>
      <c r="I51" s="23"/>
      <c r="J51" s="22"/>
      <c r="K51" s="12">
        <v>16000</v>
      </c>
    </row>
    <row r="52" ht="15.75" hidden="1" spans="1:11">
      <c r="A52" s="10">
        <v>1252127</v>
      </c>
      <c r="B52" s="10">
        <v>158597</v>
      </c>
      <c r="C52" s="11">
        <v>43080</v>
      </c>
      <c r="D52" s="11">
        <v>43083</v>
      </c>
      <c r="E52" s="12">
        <v>12600</v>
      </c>
      <c r="F52" s="13"/>
      <c r="I52" s="23"/>
      <c r="J52" s="22"/>
      <c r="K52" s="12">
        <v>21000</v>
      </c>
    </row>
    <row r="53" ht="15.75" hidden="1" spans="1:11">
      <c r="A53" s="10">
        <v>1250033</v>
      </c>
      <c r="B53" s="10">
        <v>157892</v>
      </c>
      <c r="C53" s="11">
        <v>43084</v>
      </c>
      <c r="D53" s="11">
        <v>43087</v>
      </c>
      <c r="E53" s="12">
        <v>15600</v>
      </c>
      <c r="F53" s="13"/>
      <c r="I53" s="23"/>
      <c r="J53" s="22"/>
      <c r="K53" s="12">
        <v>6400</v>
      </c>
    </row>
    <row r="54" ht="15.75" hidden="1" spans="1:11">
      <c r="A54" s="10">
        <v>1249163</v>
      </c>
      <c r="B54" s="10">
        <v>157655</v>
      </c>
      <c r="C54" s="11">
        <v>43084</v>
      </c>
      <c r="D54" s="11">
        <v>43087</v>
      </c>
      <c r="E54" s="12">
        <v>9600</v>
      </c>
      <c r="F54" s="13"/>
      <c r="I54" s="23"/>
      <c r="J54" s="22"/>
      <c r="K54" s="12">
        <v>16800</v>
      </c>
    </row>
    <row r="55" ht="15.75" hidden="1" spans="1:11">
      <c r="A55" s="10">
        <v>1252604</v>
      </c>
      <c r="B55" s="10">
        <v>158740</v>
      </c>
      <c r="C55" s="11">
        <v>43082</v>
      </c>
      <c r="D55" s="11">
        <v>43083</v>
      </c>
      <c r="E55" s="12">
        <v>3200</v>
      </c>
      <c r="F55" s="13"/>
      <c r="I55" s="23"/>
      <c r="J55" s="22"/>
      <c r="K55" s="12">
        <v>12600</v>
      </c>
    </row>
    <row r="56" ht="15.75" hidden="1" spans="1:11">
      <c r="A56" s="10">
        <v>1253246</v>
      </c>
      <c r="B56" s="10">
        <v>158931</v>
      </c>
      <c r="C56" s="11">
        <v>43084</v>
      </c>
      <c r="D56" s="11">
        <v>43085</v>
      </c>
      <c r="E56" s="12">
        <v>4200</v>
      </c>
      <c r="F56" s="13"/>
      <c r="I56" s="23"/>
      <c r="J56" s="22"/>
      <c r="K56" s="12">
        <v>4200</v>
      </c>
    </row>
    <row r="57" ht="15.75" hidden="1" spans="1:11">
      <c r="A57" s="10">
        <v>1252686</v>
      </c>
      <c r="B57" s="10">
        <v>158761</v>
      </c>
      <c r="C57" s="11">
        <v>43085</v>
      </c>
      <c r="D57" s="11">
        <v>43087</v>
      </c>
      <c r="E57" s="12">
        <v>10400</v>
      </c>
      <c r="F57" s="13"/>
      <c r="I57" s="23"/>
      <c r="J57" s="22"/>
      <c r="K57" s="12">
        <v>22800</v>
      </c>
    </row>
    <row r="58" ht="15.75" hidden="1" spans="1:11">
      <c r="A58" s="10">
        <v>1251589</v>
      </c>
      <c r="B58" s="10">
        <v>158427</v>
      </c>
      <c r="C58" s="11">
        <v>43086</v>
      </c>
      <c r="D58" s="11">
        <v>43091</v>
      </c>
      <c r="E58" s="12">
        <v>16000</v>
      </c>
      <c r="F58" s="13"/>
      <c r="I58" s="23"/>
      <c r="J58" s="22"/>
      <c r="K58" s="12">
        <v>9600</v>
      </c>
    </row>
    <row r="59" ht="15.75" hidden="1" spans="1:11">
      <c r="A59" s="10">
        <v>1251494</v>
      </c>
      <c r="B59" s="10">
        <v>158426</v>
      </c>
      <c r="C59" s="11">
        <v>43086</v>
      </c>
      <c r="D59" s="11">
        <v>43091</v>
      </c>
      <c r="E59" s="12">
        <v>21000</v>
      </c>
      <c r="F59" s="13"/>
      <c r="I59" s="23"/>
      <c r="J59" s="22"/>
      <c r="K59" s="12">
        <v>6400</v>
      </c>
    </row>
    <row r="60" ht="15.75" hidden="1" spans="1:11">
      <c r="A60" s="10">
        <v>1245849</v>
      </c>
      <c r="B60" s="10">
        <v>156462</v>
      </c>
      <c r="C60" s="11">
        <v>43087</v>
      </c>
      <c r="D60" s="11">
        <v>43089</v>
      </c>
      <c r="E60" s="12">
        <v>6400</v>
      </c>
      <c r="F60" s="13"/>
      <c r="I60" s="23"/>
      <c r="J60" s="22"/>
      <c r="K60" s="12">
        <v>4200</v>
      </c>
    </row>
    <row r="61" ht="15.75" hidden="1" spans="1:11">
      <c r="A61" s="10">
        <v>1250282</v>
      </c>
      <c r="B61" s="10">
        <v>157959</v>
      </c>
      <c r="C61" s="11">
        <v>43087</v>
      </c>
      <c r="D61" s="11">
        <v>43091</v>
      </c>
      <c r="E61" s="12">
        <v>16800</v>
      </c>
      <c r="F61" s="13"/>
      <c r="I61" s="23"/>
      <c r="J61" s="22"/>
      <c r="K61" s="12">
        <v>38800</v>
      </c>
    </row>
    <row r="62" ht="15.75" hidden="1" spans="1:11">
      <c r="A62" s="10">
        <v>1249605</v>
      </c>
      <c r="B62" s="10">
        <v>157804</v>
      </c>
      <c r="C62" s="11">
        <v>43088</v>
      </c>
      <c r="D62" s="11">
        <v>43091</v>
      </c>
      <c r="E62" s="12">
        <v>12600</v>
      </c>
      <c r="F62" s="13"/>
      <c r="I62" s="23"/>
      <c r="J62" s="22"/>
      <c r="K62" s="12">
        <v>4200</v>
      </c>
    </row>
    <row r="63" ht="15.75" hidden="1" spans="1:11">
      <c r="A63" s="10">
        <v>1250173</v>
      </c>
      <c r="B63" s="10">
        <v>157944</v>
      </c>
      <c r="C63" s="11">
        <v>43088</v>
      </c>
      <c r="D63" s="11">
        <v>43089</v>
      </c>
      <c r="E63" s="12">
        <v>4200</v>
      </c>
      <c r="F63" s="13"/>
      <c r="I63" s="23"/>
      <c r="J63" s="22"/>
      <c r="K63" s="12">
        <v>8400</v>
      </c>
    </row>
    <row r="64" ht="15.75" hidden="1" spans="1:11">
      <c r="A64" s="10">
        <v>1241793</v>
      </c>
      <c r="B64" s="10">
        <v>154898</v>
      </c>
      <c r="C64" s="11">
        <v>43088</v>
      </c>
      <c r="D64" s="11">
        <v>43091</v>
      </c>
      <c r="E64" s="12">
        <v>22800</v>
      </c>
      <c r="F64" s="13"/>
      <c r="I64" s="23"/>
      <c r="J64" s="22"/>
      <c r="K64" s="12">
        <v>4400</v>
      </c>
    </row>
    <row r="65" ht="15.75" hidden="1" spans="1:11">
      <c r="A65" s="10">
        <v>1245503</v>
      </c>
      <c r="B65" s="10">
        <v>156303</v>
      </c>
      <c r="C65" s="11">
        <v>43088</v>
      </c>
      <c r="D65" s="11">
        <v>43091</v>
      </c>
      <c r="E65" s="12">
        <v>9600</v>
      </c>
      <c r="F65" s="13"/>
      <c r="I65" s="23"/>
      <c r="J65" s="22"/>
      <c r="K65" s="12">
        <v>53200</v>
      </c>
    </row>
    <row r="66" ht="15.75" hidden="1" spans="1:11">
      <c r="A66" s="10">
        <v>1247596</v>
      </c>
      <c r="B66" s="10">
        <v>157113</v>
      </c>
      <c r="C66" s="11">
        <v>43089</v>
      </c>
      <c r="D66" s="11">
        <v>43091</v>
      </c>
      <c r="E66" s="12">
        <v>6400</v>
      </c>
      <c r="F66" s="13"/>
      <c r="I66" s="23"/>
      <c r="J66" s="22"/>
      <c r="K66" s="12">
        <v>27000</v>
      </c>
    </row>
    <row r="67" ht="15.75" hidden="1" spans="1:11">
      <c r="A67" s="10">
        <v>1245858</v>
      </c>
      <c r="B67" s="10">
        <v>156463</v>
      </c>
      <c r="C67" s="11">
        <v>43089</v>
      </c>
      <c r="D67" s="11">
        <v>43090</v>
      </c>
      <c r="E67" s="12">
        <v>4200</v>
      </c>
      <c r="F67" s="13"/>
      <c r="I67" s="23"/>
      <c r="J67" s="22"/>
      <c r="K67" s="12">
        <v>27000</v>
      </c>
    </row>
    <row r="68" ht="15.75" hidden="1" spans="1:11">
      <c r="A68" s="10">
        <v>1243088</v>
      </c>
      <c r="B68" s="10" t="s">
        <v>101</v>
      </c>
      <c r="C68" s="11">
        <v>43089</v>
      </c>
      <c r="D68" s="11">
        <v>43094</v>
      </c>
      <c r="E68" s="12">
        <v>38800</v>
      </c>
      <c r="F68" s="13"/>
      <c r="I68" s="23"/>
      <c r="J68" s="22"/>
      <c r="K68" s="12">
        <v>27000</v>
      </c>
    </row>
    <row r="69" ht="15.75" hidden="1" spans="1:11">
      <c r="A69" s="10">
        <v>1253512</v>
      </c>
      <c r="B69" s="10">
        <v>159095</v>
      </c>
      <c r="C69" s="11">
        <v>43089</v>
      </c>
      <c r="D69" s="11">
        <v>43090</v>
      </c>
      <c r="E69" s="12">
        <v>4200</v>
      </c>
      <c r="F69" s="13"/>
      <c r="I69" s="23"/>
      <c r="J69" s="22"/>
      <c r="K69" s="12">
        <v>27000</v>
      </c>
    </row>
    <row r="70" ht="15.75" hidden="1" spans="1:11">
      <c r="A70" s="10">
        <v>1250267</v>
      </c>
      <c r="B70" s="10">
        <v>157956</v>
      </c>
      <c r="C70" s="11">
        <v>43091</v>
      </c>
      <c r="D70" s="11">
        <v>43093</v>
      </c>
      <c r="E70" s="12">
        <v>8400</v>
      </c>
      <c r="F70" s="13"/>
      <c r="I70" s="23"/>
      <c r="J70" s="22"/>
      <c r="K70" s="12">
        <v>11800</v>
      </c>
    </row>
    <row r="71" ht="15.75" hidden="1" spans="1:11">
      <c r="A71" s="10">
        <v>1255397</v>
      </c>
      <c r="B71" s="10">
        <v>159833</v>
      </c>
      <c r="C71" s="11">
        <v>43091</v>
      </c>
      <c r="D71" s="11">
        <v>43092</v>
      </c>
      <c r="E71" s="12">
        <v>4400</v>
      </c>
      <c r="F71" s="13"/>
      <c r="I71" s="23"/>
      <c r="J71" s="22"/>
      <c r="K71" s="12">
        <v>17200</v>
      </c>
    </row>
    <row r="72" ht="15.75" hidden="1" spans="1:11">
      <c r="A72" s="10">
        <v>1251620</v>
      </c>
      <c r="B72" s="10">
        <v>158441</v>
      </c>
      <c r="C72" s="11">
        <v>43093</v>
      </c>
      <c r="D72" s="11">
        <v>43100</v>
      </c>
      <c r="E72" s="12">
        <v>53200</v>
      </c>
      <c r="F72" s="13"/>
      <c r="I72" s="23"/>
      <c r="J72" s="22"/>
      <c r="K72" s="12">
        <v>31800</v>
      </c>
    </row>
    <row r="73" ht="15.75" hidden="1" spans="1:11">
      <c r="A73" s="10">
        <v>1255154</v>
      </c>
      <c r="B73" s="10">
        <v>159692</v>
      </c>
      <c r="C73" s="11">
        <v>43092</v>
      </c>
      <c r="D73" s="11">
        <v>43096</v>
      </c>
      <c r="E73" s="12">
        <v>27000</v>
      </c>
      <c r="F73" s="13"/>
      <c r="I73" s="23"/>
      <c r="J73" s="22"/>
      <c r="K73" s="12">
        <v>23760</v>
      </c>
    </row>
    <row r="74" ht="15.75" hidden="1" spans="1:11">
      <c r="A74" s="10">
        <v>1255157</v>
      </c>
      <c r="B74" s="10">
        <v>159693</v>
      </c>
      <c r="C74" s="11">
        <v>43092</v>
      </c>
      <c r="D74" s="11">
        <v>43096</v>
      </c>
      <c r="E74" s="12">
        <v>27000</v>
      </c>
      <c r="F74" s="13"/>
      <c r="I74" s="23"/>
      <c r="J74" s="22"/>
      <c r="K74" s="12">
        <v>18000</v>
      </c>
    </row>
    <row r="75" ht="15.75" hidden="1" spans="1:11">
      <c r="A75" s="10">
        <v>1255158</v>
      </c>
      <c r="B75" s="10">
        <v>159694</v>
      </c>
      <c r="C75" s="11">
        <v>43092</v>
      </c>
      <c r="D75" s="11">
        <v>43096</v>
      </c>
      <c r="E75" s="12">
        <v>27000</v>
      </c>
      <c r="F75" s="13"/>
      <c r="I75" s="23"/>
      <c r="J75" s="22"/>
      <c r="K75" s="12">
        <v>9000</v>
      </c>
    </row>
    <row r="76" ht="15.75" hidden="1" spans="1:11">
      <c r="A76" s="10">
        <v>1255160</v>
      </c>
      <c r="B76" s="10">
        <v>159695</v>
      </c>
      <c r="C76" s="11">
        <v>43092</v>
      </c>
      <c r="D76" s="11">
        <v>43096</v>
      </c>
      <c r="E76" s="12">
        <v>27000</v>
      </c>
      <c r="F76" s="13"/>
      <c r="I76" s="23"/>
      <c r="J76" s="22"/>
      <c r="K76" s="12">
        <v>11400</v>
      </c>
    </row>
    <row r="77" ht="15.75" hidden="1" spans="1:11">
      <c r="A77" s="10">
        <v>1255828</v>
      </c>
      <c r="B77" s="10">
        <v>160013</v>
      </c>
      <c r="C77" s="11">
        <v>43092</v>
      </c>
      <c r="D77" s="11">
        <v>43094</v>
      </c>
      <c r="E77" s="12">
        <v>11800</v>
      </c>
      <c r="F77" s="13"/>
      <c r="I77" s="23"/>
      <c r="J77" s="22"/>
      <c r="K77" s="12">
        <v>9000</v>
      </c>
    </row>
    <row r="78" ht="15.75" hidden="1" spans="1:11">
      <c r="A78" s="10">
        <v>1256343</v>
      </c>
      <c r="B78" s="10">
        <v>160281</v>
      </c>
      <c r="C78" s="11">
        <v>43093</v>
      </c>
      <c r="D78" s="11">
        <v>43094</v>
      </c>
      <c r="E78" s="12">
        <v>17200</v>
      </c>
      <c r="F78" s="13"/>
      <c r="I78" s="23"/>
      <c r="J78" s="22"/>
      <c r="K78" s="12">
        <v>10500</v>
      </c>
    </row>
    <row r="79" ht="15.75" hidden="1" spans="1:11">
      <c r="A79" s="10">
        <v>1243817</v>
      </c>
      <c r="B79" s="10">
        <v>155607</v>
      </c>
      <c r="C79" s="11">
        <v>43098</v>
      </c>
      <c r="D79" s="11">
        <v>43101</v>
      </c>
      <c r="E79" s="12">
        <v>31800</v>
      </c>
      <c r="F79" s="13"/>
      <c r="I79" s="23"/>
      <c r="J79" s="24"/>
      <c r="K79" s="25">
        <f>SUM(K1:K78)</f>
        <v>982960</v>
      </c>
    </row>
    <row r="80" ht="15.75" hidden="1" spans="1:6">
      <c r="A80" s="10">
        <v>1256658</v>
      </c>
      <c r="B80" s="10">
        <v>160482</v>
      </c>
      <c r="C80" s="11">
        <v>43096</v>
      </c>
      <c r="D80" s="11">
        <v>43098</v>
      </c>
      <c r="E80" s="12">
        <v>23760</v>
      </c>
      <c r="F80" s="13"/>
    </row>
    <row r="81" ht="15.75" hidden="1" spans="1:6">
      <c r="A81" s="10">
        <v>1257789</v>
      </c>
      <c r="B81" s="10">
        <v>160911</v>
      </c>
      <c r="C81" s="11">
        <v>43109</v>
      </c>
      <c r="D81" s="11">
        <v>43113</v>
      </c>
      <c r="E81" s="12">
        <v>18000</v>
      </c>
      <c r="F81" s="13"/>
    </row>
    <row r="82" ht="15.75" hidden="1" spans="1:6">
      <c r="A82" s="10">
        <v>1258027</v>
      </c>
      <c r="B82" s="10">
        <v>161031</v>
      </c>
      <c r="C82" s="11">
        <v>43109</v>
      </c>
      <c r="D82" s="11">
        <v>43111</v>
      </c>
      <c r="E82" s="12">
        <v>9000</v>
      </c>
      <c r="F82" s="13"/>
    </row>
    <row r="83" ht="15.75" hidden="1" spans="1:6">
      <c r="A83" s="10">
        <v>1260064</v>
      </c>
      <c r="B83" s="10">
        <v>161761</v>
      </c>
      <c r="C83" s="11">
        <v>43110</v>
      </c>
      <c r="D83" s="11">
        <v>43112</v>
      </c>
      <c r="E83" s="12">
        <v>11400</v>
      </c>
      <c r="F83" s="13"/>
    </row>
    <row r="84" ht="15.75" hidden="1" spans="1:6">
      <c r="A84" s="10">
        <v>1254120</v>
      </c>
      <c r="B84" s="10">
        <v>159331</v>
      </c>
      <c r="C84" s="11">
        <v>43110</v>
      </c>
      <c r="D84" s="11">
        <v>43111</v>
      </c>
      <c r="E84" s="12">
        <v>9000</v>
      </c>
      <c r="F84" s="13" t="s">
        <v>51</v>
      </c>
    </row>
    <row r="85" ht="15.75" hidden="1" spans="1:6">
      <c r="A85" s="10">
        <v>1257227</v>
      </c>
      <c r="B85" s="10">
        <v>160713</v>
      </c>
      <c r="C85" s="11">
        <v>43110</v>
      </c>
      <c r="D85" s="11">
        <v>43113</v>
      </c>
      <c r="E85" s="12">
        <v>10500</v>
      </c>
      <c r="F85" s="10"/>
    </row>
    <row r="86" ht="15.75" hidden="1" spans="1:6">
      <c r="A86" s="10">
        <v>1255295</v>
      </c>
      <c r="B86" s="10">
        <v>159835</v>
      </c>
      <c r="C86" s="11">
        <v>43111</v>
      </c>
      <c r="D86" s="11">
        <v>43114</v>
      </c>
      <c r="E86" s="12">
        <v>13500</v>
      </c>
      <c r="F86" s="10"/>
    </row>
    <row r="87" ht="15.75" hidden="1" spans="1:6">
      <c r="A87" s="10">
        <v>1253339</v>
      </c>
      <c r="B87" s="10">
        <v>158963</v>
      </c>
      <c r="C87" s="11">
        <v>43113</v>
      </c>
      <c r="D87" s="11">
        <v>43116</v>
      </c>
      <c r="E87" s="12">
        <v>13500</v>
      </c>
      <c r="F87" s="10"/>
    </row>
    <row r="88" ht="15.75" hidden="1" spans="1:6">
      <c r="A88" s="10">
        <v>1243278</v>
      </c>
      <c r="B88" s="10">
        <v>155447</v>
      </c>
      <c r="C88" s="11">
        <v>43113</v>
      </c>
      <c r="D88" s="11">
        <v>43118</v>
      </c>
      <c r="E88" s="12">
        <v>52500</v>
      </c>
      <c r="F88" s="10"/>
    </row>
    <row r="89" ht="15.75" hidden="1" spans="1:6">
      <c r="A89" s="10">
        <v>1255708</v>
      </c>
      <c r="B89" s="10">
        <v>160001</v>
      </c>
      <c r="C89" s="11">
        <v>43113</v>
      </c>
      <c r="D89" s="11">
        <v>43116</v>
      </c>
      <c r="E89" s="12">
        <v>16500</v>
      </c>
      <c r="F89" s="10"/>
    </row>
    <row r="90" ht="23.25" hidden="1" spans="1:6">
      <c r="A90" s="2" t="s">
        <v>102</v>
      </c>
      <c r="B90" s="2"/>
      <c r="C90" s="2"/>
      <c r="D90" s="2"/>
      <c r="E90" s="2"/>
      <c r="F90" s="2"/>
    </row>
    <row r="91" ht="15.75" hidden="1" spans="1:6">
      <c r="A91" s="5" t="s">
        <v>34</v>
      </c>
      <c r="B91" s="5" t="s">
        <v>35</v>
      </c>
      <c r="C91" s="5" t="s">
        <v>36</v>
      </c>
      <c r="D91" s="5" t="s">
        <v>37</v>
      </c>
      <c r="E91" s="5" t="s">
        <v>38</v>
      </c>
      <c r="F91" s="6" t="s">
        <v>39</v>
      </c>
    </row>
    <row r="92" ht="15.75" hidden="1" spans="1:6">
      <c r="A92" s="18" t="s">
        <v>106</v>
      </c>
      <c r="B92" s="18"/>
      <c r="C92" s="19"/>
      <c r="D92" s="19"/>
      <c r="E92" s="8"/>
      <c r="F92" s="20"/>
    </row>
    <row r="93" ht="15.75" hidden="1" spans="1:6">
      <c r="A93" s="10">
        <v>1257339</v>
      </c>
      <c r="B93" s="10">
        <v>160786</v>
      </c>
      <c r="C93" s="11">
        <v>43114</v>
      </c>
      <c r="D93" s="11">
        <v>43117</v>
      </c>
      <c r="E93" s="12">
        <v>13500</v>
      </c>
      <c r="F93" s="20"/>
    </row>
    <row r="94" ht="15.75" hidden="1" spans="1:6">
      <c r="A94" s="10">
        <v>1258427</v>
      </c>
      <c r="B94" s="10">
        <v>161279</v>
      </c>
      <c r="C94" s="11">
        <v>43114</v>
      </c>
      <c r="D94" s="11">
        <v>43118</v>
      </c>
      <c r="E94" s="12">
        <v>22000</v>
      </c>
      <c r="F94" s="13"/>
    </row>
    <row r="95" ht="15.75" hidden="1" spans="1:6">
      <c r="A95" s="10">
        <v>1261779</v>
      </c>
      <c r="B95" s="10">
        <v>162372</v>
      </c>
      <c r="C95" s="11">
        <v>43110</v>
      </c>
      <c r="D95" s="11">
        <v>43111</v>
      </c>
      <c r="E95" s="12">
        <v>4500</v>
      </c>
      <c r="F95" s="13"/>
    </row>
    <row r="96" ht="15.75" hidden="1" spans="1:6">
      <c r="A96" s="10">
        <v>1257899</v>
      </c>
      <c r="B96" s="10">
        <v>160941</v>
      </c>
      <c r="C96" s="11">
        <v>43116</v>
      </c>
      <c r="D96" s="11">
        <v>43121</v>
      </c>
      <c r="E96" s="12">
        <v>55000</v>
      </c>
      <c r="F96" s="10" t="s">
        <v>51</v>
      </c>
    </row>
    <row r="97" ht="15.75" hidden="1" spans="1:6">
      <c r="A97" s="10">
        <v>1263931</v>
      </c>
      <c r="B97" s="10">
        <v>163030</v>
      </c>
      <c r="C97" s="11">
        <v>43114</v>
      </c>
      <c r="D97" s="11">
        <v>43115</v>
      </c>
      <c r="E97" s="12">
        <v>4500</v>
      </c>
      <c r="F97" s="13"/>
    </row>
    <row r="98" ht="15.75" hidden="1" spans="1:6">
      <c r="A98" s="10">
        <v>1264126</v>
      </c>
      <c r="B98" s="10">
        <v>163045</v>
      </c>
      <c r="C98" s="11">
        <v>43115</v>
      </c>
      <c r="D98" s="11">
        <v>43117</v>
      </c>
      <c r="E98" s="12">
        <v>7000</v>
      </c>
      <c r="F98" s="13"/>
    </row>
    <row r="99" ht="15.75" hidden="1" spans="1:6">
      <c r="A99" s="10">
        <v>1253347</v>
      </c>
      <c r="B99" s="10">
        <v>158962</v>
      </c>
      <c r="C99" s="11">
        <v>43117</v>
      </c>
      <c r="D99" s="11">
        <v>43119</v>
      </c>
      <c r="E99" s="12">
        <v>14000</v>
      </c>
      <c r="F99" s="13" t="s">
        <v>51</v>
      </c>
    </row>
    <row r="100" ht="15.75" hidden="1" spans="1:6">
      <c r="A100" s="10">
        <v>1253346</v>
      </c>
      <c r="B100" s="10">
        <v>158961</v>
      </c>
      <c r="C100" s="11">
        <v>43117</v>
      </c>
      <c r="D100" s="11">
        <v>43119</v>
      </c>
      <c r="E100" s="12">
        <v>9000</v>
      </c>
      <c r="F100" s="156" t="s">
        <v>96</v>
      </c>
    </row>
    <row r="101" ht="15.75" hidden="1" spans="1:6">
      <c r="A101" s="10">
        <v>1264591</v>
      </c>
      <c r="B101" s="10">
        <v>163149</v>
      </c>
      <c r="C101" s="11">
        <v>43116</v>
      </c>
      <c r="D101" s="11">
        <v>43120</v>
      </c>
      <c r="E101" s="12">
        <v>18000</v>
      </c>
      <c r="F101" s="13"/>
    </row>
    <row r="102" ht="15.75" hidden="1" spans="1:6">
      <c r="A102" s="10">
        <v>1265459</v>
      </c>
      <c r="B102" s="10">
        <v>163388</v>
      </c>
      <c r="C102" s="11">
        <v>43117</v>
      </c>
      <c r="D102" s="11">
        <v>43118</v>
      </c>
      <c r="E102" s="12">
        <v>3500</v>
      </c>
      <c r="F102" s="13"/>
    </row>
    <row r="103" ht="15.75" hidden="1" spans="1:6">
      <c r="A103" s="10">
        <v>1258457</v>
      </c>
      <c r="B103" s="10">
        <v>161278</v>
      </c>
      <c r="C103" s="11">
        <v>43118</v>
      </c>
      <c r="D103" s="11">
        <v>43119</v>
      </c>
      <c r="E103" s="12">
        <v>4500</v>
      </c>
      <c r="F103" s="13"/>
    </row>
    <row r="104" ht="15.75" hidden="1" spans="1:6">
      <c r="A104" s="10">
        <v>1249428</v>
      </c>
      <c r="B104" s="10">
        <v>157739</v>
      </c>
      <c r="C104" s="11">
        <v>43118</v>
      </c>
      <c r="D104" s="11">
        <v>43120</v>
      </c>
      <c r="E104" s="12">
        <v>9000</v>
      </c>
      <c r="F104" s="13"/>
    </row>
    <row r="105" ht="15.75" hidden="1" spans="1:6">
      <c r="A105" s="10">
        <v>1265513</v>
      </c>
      <c r="B105" s="10">
        <v>163395</v>
      </c>
      <c r="C105" s="11">
        <v>43118</v>
      </c>
      <c r="D105" s="11">
        <v>43120</v>
      </c>
      <c r="E105" s="12">
        <v>18000</v>
      </c>
      <c r="F105" s="13" t="s">
        <v>51</v>
      </c>
    </row>
    <row r="106" ht="15.75" hidden="1" spans="1:6">
      <c r="A106" s="10">
        <v>1245560</v>
      </c>
      <c r="B106" s="10">
        <v>156342</v>
      </c>
      <c r="C106" s="11">
        <v>43119</v>
      </c>
      <c r="D106" s="11">
        <v>43123</v>
      </c>
      <c r="E106" s="12">
        <v>14000</v>
      </c>
      <c r="F106" s="13"/>
    </row>
    <row r="107" ht="15.75" hidden="1" spans="1:6">
      <c r="A107" s="10">
        <v>1249708</v>
      </c>
      <c r="B107" s="10">
        <v>157803</v>
      </c>
      <c r="C107" s="11">
        <v>43120</v>
      </c>
      <c r="D107" s="11">
        <v>43124</v>
      </c>
      <c r="E107" s="12">
        <v>36000</v>
      </c>
      <c r="F107" s="13" t="s">
        <v>51</v>
      </c>
    </row>
    <row r="108" ht="15.75" hidden="1" spans="1:6">
      <c r="A108" s="10">
        <v>1254625</v>
      </c>
      <c r="B108" s="10">
        <v>159467</v>
      </c>
      <c r="C108" s="11">
        <v>43121</v>
      </c>
      <c r="D108" s="11">
        <v>43124</v>
      </c>
      <c r="E108" s="12">
        <v>18000</v>
      </c>
      <c r="F108" s="13"/>
    </row>
    <row r="109" ht="15.75" hidden="1" spans="1:6">
      <c r="A109" s="10">
        <v>1258125</v>
      </c>
      <c r="B109" s="10">
        <v>161030</v>
      </c>
      <c r="C109" s="11">
        <v>43121</v>
      </c>
      <c r="D109" s="11">
        <v>43123</v>
      </c>
      <c r="E109" s="12">
        <v>11000</v>
      </c>
      <c r="F109" s="13"/>
    </row>
    <row r="110" ht="15.75" hidden="1" spans="1:6">
      <c r="A110" s="10">
        <v>1265696</v>
      </c>
      <c r="B110" s="10">
        <v>163443</v>
      </c>
      <c r="C110" s="11">
        <v>43122</v>
      </c>
      <c r="D110" s="11">
        <v>43125</v>
      </c>
      <c r="E110" s="12">
        <v>16500</v>
      </c>
      <c r="F110" s="13"/>
    </row>
    <row r="111" ht="15.75" hidden="1" spans="1:6">
      <c r="A111" s="10">
        <v>1264095</v>
      </c>
      <c r="B111" s="10">
        <v>163044</v>
      </c>
      <c r="C111" s="11">
        <v>43122</v>
      </c>
      <c r="D111" s="11">
        <v>43126</v>
      </c>
      <c r="E111" s="12">
        <v>36000</v>
      </c>
      <c r="F111" s="13" t="s">
        <v>41</v>
      </c>
    </row>
    <row r="112" ht="15.75" hidden="1" spans="1:6">
      <c r="A112" s="10">
        <v>1266792</v>
      </c>
      <c r="B112" s="10">
        <v>163893</v>
      </c>
      <c r="C112" s="11">
        <v>43122</v>
      </c>
      <c r="D112" s="11">
        <v>43127</v>
      </c>
      <c r="E112" s="12">
        <v>67500</v>
      </c>
      <c r="F112" s="13" t="s">
        <v>97</v>
      </c>
    </row>
    <row r="113" ht="15.75" hidden="1" spans="1:6">
      <c r="A113" s="10">
        <v>1266791</v>
      </c>
      <c r="B113" s="10">
        <v>163894</v>
      </c>
      <c r="C113" s="11">
        <v>43122</v>
      </c>
      <c r="D113" s="11">
        <v>43127</v>
      </c>
      <c r="E113" s="12">
        <v>52500</v>
      </c>
      <c r="F113" s="13" t="s">
        <v>98</v>
      </c>
    </row>
    <row r="114" ht="15.75" hidden="1" spans="1:6">
      <c r="A114" s="10">
        <v>1257691</v>
      </c>
      <c r="B114" s="10">
        <v>160907</v>
      </c>
      <c r="C114" s="11">
        <v>43122</v>
      </c>
      <c r="D114" s="11">
        <v>43124</v>
      </c>
      <c r="E114" s="12">
        <v>33000</v>
      </c>
      <c r="F114" s="13" t="s">
        <v>45</v>
      </c>
    </row>
    <row r="115" ht="15.75" hidden="1" spans="1:6">
      <c r="A115" s="10">
        <v>1262325</v>
      </c>
      <c r="B115" s="10">
        <v>162597</v>
      </c>
      <c r="C115" s="11">
        <v>43123</v>
      </c>
      <c r="D115" s="11">
        <v>43125</v>
      </c>
      <c r="E115" s="12">
        <v>12000</v>
      </c>
      <c r="F115" s="13"/>
    </row>
    <row r="116" ht="15.75" hidden="1" spans="1:6">
      <c r="A116" s="10">
        <v>1253691</v>
      </c>
      <c r="B116" s="10">
        <v>159134</v>
      </c>
      <c r="C116" s="11">
        <v>43123</v>
      </c>
      <c r="D116" s="11">
        <v>43128</v>
      </c>
      <c r="E116" s="12">
        <v>45000</v>
      </c>
      <c r="F116" s="13"/>
    </row>
    <row r="117" ht="15.75" hidden="1" spans="1:6">
      <c r="A117" s="10">
        <v>1255205</v>
      </c>
      <c r="B117" s="10">
        <v>159719</v>
      </c>
      <c r="C117" s="11">
        <v>43123</v>
      </c>
      <c r="D117" s="11">
        <v>43126</v>
      </c>
      <c r="E117" s="12">
        <v>13500</v>
      </c>
      <c r="F117" s="13"/>
    </row>
    <row r="118" ht="15.75" hidden="1" spans="1:6">
      <c r="A118" s="10">
        <v>1263090</v>
      </c>
      <c r="B118" s="10">
        <v>162804</v>
      </c>
      <c r="C118" s="11">
        <v>43123</v>
      </c>
      <c r="D118" s="11">
        <v>43127</v>
      </c>
      <c r="E118" s="12">
        <v>24000</v>
      </c>
      <c r="F118" s="13"/>
    </row>
    <row r="119" ht="15.75" hidden="1" spans="1:6">
      <c r="A119" s="10">
        <v>1265006</v>
      </c>
      <c r="B119" s="10">
        <v>163298</v>
      </c>
      <c r="C119" s="11">
        <v>43124</v>
      </c>
      <c r="D119" s="11">
        <v>43126</v>
      </c>
      <c r="E119" s="12">
        <v>7000</v>
      </c>
      <c r="F119" s="13"/>
    </row>
    <row r="120" ht="15.75" hidden="1" spans="1:6">
      <c r="A120" s="10">
        <v>1251188</v>
      </c>
      <c r="B120" s="10">
        <v>158333</v>
      </c>
      <c r="C120" s="11">
        <v>43124</v>
      </c>
      <c r="D120" s="11">
        <v>43126</v>
      </c>
      <c r="E120" s="12">
        <v>7000</v>
      </c>
      <c r="F120" s="13"/>
    </row>
    <row r="121" ht="15.75" hidden="1" spans="1:6">
      <c r="A121" s="10">
        <v>1255587</v>
      </c>
      <c r="B121" s="10">
        <v>160000</v>
      </c>
      <c r="C121" s="11">
        <v>43124</v>
      </c>
      <c r="D121" s="11">
        <v>43126</v>
      </c>
      <c r="E121" s="12">
        <v>7000</v>
      </c>
      <c r="F121" s="13"/>
    </row>
    <row r="122" ht="15.75" hidden="1" spans="1:6">
      <c r="A122" s="10">
        <v>1266957</v>
      </c>
      <c r="B122" s="10">
        <v>163990</v>
      </c>
      <c r="C122" s="11">
        <v>43124</v>
      </c>
      <c r="D122" s="11">
        <v>43127</v>
      </c>
      <c r="E122" s="12">
        <v>21000</v>
      </c>
      <c r="F122" s="13" t="s">
        <v>41</v>
      </c>
    </row>
    <row r="123" ht="15.75" hidden="1" spans="1:6">
      <c r="A123" s="10">
        <v>1263903</v>
      </c>
      <c r="B123" s="10">
        <v>163113</v>
      </c>
      <c r="C123" s="11">
        <v>43126</v>
      </c>
      <c r="D123" s="11">
        <v>43127</v>
      </c>
      <c r="E123" s="12">
        <v>4500</v>
      </c>
      <c r="F123" s="13"/>
    </row>
    <row r="124" ht="15.75" hidden="1" spans="1:6">
      <c r="A124" s="10">
        <v>1250922</v>
      </c>
      <c r="B124" s="157" t="s">
        <v>99</v>
      </c>
      <c r="C124" s="11">
        <v>43126</v>
      </c>
      <c r="D124" s="11">
        <v>43130</v>
      </c>
      <c r="E124" s="12">
        <v>22000</v>
      </c>
      <c r="F124" s="13"/>
    </row>
    <row r="125" ht="15.75" hidden="1" spans="1:6">
      <c r="A125" s="10">
        <v>1248301</v>
      </c>
      <c r="B125" s="10">
        <v>157375</v>
      </c>
      <c r="C125" s="11">
        <v>43126</v>
      </c>
      <c r="D125" s="11">
        <v>43128</v>
      </c>
      <c r="E125" s="12">
        <v>7000</v>
      </c>
      <c r="F125" s="13"/>
    </row>
    <row r="126" ht="15.75" hidden="1" spans="1:6">
      <c r="A126" s="10">
        <v>1258861</v>
      </c>
      <c r="B126" s="10">
        <v>161392</v>
      </c>
      <c r="C126" s="11">
        <v>43125</v>
      </c>
      <c r="D126" s="11">
        <v>43127</v>
      </c>
      <c r="E126" s="12">
        <v>9000</v>
      </c>
      <c r="F126" s="13"/>
    </row>
    <row r="127" ht="15.75" hidden="1" spans="1:6">
      <c r="A127" s="10">
        <v>1254609</v>
      </c>
      <c r="B127" s="10">
        <v>159466</v>
      </c>
      <c r="C127" s="11">
        <v>43125</v>
      </c>
      <c r="D127" s="11">
        <v>43127</v>
      </c>
      <c r="E127" s="12">
        <v>7000</v>
      </c>
      <c r="F127" s="13"/>
    </row>
    <row r="128" ht="15.75" hidden="1" spans="1:6">
      <c r="A128" s="10">
        <v>1258141</v>
      </c>
      <c r="B128" s="10">
        <v>161029</v>
      </c>
      <c r="C128" s="11">
        <v>43125</v>
      </c>
      <c r="D128" s="11">
        <v>43127</v>
      </c>
      <c r="E128" s="12">
        <v>7000</v>
      </c>
      <c r="F128" s="13"/>
    </row>
    <row r="129" ht="15.75" hidden="1" spans="1:6">
      <c r="A129" s="10">
        <v>1258584</v>
      </c>
      <c r="B129" s="10">
        <v>161252</v>
      </c>
      <c r="C129" s="11">
        <v>43127</v>
      </c>
      <c r="D129" s="11">
        <v>43128</v>
      </c>
      <c r="E129" s="12">
        <v>5500</v>
      </c>
      <c r="F129" s="13"/>
    </row>
    <row r="130" ht="15.75" hidden="1" spans="1:6">
      <c r="A130" s="10">
        <v>1258532</v>
      </c>
      <c r="B130" s="10">
        <v>161277</v>
      </c>
      <c r="C130" s="11">
        <v>43127</v>
      </c>
      <c r="D130" s="11">
        <v>43133</v>
      </c>
      <c r="E130" s="12">
        <v>21000</v>
      </c>
      <c r="F130" s="13"/>
    </row>
    <row r="131" ht="15.75" hidden="1" spans="1:6">
      <c r="A131" s="10">
        <v>1268813</v>
      </c>
      <c r="B131" s="10">
        <v>164761</v>
      </c>
      <c r="C131" s="11">
        <v>43126</v>
      </c>
      <c r="D131" s="11">
        <v>43127</v>
      </c>
      <c r="E131" s="12">
        <v>4500</v>
      </c>
      <c r="F131" s="13"/>
    </row>
    <row r="132" ht="15.75" hidden="1" spans="1:6">
      <c r="A132" s="10">
        <v>1259685</v>
      </c>
      <c r="B132" s="10">
        <v>161593</v>
      </c>
      <c r="C132" s="11">
        <v>43128</v>
      </c>
      <c r="D132" s="11">
        <v>43131</v>
      </c>
      <c r="E132" s="12">
        <v>16500</v>
      </c>
      <c r="F132" s="10"/>
    </row>
    <row r="133" ht="15.75" hidden="1" spans="1:6">
      <c r="A133" s="10">
        <v>1245170</v>
      </c>
      <c r="B133" s="10">
        <v>156134</v>
      </c>
      <c r="C133" s="11">
        <v>43128</v>
      </c>
      <c r="D133" s="11">
        <v>43133</v>
      </c>
      <c r="E133" s="12">
        <v>17500</v>
      </c>
      <c r="F133" s="10"/>
    </row>
    <row r="134" ht="15.75" hidden="1" spans="1:6">
      <c r="A134" s="10">
        <v>1257904</v>
      </c>
      <c r="B134" s="10">
        <v>160943</v>
      </c>
      <c r="C134" s="11">
        <v>43130</v>
      </c>
      <c r="D134" s="11">
        <v>43136</v>
      </c>
      <c r="E134" s="12">
        <v>54000</v>
      </c>
      <c r="F134" s="10" t="s">
        <v>51</v>
      </c>
    </row>
    <row r="135" ht="15.75" hidden="1" spans="1:6">
      <c r="A135" s="10">
        <v>1256275</v>
      </c>
      <c r="B135" s="10">
        <v>160295</v>
      </c>
      <c r="C135" s="11">
        <v>43130</v>
      </c>
      <c r="D135" s="11">
        <v>43134</v>
      </c>
      <c r="E135" s="12">
        <v>14000</v>
      </c>
      <c r="F135" s="10"/>
    </row>
    <row r="136" ht="15.75" hidden="1" spans="1:6">
      <c r="A136" s="10">
        <v>1251719</v>
      </c>
      <c r="B136" s="10">
        <v>158470</v>
      </c>
      <c r="C136" s="11">
        <v>43130</v>
      </c>
      <c r="D136" s="11">
        <v>43135</v>
      </c>
      <c r="E136" s="12">
        <v>22500</v>
      </c>
      <c r="F136" s="10"/>
    </row>
    <row r="137" ht="23.25" hidden="1" spans="1:6">
      <c r="A137" s="2" t="s">
        <v>102</v>
      </c>
      <c r="B137" s="2"/>
      <c r="C137" s="2"/>
      <c r="D137" s="2"/>
      <c r="E137" s="2"/>
      <c r="F137" s="2"/>
    </row>
    <row r="138" ht="15.75" hidden="1" spans="1:6">
      <c r="A138" s="5" t="s">
        <v>34</v>
      </c>
      <c r="B138" s="5" t="s">
        <v>35</v>
      </c>
      <c r="C138" s="5" t="s">
        <v>36</v>
      </c>
      <c r="D138" s="5" t="s">
        <v>37</v>
      </c>
      <c r="E138" s="5" t="s">
        <v>38</v>
      </c>
      <c r="F138" s="6" t="s">
        <v>39</v>
      </c>
    </row>
    <row r="139" ht="15.75" hidden="1" spans="1:6">
      <c r="A139" s="18" t="s">
        <v>106</v>
      </c>
      <c r="B139" s="18"/>
      <c r="C139" s="19"/>
      <c r="D139" s="19"/>
      <c r="E139" s="8"/>
      <c r="F139" s="9"/>
    </row>
    <row r="140" ht="15.75" hidden="1" spans="1:6">
      <c r="A140" s="10">
        <v>1256273</v>
      </c>
      <c r="B140" s="10">
        <v>160296</v>
      </c>
      <c r="C140" s="11">
        <v>43130</v>
      </c>
      <c r="D140" s="11">
        <v>43134</v>
      </c>
      <c r="E140" s="12">
        <v>22000</v>
      </c>
      <c r="F140" s="20"/>
    </row>
    <row r="141" ht="15.75" hidden="1" spans="1:6">
      <c r="A141" s="10">
        <v>1257700</v>
      </c>
      <c r="B141" s="10">
        <v>160909</v>
      </c>
      <c r="C141" s="11">
        <v>43130</v>
      </c>
      <c r="D141" s="11">
        <v>43134</v>
      </c>
      <c r="E141" s="12">
        <v>22000</v>
      </c>
      <c r="F141" s="13"/>
    </row>
    <row r="142" ht="15.75" hidden="1" spans="1:6">
      <c r="A142" s="10">
        <v>1269842</v>
      </c>
      <c r="B142" s="10">
        <v>165265</v>
      </c>
      <c r="C142" s="11">
        <v>43131</v>
      </c>
      <c r="D142" s="11">
        <v>43134</v>
      </c>
      <c r="E142" s="12">
        <v>13500</v>
      </c>
      <c r="F142" s="13"/>
    </row>
    <row r="143" ht="15.75" hidden="1" spans="1:6">
      <c r="A143" s="10">
        <v>1250580</v>
      </c>
      <c r="B143" s="10">
        <v>158044</v>
      </c>
      <c r="C143" s="11">
        <v>43131</v>
      </c>
      <c r="D143" s="11">
        <v>43135</v>
      </c>
      <c r="E143" s="12">
        <v>14000</v>
      </c>
      <c r="F143" s="10"/>
    </row>
    <row r="144" ht="15.75" hidden="1" spans="1:6">
      <c r="A144" s="10">
        <v>1269839</v>
      </c>
      <c r="B144" s="10">
        <v>165264</v>
      </c>
      <c r="C144" s="11">
        <v>43131</v>
      </c>
      <c r="D144" s="11">
        <v>43134</v>
      </c>
      <c r="E144" s="12">
        <v>16500</v>
      </c>
      <c r="F144" s="13"/>
    </row>
    <row r="145" ht="15.75" hidden="1" spans="1:6">
      <c r="A145" s="10">
        <v>1264367</v>
      </c>
      <c r="B145" s="10">
        <v>163129</v>
      </c>
      <c r="C145" s="11">
        <v>43131</v>
      </c>
      <c r="D145" s="11">
        <v>43135</v>
      </c>
      <c r="E145" s="12">
        <v>3500</v>
      </c>
      <c r="F145" s="13"/>
    </row>
    <row r="146" ht="15.75" hidden="1" spans="1:6">
      <c r="A146" s="10">
        <v>1263498</v>
      </c>
      <c r="B146" s="10">
        <v>162892</v>
      </c>
      <c r="C146" s="11">
        <v>43131</v>
      </c>
      <c r="D146" s="11">
        <v>43133</v>
      </c>
      <c r="E146" s="12">
        <v>9000</v>
      </c>
      <c r="F146" s="13"/>
    </row>
    <row r="147" ht="15.75" hidden="1" spans="1:6">
      <c r="A147" s="10">
        <v>1262670</v>
      </c>
      <c r="B147" s="10">
        <v>162705</v>
      </c>
      <c r="C147" s="11">
        <v>43132</v>
      </c>
      <c r="D147" s="11">
        <v>43135</v>
      </c>
      <c r="E147" s="12">
        <v>13500</v>
      </c>
      <c r="F147" s="13"/>
    </row>
    <row r="148" ht="15.75" hidden="1" spans="1:6">
      <c r="A148" s="10">
        <v>1264373</v>
      </c>
      <c r="B148" s="10">
        <v>163130</v>
      </c>
      <c r="C148" s="11">
        <v>43132</v>
      </c>
      <c r="D148" s="11">
        <v>43133</v>
      </c>
      <c r="E148" s="12">
        <v>4500</v>
      </c>
      <c r="F148" s="13"/>
    </row>
    <row r="149" ht="15.75" hidden="1" spans="1:6">
      <c r="A149" s="10">
        <v>1267706</v>
      </c>
      <c r="B149" s="10">
        <v>164335</v>
      </c>
      <c r="C149" s="11">
        <v>43133</v>
      </c>
      <c r="D149" s="11">
        <v>43135</v>
      </c>
      <c r="E149" s="12">
        <v>9000</v>
      </c>
      <c r="F149" s="13"/>
    </row>
    <row r="150" ht="15.75" hidden="1" spans="1:6">
      <c r="A150" s="10">
        <v>1249773</v>
      </c>
      <c r="B150" s="10">
        <v>157805</v>
      </c>
      <c r="C150" s="11">
        <v>43133</v>
      </c>
      <c r="D150" s="11">
        <v>43137</v>
      </c>
      <c r="E150" s="12">
        <v>22000</v>
      </c>
      <c r="F150" s="13"/>
    </row>
    <row r="151" ht="15.75" hidden="1" spans="1:6">
      <c r="A151" s="10">
        <v>1256448</v>
      </c>
      <c r="B151" s="10">
        <v>160387</v>
      </c>
      <c r="C151" s="11">
        <v>43133</v>
      </c>
      <c r="D151" s="11">
        <v>43137</v>
      </c>
      <c r="E151" s="12">
        <v>36000</v>
      </c>
      <c r="F151" s="13"/>
    </row>
    <row r="152" ht="15.75" hidden="1" spans="1:6">
      <c r="A152" s="26" t="s">
        <v>107</v>
      </c>
      <c r="B152" s="27"/>
      <c r="C152" s="27"/>
      <c r="D152" s="28"/>
      <c r="E152" s="29">
        <v>-1000000</v>
      </c>
      <c r="F152" s="30"/>
    </row>
    <row r="153" ht="15.75" hidden="1" spans="1:6">
      <c r="A153" s="26" t="s">
        <v>108</v>
      </c>
      <c r="B153" s="27"/>
      <c r="C153" s="27"/>
      <c r="D153" s="28"/>
      <c r="E153" s="29">
        <v>-1500000</v>
      </c>
      <c r="F153" s="30"/>
    </row>
    <row r="154" ht="15.75" hidden="1" spans="1:6">
      <c r="A154" s="10">
        <v>1259608</v>
      </c>
      <c r="B154" s="10">
        <v>161590</v>
      </c>
      <c r="C154" s="11">
        <v>43135</v>
      </c>
      <c r="D154" s="11">
        <v>43138</v>
      </c>
      <c r="E154" s="12">
        <v>13500</v>
      </c>
      <c r="F154" s="13"/>
    </row>
    <row r="155" ht="15.75" hidden="1" spans="1:6">
      <c r="A155" s="10">
        <v>1259606</v>
      </c>
      <c r="B155" s="10">
        <v>161591</v>
      </c>
      <c r="C155" s="11">
        <v>43135</v>
      </c>
      <c r="D155" s="11">
        <v>43138</v>
      </c>
      <c r="E155" s="12">
        <v>13500</v>
      </c>
      <c r="F155" s="13"/>
    </row>
    <row r="156" ht="15.75" hidden="1" spans="1:6">
      <c r="A156" s="10">
        <v>1262038</v>
      </c>
      <c r="B156" s="10">
        <v>162530</v>
      </c>
      <c r="C156" s="11">
        <v>43136</v>
      </c>
      <c r="D156" s="11">
        <v>43139</v>
      </c>
      <c r="E156" s="12">
        <v>16500</v>
      </c>
      <c r="F156" s="13"/>
    </row>
    <row r="157" ht="15.75" hidden="1" spans="1:6">
      <c r="A157" s="10">
        <v>1259738</v>
      </c>
      <c r="B157" s="10">
        <v>161609</v>
      </c>
      <c r="C157" s="11">
        <v>43136</v>
      </c>
      <c r="D157" s="11">
        <v>43140</v>
      </c>
      <c r="E157" s="12">
        <v>18000</v>
      </c>
      <c r="F157" s="13"/>
    </row>
    <row r="158" ht="15.75" hidden="1" spans="1:6">
      <c r="A158" s="10">
        <v>1262041</v>
      </c>
      <c r="B158" s="10">
        <v>162531</v>
      </c>
      <c r="C158" s="11">
        <v>43136</v>
      </c>
      <c r="D158" s="11">
        <v>43138</v>
      </c>
      <c r="E158" s="12">
        <v>18000</v>
      </c>
      <c r="F158" s="13" t="s">
        <v>51</v>
      </c>
    </row>
    <row r="159" ht="15.75" hidden="1" spans="1:6">
      <c r="A159" s="10">
        <v>1263990</v>
      </c>
      <c r="B159" s="10">
        <v>163043</v>
      </c>
      <c r="C159" s="11">
        <v>43137</v>
      </c>
      <c r="D159" s="11">
        <v>43139</v>
      </c>
      <c r="E159" s="12">
        <v>9000</v>
      </c>
      <c r="F159" s="13"/>
    </row>
    <row r="160" ht="15.75" hidden="1" spans="1:6">
      <c r="A160" s="10">
        <v>1246534</v>
      </c>
      <c r="B160" s="10">
        <v>156760</v>
      </c>
      <c r="C160" s="11">
        <v>43138</v>
      </c>
      <c r="D160" s="11">
        <v>43141</v>
      </c>
      <c r="E160" s="12">
        <v>10500</v>
      </c>
      <c r="F160" s="13"/>
    </row>
    <row r="161" ht="15.75" hidden="1" spans="1:6">
      <c r="A161" s="10">
        <v>1246533</v>
      </c>
      <c r="B161" s="10">
        <v>156761</v>
      </c>
      <c r="C161" s="11">
        <v>43138</v>
      </c>
      <c r="D161" s="11">
        <v>43141</v>
      </c>
      <c r="E161" s="12">
        <v>21000</v>
      </c>
      <c r="F161" s="13" t="s">
        <v>51</v>
      </c>
    </row>
    <row r="162" ht="15.75" hidden="1" spans="1:6">
      <c r="A162" s="10">
        <v>1263385</v>
      </c>
      <c r="B162" s="10">
        <v>162845</v>
      </c>
      <c r="C162" s="11">
        <v>43139</v>
      </c>
      <c r="D162" s="11">
        <v>43141</v>
      </c>
      <c r="E162" s="12">
        <v>21000</v>
      </c>
      <c r="F162" s="13"/>
    </row>
    <row r="163" ht="15.75" hidden="1" spans="1:6">
      <c r="A163" s="10">
        <v>1262962</v>
      </c>
      <c r="B163" s="10">
        <v>162800</v>
      </c>
      <c r="C163" s="11">
        <v>43139</v>
      </c>
      <c r="D163" s="11">
        <v>43143</v>
      </c>
      <c r="E163" s="12">
        <v>22000</v>
      </c>
      <c r="F163" s="13"/>
    </row>
    <row r="164" ht="15.75" hidden="1" spans="1:6">
      <c r="A164" s="10">
        <v>1242188</v>
      </c>
      <c r="B164" s="10">
        <v>155030</v>
      </c>
      <c r="C164" s="11">
        <v>43139</v>
      </c>
      <c r="D164" s="11">
        <v>43141</v>
      </c>
      <c r="E164" s="12">
        <v>7000</v>
      </c>
      <c r="F164" s="13"/>
    </row>
    <row r="165" ht="15.75" hidden="1" spans="1:6">
      <c r="A165" s="10">
        <v>1261909</v>
      </c>
      <c r="B165" s="157" t="s">
        <v>90</v>
      </c>
      <c r="C165" s="11">
        <v>43139</v>
      </c>
      <c r="D165" s="11">
        <v>43142</v>
      </c>
      <c r="E165" s="12">
        <v>13500</v>
      </c>
      <c r="F165" s="13"/>
    </row>
    <row r="166" ht="15.75" hidden="1" spans="1:6">
      <c r="A166" s="10">
        <v>1262698</v>
      </c>
      <c r="B166" s="10">
        <v>162711</v>
      </c>
      <c r="C166" s="11">
        <v>43139</v>
      </c>
      <c r="D166" s="11">
        <v>43140</v>
      </c>
      <c r="E166" s="12">
        <v>4500</v>
      </c>
      <c r="F166" s="13"/>
    </row>
    <row r="167" ht="15.75" hidden="1" spans="1:6">
      <c r="A167" s="10">
        <v>1259741</v>
      </c>
      <c r="B167" s="10">
        <v>161610</v>
      </c>
      <c r="C167" s="11">
        <v>43139</v>
      </c>
      <c r="D167" s="11">
        <v>43144</v>
      </c>
      <c r="E167" s="12">
        <v>27500</v>
      </c>
      <c r="F167" s="13"/>
    </row>
    <row r="168" ht="15.75" hidden="1" spans="1:6">
      <c r="A168" s="10">
        <v>1248667</v>
      </c>
      <c r="B168" s="10">
        <v>157536</v>
      </c>
      <c r="C168" s="11">
        <v>43143</v>
      </c>
      <c r="D168" s="11">
        <v>43145</v>
      </c>
      <c r="E168" s="12">
        <v>18000</v>
      </c>
      <c r="F168" s="13" t="s">
        <v>51</v>
      </c>
    </row>
    <row r="169" ht="15.75" hidden="1" spans="1:6">
      <c r="A169" s="10">
        <v>1252416</v>
      </c>
      <c r="B169" s="10">
        <v>158703</v>
      </c>
      <c r="C169" s="11">
        <v>43143</v>
      </c>
      <c r="D169" s="11">
        <v>43145</v>
      </c>
      <c r="E169" s="12">
        <v>7000</v>
      </c>
      <c r="F169" s="13"/>
    </row>
    <row r="170" ht="15.75" hidden="1" spans="1:6">
      <c r="A170" s="10">
        <v>1252414</v>
      </c>
      <c r="B170" s="10">
        <v>158702</v>
      </c>
      <c r="C170" s="11">
        <v>43143</v>
      </c>
      <c r="D170" s="11">
        <v>43234</v>
      </c>
      <c r="E170" s="12">
        <v>7000</v>
      </c>
      <c r="F170" s="13"/>
    </row>
    <row r="171" ht="15.75" hidden="1" spans="1:6">
      <c r="A171" s="10">
        <v>1252777</v>
      </c>
      <c r="B171" s="157" t="s">
        <v>91</v>
      </c>
      <c r="C171" s="11">
        <v>43143</v>
      </c>
      <c r="D171" s="11">
        <v>43148</v>
      </c>
      <c r="E171" s="12">
        <v>57420</v>
      </c>
      <c r="F171" s="13" t="s">
        <v>92</v>
      </c>
    </row>
    <row r="172" ht="15.75" hidden="1" spans="1:6">
      <c r="A172" s="10">
        <v>1256836</v>
      </c>
      <c r="B172" s="10">
        <v>160555</v>
      </c>
      <c r="C172" s="11">
        <v>43143</v>
      </c>
      <c r="D172" s="11">
        <v>43146</v>
      </c>
      <c r="E172" s="12">
        <v>35550</v>
      </c>
      <c r="F172" s="13" t="s">
        <v>52</v>
      </c>
    </row>
    <row r="173" ht="15.75" hidden="1" spans="1:6">
      <c r="A173" s="10">
        <v>1262613</v>
      </c>
      <c r="B173" s="10">
        <v>162694</v>
      </c>
      <c r="C173" s="11">
        <v>43143</v>
      </c>
      <c r="D173" s="11">
        <v>43144</v>
      </c>
      <c r="E173" s="12">
        <v>4500</v>
      </c>
      <c r="F173" s="13"/>
    </row>
    <row r="174" ht="15.75" hidden="1" spans="1:6">
      <c r="A174" s="10">
        <v>1263361</v>
      </c>
      <c r="B174" s="157" t="s">
        <v>93</v>
      </c>
      <c r="C174" s="11">
        <v>43140</v>
      </c>
      <c r="D174" s="11">
        <v>43142</v>
      </c>
      <c r="E174" s="12">
        <v>9000</v>
      </c>
      <c r="F174" s="13"/>
    </row>
    <row r="175" ht="15.75" hidden="1" spans="1:6">
      <c r="A175" s="10">
        <v>1258162</v>
      </c>
      <c r="B175" s="10">
        <v>161028</v>
      </c>
      <c r="C175" s="11">
        <v>43140</v>
      </c>
      <c r="D175" s="11">
        <v>43143</v>
      </c>
      <c r="E175" s="12">
        <v>27000</v>
      </c>
      <c r="F175" s="13" t="s">
        <v>51</v>
      </c>
    </row>
    <row r="176" ht="15.75" hidden="1" spans="1:6">
      <c r="A176" s="10">
        <v>1264576</v>
      </c>
      <c r="B176" s="31" t="s">
        <v>94</v>
      </c>
      <c r="C176" s="11">
        <v>43140</v>
      </c>
      <c r="D176" s="11">
        <v>43145</v>
      </c>
      <c r="E176" s="12">
        <v>95000</v>
      </c>
      <c r="F176" s="13" t="s">
        <v>57</v>
      </c>
    </row>
    <row r="177" ht="15.75" hidden="1" spans="1:6">
      <c r="A177" s="10">
        <v>1254828</v>
      </c>
      <c r="B177" s="10">
        <v>159535</v>
      </c>
      <c r="C177" s="11">
        <v>43141</v>
      </c>
      <c r="D177" s="11">
        <v>43143</v>
      </c>
      <c r="E177" s="12">
        <v>9000</v>
      </c>
      <c r="F177" s="13"/>
    </row>
    <row r="178" ht="15.75" hidden="1" spans="1:6">
      <c r="A178" s="10">
        <v>1242198</v>
      </c>
      <c r="B178" s="10">
        <v>155036</v>
      </c>
      <c r="C178" s="11">
        <v>43141</v>
      </c>
      <c r="D178" s="11">
        <v>43142</v>
      </c>
      <c r="E178" s="12">
        <v>3500</v>
      </c>
      <c r="F178" s="13"/>
    </row>
    <row r="179" ht="15.75" hidden="1" spans="1:6">
      <c r="A179" s="10">
        <v>1250070</v>
      </c>
      <c r="B179" s="10">
        <v>157931</v>
      </c>
      <c r="C179" s="11">
        <v>43141</v>
      </c>
      <c r="D179" s="11">
        <v>43144</v>
      </c>
      <c r="E179" s="12">
        <v>10500</v>
      </c>
      <c r="F179" s="10"/>
    </row>
    <row r="180" ht="15.75" hidden="1" spans="1:6">
      <c r="A180" s="10">
        <v>1264286</v>
      </c>
      <c r="B180" s="10">
        <v>163114</v>
      </c>
      <c r="C180" s="11">
        <v>43142</v>
      </c>
      <c r="D180" s="11">
        <v>43144</v>
      </c>
      <c r="E180" s="12">
        <v>9000</v>
      </c>
      <c r="F180" s="10"/>
    </row>
    <row r="181" ht="15.75" hidden="1" spans="1:6">
      <c r="A181" s="10">
        <v>1252734</v>
      </c>
      <c r="B181" s="10">
        <v>158819</v>
      </c>
      <c r="C181" s="11">
        <v>43142</v>
      </c>
      <c r="D181" s="11">
        <v>43146</v>
      </c>
      <c r="E181" s="12">
        <v>19350</v>
      </c>
      <c r="F181" s="10"/>
    </row>
    <row r="182" ht="15.75" hidden="1" spans="1:6">
      <c r="A182" s="10">
        <v>1261913</v>
      </c>
      <c r="B182" s="10">
        <v>162487</v>
      </c>
      <c r="C182" s="11">
        <v>43142</v>
      </c>
      <c r="D182" s="11">
        <v>43144</v>
      </c>
      <c r="E182" s="12">
        <v>9000</v>
      </c>
      <c r="F182" s="10"/>
    </row>
    <row r="183" ht="15.75" hidden="1" spans="1:6">
      <c r="A183" s="10">
        <v>1253002</v>
      </c>
      <c r="B183" s="10">
        <v>158868</v>
      </c>
      <c r="C183" s="11">
        <v>43142</v>
      </c>
      <c r="D183" s="11">
        <v>43144</v>
      </c>
      <c r="E183" s="12">
        <v>11000</v>
      </c>
      <c r="F183" s="10"/>
    </row>
    <row r="184" spans="1:6">
      <c r="A184" s="32" t="s">
        <v>109</v>
      </c>
      <c r="B184" s="32"/>
      <c r="C184" s="32"/>
      <c r="D184" s="32"/>
      <c r="E184" s="32"/>
      <c r="F184" s="32"/>
    </row>
    <row r="185" spans="1:6">
      <c r="A185" s="33" t="s">
        <v>34</v>
      </c>
      <c r="B185" s="33" t="s">
        <v>35</v>
      </c>
      <c r="C185" s="33" t="s">
        <v>36</v>
      </c>
      <c r="D185" s="33" t="s">
        <v>37</v>
      </c>
      <c r="E185" s="33" t="s">
        <v>38</v>
      </c>
      <c r="F185" s="34" t="s">
        <v>39</v>
      </c>
    </row>
    <row r="186" spans="1:6">
      <c r="A186" s="35">
        <v>1269654</v>
      </c>
      <c r="B186" s="35">
        <v>165200</v>
      </c>
      <c r="C186" s="36">
        <v>43147</v>
      </c>
      <c r="D186" s="36">
        <v>43151</v>
      </c>
      <c r="E186" s="37">
        <v>27400</v>
      </c>
      <c r="F186" s="35" t="s">
        <v>110</v>
      </c>
    </row>
    <row r="187" spans="1:6">
      <c r="A187" s="35">
        <v>1273947</v>
      </c>
      <c r="B187" s="35">
        <v>166887</v>
      </c>
      <c r="C187" s="36">
        <v>43147</v>
      </c>
      <c r="D187" s="36">
        <v>43148</v>
      </c>
      <c r="E187" s="37">
        <v>5650</v>
      </c>
      <c r="F187" s="35" t="s">
        <v>110</v>
      </c>
    </row>
    <row r="188" spans="1:6">
      <c r="A188" s="35">
        <v>1273802</v>
      </c>
      <c r="B188" s="35">
        <v>166792</v>
      </c>
      <c r="C188" s="36">
        <v>43148</v>
      </c>
      <c r="D188" s="36">
        <v>43149</v>
      </c>
      <c r="E188" s="37">
        <v>5650</v>
      </c>
      <c r="F188" s="35"/>
    </row>
    <row r="189" spans="1:6">
      <c r="A189" s="35">
        <v>1269957</v>
      </c>
      <c r="B189" s="35">
        <v>165296</v>
      </c>
      <c r="C189" s="36">
        <v>43148</v>
      </c>
      <c r="D189" s="36">
        <v>43153</v>
      </c>
      <c r="E189" s="37">
        <v>34450</v>
      </c>
      <c r="F189" s="35"/>
    </row>
    <row r="190" spans="1:6">
      <c r="A190" s="35">
        <v>1273635</v>
      </c>
      <c r="B190" s="35">
        <v>166775</v>
      </c>
      <c r="C190" s="36">
        <v>43148</v>
      </c>
      <c r="D190" s="36">
        <v>43149</v>
      </c>
      <c r="E190" s="37">
        <v>5650</v>
      </c>
      <c r="F190" s="35"/>
    </row>
    <row r="191" spans="1:6">
      <c r="A191" s="35">
        <v>1268333</v>
      </c>
      <c r="B191" s="35">
        <v>164517</v>
      </c>
      <c r="C191" s="36">
        <v>43149</v>
      </c>
      <c r="D191" s="36">
        <v>43150</v>
      </c>
      <c r="E191" s="37">
        <v>5650</v>
      </c>
      <c r="F191" s="35"/>
    </row>
    <row r="192" spans="1:6">
      <c r="A192" s="35">
        <v>1268333</v>
      </c>
      <c r="B192" s="35">
        <v>164516</v>
      </c>
      <c r="C192" s="36">
        <v>43149</v>
      </c>
      <c r="D192" s="36">
        <v>43151</v>
      </c>
      <c r="E192" s="37">
        <v>11300</v>
      </c>
      <c r="F192" s="35"/>
    </row>
    <row r="193" spans="1:6">
      <c r="A193" s="35">
        <v>1269428</v>
      </c>
      <c r="B193" s="35">
        <v>164876</v>
      </c>
      <c r="C193" s="36">
        <v>43149</v>
      </c>
      <c r="D193" s="36">
        <v>43151</v>
      </c>
      <c r="E193" s="37">
        <v>11300</v>
      </c>
      <c r="F193" s="35"/>
    </row>
    <row r="194" spans="1:6">
      <c r="A194" s="35">
        <v>1272611</v>
      </c>
      <c r="B194" s="35">
        <v>166315</v>
      </c>
      <c r="C194" s="36">
        <v>43152</v>
      </c>
      <c r="D194" s="36">
        <v>43153</v>
      </c>
      <c r="E194" s="37">
        <v>11300</v>
      </c>
      <c r="F194" s="35" t="s">
        <v>51</v>
      </c>
    </row>
    <row r="195" spans="1:6">
      <c r="A195" s="35">
        <v>1269815</v>
      </c>
      <c r="B195" s="35">
        <v>165267</v>
      </c>
      <c r="C195" s="36">
        <v>43152</v>
      </c>
      <c r="D195" s="36">
        <v>43153</v>
      </c>
      <c r="E195" s="37">
        <v>5650</v>
      </c>
      <c r="F195" s="38"/>
    </row>
    <row r="196" spans="1:6">
      <c r="A196" s="35">
        <v>1276330</v>
      </c>
      <c r="B196" s="35">
        <v>168187</v>
      </c>
      <c r="C196" s="36">
        <v>43151</v>
      </c>
      <c r="D196" s="36">
        <v>43152</v>
      </c>
      <c r="E196" s="37">
        <v>5650</v>
      </c>
      <c r="F196" s="38"/>
    </row>
    <row r="197" spans="1:6">
      <c r="A197" s="35">
        <v>1276355</v>
      </c>
      <c r="B197" s="35">
        <v>168190</v>
      </c>
      <c r="C197" s="36">
        <v>43151</v>
      </c>
      <c r="D197" s="36">
        <v>43152</v>
      </c>
      <c r="E197" s="37">
        <v>5650</v>
      </c>
      <c r="F197" s="35"/>
    </row>
    <row r="198" spans="1:6">
      <c r="A198" s="35">
        <v>1276362</v>
      </c>
      <c r="B198" s="35">
        <v>168191</v>
      </c>
      <c r="C198" s="36">
        <v>43151</v>
      </c>
      <c r="D198" s="36">
        <v>43152</v>
      </c>
      <c r="E198" s="37">
        <v>5650</v>
      </c>
      <c r="F198" s="35"/>
    </row>
    <row r="199" spans="1:6">
      <c r="A199" s="35"/>
      <c r="B199" s="35"/>
      <c r="C199" s="36"/>
      <c r="D199" s="36"/>
      <c r="E199" s="37"/>
      <c r="F199" s="35"/>
    </row>
    <row r="200" spans="1:6">
      <c r="A200" s="39" t="s">
        <v>111</v>
      </c>
      <c r="B200" s="40"/>
      <c r="C200" s="40"/>
      <c r="D200" s="41"/>
      <c r="E200" s="42">
        <f>SUM(E186:E199)</f>
        <v>140950</v>
      </c>
      <c r="F200" s="35"/>
    </row>
    <row r="201" spans="1:6">
      <c r="A201" s="43" t="s">
        <v>29</v>
      </c>
      <c r="B201" s="44"/>
      <c r="C201" s="44"/>
      <c r="D201" s="45"/>
      <c r="E201" s="46">
        <v>-87750</v>
      </c>
      <c r="F201" s="35"/>
    </row>
    <row r="202" spans="1:6">
      <c r="A202" s="43" t="s">
        <v>29</v>
      </c>
      <c r="B202" s="44"/>
      <c r="C202" s="44"/>
      <c r="D202" s="45"/>
      <c r="E202" s="46">
        <v>-81750</v>
      </c>
      <c r="F202" s="35"/>
    </row>
    <row r="203" spans="1:6">
      <c r="A203" s="47"/>
      <c r="B203" s="48"/>
      <c r="C203" s="48"/>
      <c r="D203" s="48"/>
      <c r="E203" s="48"/>
      <c r="F203" s="49"/>
    </row>
    <row r="204" spans="1:6">
      <c r="A204" s="50" t="s">
        <v>112</v>
      </c>
      <c r="B204" s="51"/>
      <c r="C204" s="51"/>
      <c r="D204" s="52"/>
      <c r="E204" s="53">
        <f>SUM(E200:E203)</f>
        <v>-28550</v>
      </c>
      <c r="F204" s="35"/>
    </row>
    <row r="205" spans="1:6">
      <c r="A205" s="54"/>
      <c r="B205" s="54"/>
      <c r="C205" s="54"/>
      <c r="D205" s="54"/>
      <c r="E205" s="54"/>
      <c r="F205" s="54"/>
    </row>
    <row r="206" spans="1:6">
      <c r="A206" s="13"/>
      <c r="B206" s="13"/>
      <c r="C206" s="13"/>
      <c r="D206" s="13"/>
      <c r="E206" s="13"/>
      <c r="F206" s="13"/>
    </row>
    <row r="207" spans="1:6">
      <c r="A207" s="13"/>
      <c r="B207" s="13"/>
      <c r="C207" s="13"/>
      <c r="D207" s="13"/>
      <c r="E207" s="13"/>
      <c r="F207" s="13"/>
    </row>
    <row r="208" spans="1:6">
      <c r="A208" s="13"/>
      <c r="B208" s="13"/>
      <c r="C208" s="13"/>
      <c r="D208" s="13"/>
      <c r="E208" s="13"/>
      <c r="F208" s="13"/>
    </row>
    <row r="209" spans="1:6">
      <c r="A209" s="13"/>
      <c r="B209" s="13"/>
      <c r="C209" s="13"/>
      <c r="D209" s="13"/>
      <c r="E209" s="13"/>
      <c r="F209" s="13"/>
    </row>
    <row r="210" spans="1:6">
      <c r="A210" s="13"/>
      <c r="B210" s="13"/>
      <c r="C210" s="13"/>
      <c r="D210" s="13"/>
      <c r="E210" s="13"/>
      <c r="F210" s="13"/>
    </row>
    <row r="211" spans="1:6">
      <c r="A211" s="13"/>
      <c r="B211" s="13"/>
      <c r="C211" s="13"/>
      <c r="D211" s="13"/>
      <c r="E211" s="13"/>
      <c r="F211" s="13"/>
    </row>
    <row r="212" spans="1:6">
      <c r="A212" s="13"/>
      <c r="B212" s="13"/>
      <c r="C212" s="13"/>
      <c r="D212" s="13"/>
      <c r="E212" s="13"/>
      <c r="F212" s="13"/>
    </row>
    <row r="213" spans="1:6">
      <c r="A213" s="13"/>
      <c r="B213" s="13"/>
      <c r="C213" s="13"/>
      <c r="D213" s="13"/>
      <c r="E213" s="13"/>
      <c r="F213" s="13"/>
    </row>
    <row r="214" spans="1:6">
      <c r="A214" s="13"/>
      <c r="B214" s="13"/>
      <c r="C214" s="13"/>
      <c r="D214" s="13"/>
      <c r="E214" s="13"/>
      <c r="F214" s="13"/>
    </row>
  </sheetData>
  <mergeCells count="12">
    <mergeCell ref="A1:F1"/>
    <mergeCell ref="A43:F43"/>
    <mergeCell ref="A90:F90"/>
    <mergeCell ref="A137:F137"/>
    <mergeCell ref="A152:D152"/>
    <mergeCell ref="A153:D153"/>
    <mergeCell ref="A184:F184"/>
    <mergeCell ref="A200:D200"/>
    <mergeCell ref="A201:D201"/>
    <mergeCell ref="A202:D202"/>
    <mergeCell ref="A203:F203"/>
    <mergeCell ref="A204:D204"/>
  </mergeCells>
  <pageMargins left="0.25" right="0.2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opLeftCell="A42" workbookViewId="0">
      <selection activeCell="G67" sqref="G67"/>
    </sheetView>
  </sheetViews>
  <sheetFormatPr defaultColWidth="9" defaultRowHeight="13.5" outlineLevelCol="6"/>
  <cols>
    <col min="1" max="1" width="11.6666666666667" style="56" customWidth="1"/>
    <col min="2" max="4" width="12.3333333333333" style="56" customWidth="1"/>
    <col min="5" max="5" width="18" style="56" customWidth="1"/>
    <col min="6" max="6" width="19.4416666666667" style="56" customWidth="1"/>
    <col min="7" max="16384" width="8.88333333333333" style="57"/>
  </cols>
  <sheetData>
    <row r="1" ht="28.5" customHeight="1" spans="1:6">
      <c r="A1" s="58" t="s">
        <v>44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5">
        <v>1465457</v>
      </c>
      <c r="B3" s="85">
        <v>225450</v>
      </c>
      <c r="C3" s="88">
        <v>43557</v>
      </c>
      <c r="D3" s="88">
        <v>43560</v>
      </c>
      <c r="E3" s="94">
        <v>13500</v>
      </c>
      <c r="F3" s="89" t="s">
        <v>41</v>
      </c>
    </row>
    <row r="4" spans="1:6">
      <c r="A4" s="85">
        <v>1468542</v>
      </c>
      <c r="B4" s="85">
        <v>226126</v>
      </c>
      <c r="C4" s="88">
        <v>43558</v>
      </c>
      <c r="D4" s="88">
        <v>43562</v>
      </c>
      <c r="E4" s="94">
        <v>27000</v>
      </c>
      <c r="F4" s="89" t="s">
        <v>45</v>
      </c>
    </row>
    <row r="5" spans="1:6">
      <c r="A5" s="85">
        <v>1454808</v>
      </c>
      <c r="B5" s="85">
        <v>223032</v>
      </c>
      <c r="C5" s="88">
        <v>43559</v>
      </c>
      <c r="D5" s="88">
        <v>43560</v>
      </c>
      <c r="E5" s="94">
        <v>2450</v>
      </c>
      <c r="F5" s="89"/>
    </row>
    <row r="6" spans="1:6">
      <c r="A6" s="85">
        <v>1460241</v>
      </c>
      <c r="B6" s="85">
        <v>224247</v>
      </c>
      <c r="C6" s="88">
        <v>43560</v>
      </c>
      <c r="D6" s="88">
        <v>43561</v>
      </c>
      <c r="E6" s="94">
        <v>2450</v>
      </c>
      <c r="F6" s="89"/>
    </row>
    <row r="7" spans="1:6">
      <c r="A7" s="85">
        <v>1476191</v>
      </c>
      <c r="B7" s="85">
        <v>227560</v>
      </c>
      <c r="C7" s="88">
        <v>43560</v>
      </c>
      <c r="D7" s="88">
        <v>43562</v>
      </c>
      <c r="E7" s="94">
        <v>5900</v>
      </c>
      <c r="F7" s="89"/>
    </row>
    <row r="8" spans="1:6">
      <c r="A8" s="85">
        <v>1465827</v>
      </c>
      <c r="B8" s="85">
        <v>225653</v>
      </c>
      <c r="C8" s="88">
        <v>43561</v>
      </c>
      <c r="D8" s="88">
        <v>43564</v>
      </c>
      <c r="E8" s="94">
        <v>7350</v>
      </c>
      <c r="F8" s="89"/>
    </row>
    <row r="9" spans="1:6">
      <c r="A9" s="85">
        <v>1456289</v>
      </c>
      <c r="B9" s="85">
        <v>223397</v>
      </c>
      <c r="C9" s="88">
        <v>43561</v>
      </c>
      <c r="D9" s="88">
        <v>43568</v>
      </c>
      <c r="E9" s="94">
        <v>25550</v>
      </c>
      <c r="F9" s="89"/>
    </row>
    <row r="10" spans="1:6">
      <c r="A10" s="85">
        <v>1457407</v>
      </c>
      <c r="B10" s="85">
        <v>224712</v>
      </c>
      <c r="C10" s="88">
        <v>43561</v>
      </c>
      <c r="D10" s="88">
        <v>43567</v>
      </c>
      <c r="E10" s="94">
        <v>13500</v>
      </c>
      <c r="F10" s="89"/>
    </row>
    <row r="11" spans="1:6">
      <c r="A11" s="85">
        <v>1455325</v>
      </c>
      <c r="B11" s="85">
        <v>223177</v>
      </c>
      <c r="C11" s="88">
        <v>43562</v>
      </c>
      <c r="D11" s="88">
        <v>43565</v>
      </c>
      <c r="E11" s="94">
        <v>12600</v>
      </c>
      <c r="F11" s="89" t="s">
        <v>46</v>
      </c>
    </row>
    <row r="12" spans="1:6">
      <c r="A12" s="85">
        <v>1467227</v>
      </c>
      <c r="B12" s="85">
        <v>225923</v>
      </c>
      <c r="C12" s="88">
        <v>43562</v>
      </c>
      <c r="D12" s="88">
        <v>43568</v>
      </c>
      <c r="E12" s="94">
        <v>13500</v>
      </c>
      <c r="F12" s="89"/>
    </row>
    <row r="13" spans="1:6">
      <c r="A13" s="85">
        <v>1477472</v>
      </c>
      <c r="B13" s="85">
        <v>227874</v>
      </c>
      <c r="C13" s="88">
        <v>43562</v>
      </c>
      <c r="D13" s="88">
        <v>43563</v>
      </c>
      <c r="E13" s="94">
        <v>2950</v>
      </c>
      <c r="F13" s="89"/>
    </row>
    <row r="14" spans="1:6">
      <c r="A14" s="85">
        <v>1461003</v>
      </c>
      <c r="B14" s="85">
        <v>224678</v>
      </c>
      <c r="C14" s="88">
        <v>43563</v>
      </c>
      <c r="D14" s="88">
        <v>43568</v>
      </c>
      <c r="E14" s="94">
        <v>22500</v>
      </c>
      <c r="F14" s="89" t="s">
        <v>41</v>
      </c>
    </row>
    <row r="15" spans="1:6">
      <c r="A15" s="85">
        <v>1474879</v>
      </c>
      <c r="B15" s="85">
        <v>227379</v>
      </c>
      <c r="C15" s="88">
        <v>43563</v>
      </c>
      <c r="D15" s="88">
        <v>43564</v>
      </c>
      <c r="E15" s="94">
        <v>4150</v>
      </c>
      <c r="F15" s="89" t="s">
        <v>46</v>
      </c>
    </row>
    <row r="16" spans="1:6">
      <c r="A16" s="85">
        <v>1475623</v>
      </c>
      <c r="B16" s="85">
        <v>227465</v>
      </c>
      <c r="C16" s="88">
        <v>43563</v>
      </c>
      <c r="D16" s="88">
        <v>43565</v>
      </c>
      <c r="E16" s="94">
        <v>15800</v>
      </c>
      <c r="F16" s="89" t="s">
        <v>41</v>
      </c>
    </row>
    <row r="17" spans="1:6">
      <c r="A17" s="85">
        <v>1470223</v>
      </c>
      <c r="B17" s="85">
        <v>226462</v>
      </c>
      <c r="C17" s="88">
        <v>43564</v>
      </c>
      <c r="D17" s="88">
        <v>43568</v>
      </c>
      <c r="E17" s="94">
        <v>13800</v>
      </c>
      <c r="F17" s="89"/>
    </row>
    <row r="18" spans="1:6">
      <c r="A18" s="85">
        <v>1478241</v>
      </c>
      <c r="B18" s="85">
        <v>228028</v>
      </c>
      <c r="C18" s="88">
        <v>43564</v>
      </c>
      <c r="D18" s="88">
        <v>43565</v>
      </c>
      <c r="E18" s="94">
        <v>2450</v>
      </c>
      <c r="F18" s="89"/>
    </row>
    <row r="19" spans="1:6">
      <c r="A19" s="85">
        <v>1464442</v>
      </c>
      <c r="B19" s="85">
        <v>225296</v>
      </c>
      <c r="C19" s="88">
        <v>43565</v>
      </c>
      <c r="D19" s="88">
        <v>43570</v>
      </c>
      <c r="E19" s="94">
        <v>11250</v>
      </c>
      <c r="F19" s="89"/>
    </row>
    <row r="20" spans="1:6">
      <c r="A20" s="85">
        <v>1464439</v>
      </c>
      <c r="B20" s="85">
        <v>225297</v>
      </c>
      <c r="C20" s="88">
        <v>43565</v>
      </c>
      <c r="D20" s="88">
        <v>43570</v>
      </c>
      <c r="E20" s="94">
        <v>11250</v>
      </c>
      <c r="F20" s="89"/>
    </row>
    <row r="21" spans="1:6">
      <c r="A21" s="85">
        <v>1457874</v>
      </c>
      <c r="B21" s="85">
        <v>223700</v>
      </c>
      <c r="C21" s="88">
        <v>43565</v>
      </c>
      <c r="D21" s="88">
        <v>43572</v>
      </c>
      <c r="E21" s="94">
        <v>110600</v>
      </c>
      <c r="F21" s="89" t="s">
        <v>47</v>
      </c>
    </row>
    <row r="22" spans="1:6">
      <c r="A22" s="85">
        <v>1443029</v>
      </c>
      <c r="B22" s="85">
        <v>219245</v>
      </c>
      <c r="C22" s="88">
        <v>43567</v>
      </c>
      <c r="D22" s="88">
        <v>43569</v>
      </c>
      <c r="E22" s="94">
        <v>4500</v>
      </c>
      <c r="F22" s="89"/>
    </row>
    <row r="23" spans="1:6">
      <c r="A23" s="85">
        <v>1447285</v>
      </c>
      <c r="B23" s="85">
        <v>222078</v>
      </c>
      <c r="C23" s="88">
        <v>43567</v>
      </c>
      <c r="D23" s="88">
        <v>43569</v>
      </c>
      <c r="E23" s="94">
        <v>4500</v>
      </c>
      <c r="F23" s="89"/>
    </row>
    <row r="24" spans="1:6">
      <c r="A24" s="85">
        <v>1443030</v>
      </c>
      <c r="B24" s="85">
        <v>219246</v>
      </c>
      <c r="C24" s="88">
        <v>43567</v>
      </c>
      <c r="D24" s="88">
        <v>43569</v>
      </c>
      <c r="E24" s="94">
        <v>4500</v>
      </c>
      <c r="F24" s="89"/>
    </row>
    <row r="25" spans="1:6">
      <c r="A25" s="85">
        <v>1442484</v>
      </c>
      <c r="B25" s="85">
        <v>219084</v>
      </c>
      <c r="C25" s="88">
        <v>43568</v>
      </c>
      <c r="D25" s="88">
        <v>43573</v>
      </c>
      <c r="E25" s="94">
        <v>11250</v>
      </c>
      <c r="F25" s="89"/>
    </row>
    <row r="26" spans="1:6">
      <c r="A26" s="85">
        <v>1449820</v>
      </c>
      <c r="B26" s="85">
        <v>221765</v>
      </c>
      <c r="C26" s="88">
        <v>43568</v>
      </c>
      <c r="D26" s="88">
        <v>43570</v>
      </c>
      <c r="E26" s="94">
        <v>4500</v>
      </c>
      <c r="F26" s="89"/>
    </row>
    <row r="27" spans="1:6">
      <c r="A27" s="85">
        <v>1465831</v>
      </c>
      <c r="B27" s="85">
        <v>225651</v>
      </c>
      <c r="C27" s="88">
        <v>43568</v>
      </c>
      <c r="D27" s="88">
        <v>43569</v>
      </c>
      <c r="E27" s="94">
        <v>2450</v>
      </c>
      <c r="F27" s="89"/>
    </row>
    <row r="28" spans="1:6">
      <c r="A28" s="85">
        <v>1482012</v>
      </c>
      <c r="B28" s="85">
        <v>228599</v>
      </c>
      <c r="C28" s="88">
        <v>43568</v>
      </c>
      <c r="D28" s="88">
        <v>43570</v>
      </c>
      <c r="E28" s="94">
        <v>5900</v>
      </c>
      <c r="F28" s="89"/>
    </row>
    <row r="29" spans="1:6">
      <c r="A29" s="85">
        <v>1482097</v>
      </c>
      <c r="B29" s="85">
        <v>228609</v>
      </c>
      <c r="C29" s="88">
        <v>43568</v>
      </c>
      <c r="D29" s="88">
        <v>43570</v>
      </c>
      <c r="E29" s="94">
        <v>7900</v>
      </c>
      <c r="F29" s="89"/>
    </row>
    <row r="30" spans="1:6">
      <c r="A30" s="85">
        <v>1482113</v>
      </c>
      <c r="B30" s="85">
        <v>228610</v>
      </c>
      <c r="C30" s="88">
        <v>43568</v>
      </c>
      <c r="D30" s="88">
        <v>43570</v>
      </c>
      <c r="E30" s="94">
        <v>5900</v>
      </c>
      <c r="F30" s="89"/>
    </row>
    <row r="31" spans="1:6">
      <c r="A31" s="85">
        <v>1472136</v>
      </c>
      <c r="B31" s="85">
        <v>226789</v>
      </c>
      <c r="C31" s="88">
        <v>43569</v>
      </c>
      <c r="D31" s="88">
        <v>43570</v>
      </c>
      <c r="E31" s="94">
        <v>2450</v>
      </c>
      <c r="F31" s="89"/>
    </row>
    <row r="32" spans="1:6">
      <c r="A32" s="85">
        <v>1476525</v>
      </c>
      <c r="B32" s="85">
        <v>227653</v>
      </c>
      <c r="C32" s="88">
        <v>43569</v>
      </c>
      <c r="D32" s="88">
        <v>43573</v>
      </c>
      <c r="E32" s="94">
        <v>9000</v>
      </c>
      <c r="F32" s="89"/>
    </row>
    <row r="33" spans="1:6">
      <c r="A33" s="85">
        <v>1465833</v>
      </c>
      <c r="B33" s="85">
        <v>225652</v>
      </c>
      <c r="C33" s="88">
        <v>43569</v>
      </c>
      <c r="D33" s="88">
        <v>43571</v>
      </c>
      <c r="E33" s="94">
        <v>7300</v>
      </c>
      <c r="F33" s="89"/>
    </row>
    <row r="34" spans="1:6">
      <c r="A34" s="85">
        <v>1482829</v>
      </c>
      <c r="B34" s="85">
        <v>228729</v>
      </c>
      <c r="C34" s="88">
        <v>42474</v>
      </c>
      <c r="D34" s="88">
        <v>43572</v>
      </c>
      <c r="E34" s="94">
        <v>7350</v>
      </c>
      <c r="F34" s="89"/>
    </row>
    <row r="35" spans="1:6">
      <c r="A35" s="85">
        <v>1476041</v>
      </c>
      <c r="B35" s="85">
        <v>227532</v>
      </c>
      <c r="C35" s="88">
        <v>43570</v>
      </c>
      <c r="D35" s="88">
        <v>43574</v>
      </c>
      <c r="E35" s="94">
        <v>9000</v>
      </c>
      <c r="F35" s="89"/>
    </row>
    <row r="36" spans="1:6">
      <c r="A36" s="85">
        <v>1480379</v>
      </c>
      <c r="B36" s="85">
        <v>228364</v>
      </c>
      <c r="C36" s="88">
        <v>43570</v>
      </c>
      <c r="D36" s="88">
        <v>43572</v>
      </c>
      <c r="E36" s="94">
        <v>4900</v>
      </c>
      <c r="F36" s="89"/>
    </row>
    <row r="37" spans="1:6">
      <c r="A37" s="85">
        <v>1475108</v>
      </c>
      <c r="B37" s="85">
        <v>227380</v>
      </c>
      <c r="C37" s="88">
        <v>43570</v>
      </c>
      <c r="D37" s="88">
        <v>43571</v>
      </c>
      <c r="E37" s="94">
        <v>2450</v>
      </c>
      <c r="F37" s="89"/>
    </row>
    <row r="38" spans="1:6">
      <c r="A38" s="85">
        <v>1481386</v>
      </c>
      <c r="B38" s="85">
        <v>228521</v>
      </c>
      <c r="C38" s="88">
        <v>43570</v>
      </c>
      <c r="D38" s="88">
        <v>43574</v>
      </c>
      <c r="E38" s="94">
        <v>9800</v>
      </c>
      <c r="F38" s="89"/>
    </row>
    <row r="39" spans="1:6">
      <c r="A39" s="85">
        <v>1482773</v>
      </c>
      <c r="B39" s="85">
        <v>228725</v>
      </c>
      <c r="C39" s="88">
        <v>43570</v>
      </c>
      <c r="D39" s="88">
        <v>43571</v>
      </c>
      <c r="E39" s="94">
        <v>3650</v>
      </c>
      <c r="F39" s="89"/>
    </row>
    <row r="40" spans="1:6">
      <c r="A40" s="85">
        <v>1480193</v>
      </c>
      <c r="B40" s="85">
        <v>228360</v>
      </c>
      <c r="C40" s="88">
        <v>43571</v>
      </c>
      <c r="D40" s="88">
        <v>43573</v>
      </c>
      <c r="E40" s="94">
        <v>7300</v>
      </c>
      <c r="F40" s="89"/>
    </row>
    <row r="41" spans="1:6">
      <c r="A41" s="85">
        <v>1461254</v>
      </c>
      <c r="B41" s="85">
        <v>224714</v>
      </c>
      <c r="C41" s="88">
        <v>43571</v>
      </c>
      <c r="D41" s="88">
        <v>43575</v>
      </c>
      <c r="E41" s="94">
        <v>9000</v>
      </c>
      <c r="F41" s="89"/>
    </row>
    <row r="42" spans="1:6">
      <c r="A42" s="85">
        <v>1480382</v>
      </c>
      <c r="B42" s="85">
        <v>228367</v>
      </c>
      <c r="C42" s="88">
        <v>43571</v>
      </c>
      <c r="D42" s="88">
        <v>43574</v>
      </c>
      <c r="E42" s="94">
        <v>14700</v>
      </c>
      <c r="F42" s="89" t="s">
        <v>41</v>
      </c>
    </row>
    <row r="43" spans="1:6">
      <c r="A43" s="85">
        <v>1483748</v>
      </c>
      <c r="B43" s="85">
        <v>228954</v>
      </c>
      <c r="C43" s="88">
        <v>43571</v>
      </c>
      <c r="D43" s="88">
        <v>43572</v>
      </c>
      <c r="E43" s="94">
        <v>2450</v>
      </c>
      <c r="F43" s="89"/>
    </row>
    <row r="44" spans="1:6">
      <c r="A44" s="85">
        <v>1475350</v>
      </c>
      <c r="B44" s="85">
        <v>227414</v>
      </c>
      <c r="C44" s="88">
        <v>43572</v>
      </c>
      <c r="D44" s="88">
        <v>43575</v>
      </c>
      <c r="E44" s="94">
        <v>28350</v>
      </c>
      <c r="F44" s="89" t="s">
        <v>45</v>
      </c>
    </row>
    <row r="45" spans="1:6">
      <c r="A45" s="85">
        <v>1451653</v>
      </c>
      <c r="B45" s="85">
        <v>222379</v>
      </c>
      <c r="C45" s="88">
        <v>43572</v>
      </c>
      <c r="D45" s="88">
        <v>43573</v>
      </c>
      <c r="E45" s="94">
        <v>7900</v>
      </c>
      <c r="F45" s="89" t="s">
        <v>41</v>
      </c>
    </row>
    <row r="46" spans="1:6">
      <c r="A46" s="85">
        <v>1477047</v>
      </c>
      <c r="B46" s="85">
        <v>227810</v>
      </c>
      <c r="C46" s="88">
        <v>43573</v>
      </c>
      <c r="D46" s="88">
        <v>43574</v>
      </c>
      <c r="E46" s="94">
        <v>2450</v>
      </c>
      <c r="F46" s="89"/>
    </row>
    <row r="47" spans="1:6">
      <c r="A47" s="85">
        <v>1480081</v>
      </c>
      <c r="B47" s="85">
        <v>228373</v>
      </c>
      <c r="C47" s="88">
        <v>43573</v>
      </c>
      <c r="D47" s="88">
        <v>43575</v>
      </c>
      <c r="E47" s="94">
        <v>4900</v>
      </c>
      <c r="F47" s="89"/>
    </row>
    <row r="48" spans="1:6">
      <c r="A48" s="85">
        <v>1485076</v>
      </c>
      <c r="B48" s="85">
        <v>229198</v>
      </c>
      <c r="C48" s="88">
        <v>43577</v>
      </c>
      <c r="D48" s="88">
        <v>43578</v>
      </c>
      <c r="E48" s="94">
        <v>3650</v>
      </c>
      <c r="F48" s="89"/>
    </row>
    <row r="49" spans="1:6">
      <c r="A49" s="85">
        <v>1468375</v>
      </c>
      <c r="B49" s="85">
        <v>226035</v>
      </c>
      <c r="C49" s="88">
        <v>43577</v>
      </c>
      <c r="D49" s="88">
        <v>43581</v>
      </c>
      <c r="E49" s="94">
        <v>15800</v>
      </c>
      <c r="F49" s="89"/>
    </row>
    <row r="50" spans="1:6">
      <c r="A50" s="85">
        <v>1467475</v>
      </c>
      <c r="B50" s="85">
        <v>225924</v>
      </c>
      <c r="C50" s="88">
        <v>43577</v>
      </c>
      <c r="D50" s="88">
        <v>43580</v>
      </c>
      <c r="E50" s="94">
        <v>13650</v>
      </c>
      <c r="F50" s="89"/>
    </row>
    <row r="51" spans="1:6">
      <c r="A51" s="85">
        <v>1463059</v>
      </c>
      <c r="B51" s="85">
        <v>225047</v>
      </c>
      <c r="C51" s="88">
        <v>43577</v>
      </c>
      <c r="D51" s="88">
        <v>43578</v>
      </c>
      <c r="E51" s="94">
        <v>2700</v>
      </c>
      <c r="F51" s="89"/>
    </row>
    <row r="52" spans="1:6">
      <c r="A52" s="85">
        <v>1486347</v>
      </c>
      <c r="B52" s="85">
        <v>229405</v>
      </c>
      <c r="C52" s="88">
        <v>43578</v>
      </c>
      <c r="D52" s="88">
        <v>43579</v>
      </c>
      <c r="E52" s="94">
        <v>3150</v>
      </c>
      <c r="F52" s="89"/>
    </row>
    <row r="53" spans="1:6">
      <c r="A53" s="85">
        <v>1483981</v>
      </c>
      <c r="B53" s="85">
        <v>228985</v>
      </c>
      <c r="C53" s="88">
        <v>43579</v>
      </c>
      <c r="D53" s="88">
        <v>43581</v>
      </c>
      <c r="E53" s="94">
        <v>9800</v>
      </c>
      <c r="F53" s="89"/>
    </row>
    <row r="54" spans="1:6">
      <c r="A54" s="85">
        <v>1479486</v>
      </c>
      <c r="B54" s="85">
        <v>228237</v>
      </c>
      <c r="C54" s="88">
        <v>43581</v>
      </c>
      <c r="D54" s="88">
        <v>43583</v>
      </c>
      <c r="E54" s="94">
        <v>4900</v>
      </c>
      <c r="F54" s="89"/>
    </row>
    <row r="55" spans="1:6">
      <c r="A55" s="85">
        <v>1432713</v>
      </c>
      <c r="B55" s="85">
        <v>220254</v>
      </c>
      <c r="C55" s="88">
        <v>43581</v>
      </c>
      <c r="D55" s="88">
        <v>43584</v>
      </c>
      <c r="E55" s="94">
        <v>6750</v>
      </c>
      <c r="F55" s="89"/>
    </row>
    <row r="56" spans="1:6">
      <c r="A56" s="85">
        <v>1467079</v>
      </c>
      <c r="B56" s="85">
        <v>225852</v>
      </c>
      <c r="C56" s="88">
        <v>43582</v>
      </c>
      <c r="D56" s="88">
        <v>43585</v>
      </c>
      <c r="E56" s="94">
        <v>6750</v>
      </c>
      <c r="F56" s="89"/>
    </row>
    <row r="57" spans="1:6">
      <c r="A57" s="85">
        <v>1475609</v>
      </c>
      <c r="B57" s="85">
        <v>227466</v>
      </c>
      <c r="C57" s="88">
        <v>43582</v>
      </c>
      <c r="D57" s="88">
        <v>43586</v>
      </c>
      <c r="E57" s="94">
        <v>9800</v>
      </c>
      <c r="F57" s="89"/>
    </row>
    <row r="58" spans="1:6">
      <c r="A58" s="85">
        <v>1473010</v>
      </c>
      <c r="B58" s="85">
        <v>227019</v>
      </c>
      <c r="C58" s="88">
        <v>43583</v>
      </c>
      <c r="D58" s="88">
        <v>43586</v>
      </c>
      <c r="E58" s="94">
        <v>9450</v>
      </c>
      <c r="F58" s="89"/>
    </row>
    <row r="59" spans="1:6">
      <c r="A59" s="85"/>
      <c r="B59" s="85"/>
      <c r="C59" s="88"/>
      <c r="D59" s="88"/>
      <c r="E59" s="85"/>
      <c r="F59" s="89"/>
    </row>
    <row r="61" spans="1:7">
      <c r="A61" s="65" t="s">
        <v>42</v>
      </c>
      <c r="B61" s="66"/>
      <c r="C61" s="66"/>
      <c r="D61" s="67"/>
      <c r="E61" s="102">
        <f>SUM(E3:E60)</f>
        <v>589300</v>
      </c>
      <c r="F61" s="61"/>
      <c r="G61" s="107" t="s">
        <v>48</v>
      </c>
    </row>
  </sheetData>
  <mergeCells count="2">
    <mergeCell ref="A1:F1"/>
    <mergeCell ref="A61:D61"/>
  </mergeCells>
  <pageMargins left="0.25" right="0.25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7" workbookViewId="0">
      <selection activeCell="A3" sqref="A3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9.4416666666667" style="56" customWidth="1"/>
    <col min="7" max="16384" width="8.88333333333333" style="57"/>
  </cols>
  <sheetData>
    <row r="1" ht="28.5" customHeight="1" spans="1:6">
      <c r="A1" s="58" t="s">
        <v>49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5">
        <v>1453720</v>
      </c>
      <c r="B3" s="85">
        <v>222788</v>
      </c>
      <c r="C3" s="88">
        <v>43525</v>
      </c>
      <c r="D3" s="88">
        <v>43526</v>
      </c>
      <c r="E3" s="85">
        <v>4750</v>
      </c>
      <c r="F3" s="89"/>
    </row>
    <row r="4" spans="1:6">
      <c r="A4" s="85">
        <v>1442802</v>
      </c>
      <c r="B4" s="85">
        <v>220668</v>
      </c>
      <c r="C4" s="88">
        <v>43526</v>
      </c>
      <c r="D4" s="88">
        <v>43533</v>
      </c>
      <c r="E4" s="85">
        <v>30800</v>
      </c>
      <c r="F4" s="89"/>
    </row>
    <row r="5" spans="1:6">
      <c r="A5" s="85">
        <v>1432746</v>
      </c>
      <c r="B5" s="85">
        <v>220315</v>
      </c>
      <c r="C5" s="88">
        <v>43527</v>
      </c>
      <c r="D5" s="88">
        <v>43530</v>
      </c>
      <c r="E5" s="85">
        <v>9750</v>
      </c>
      <c r="F5" s="89"/>
    </row>
    <row r="6" spans="1:6">
      <c r="A6" s="85">
        <v>1452521</v>
      </c>
      <c r="B6" s="85">
        <v>222519</v>
      </c>
      <c r="C6" s="88">
        <v>43527</v>
      </c>
      <c r="D6" s="88">
        <v>43529</v>
      </c>
      <c r="E6" s="85">
        <v>6500</v>
      </c>
      <c r="F6" s="89"/>
    </row>
    <row r="7" spans="1:6">
      <c r="A7" s="85">
        <v>1454233</v>
      </c>
      <c r="B7" s="85">
        <v>222906</v>
      </c>
      <c r="C7" s="88">
        <v>43527</v>
      </c>
      <c r="D7" s="88">
        <v>43530</v>
      </c>
      <c r="E7" s="85">
        <v>9750</v>
      </c>
      <c r="F7" s="89"/>
    </row>
    <row r="8" spans="1:6">
      <c r="A8" s="85">
        <v>1453230</v>
      </c>
      <c r="B8" s="85">
        <v>222717</v>
      </c>
      <c r="C8" s="88">
        <v>43528</v>
      </c>
      <c r="D8" s="88">
        <v>43532</v>
      </c>
      <c r="E8" s="85">
        <v>19000</v>
      </c>
      <c r="F8" s="89"/>
    </row>
    <row r="9" spans="1:6">
      <c r="A9" s="85">
        <v>1452525</v>
      </c>
      <c r="B9" s="85">
        <v>222521</v>
      </c>
      <c r="C9" s="88">
        <v>43529</v>
      </c>
      <c r="D9" s="88">
        <v>43531</v>
      </c>
      <c r="E9" s="85">
        <v>6500</v>
      </c>
      <c r="F9" s="89"/>
    </row>
    <row r="10" spans="1:6">
      <c r="A10" s="85">
        <v>1426778</v>
      </c>
      <c r="B10" s="85">
        <v>214870</v>
      </c>
      <c r="C10" s="88">
        <v>43530</v>
      </c>
      <c r="D10" s="88">
        <v>43532</v>
      </c>
      <c r="E10" s="85">
        <v>9800</v>
      </c>
      <c r="F10" s="89"/>
    </row>
    <row r="11" spans="1:6">
      <c r="A11" s="85">
        <v>1443455</v>
      </c>
      <c r="B11" s="85">
        <v>219575</v>
      </c>
      <c r="C11" s="88">
        <v>43530</v>
      </c>
      <c r="D11" s="88">
        <v>43533</v>
      </c>
      <c r="E11" s="85">
        <v>9750</v>
      </c>
      <c r="F11" s="89"/>
    </row>
    <row r="12" spans="1:6">
      <c r="A12" s="85">
        <v>1455812</v>
      </c>
      <c r="B12" s="85">
        <v>223238</v>
      </c>
      <c r="C12" s="88">
        <v>43530</v>
      </c>
      <c r="D12" s="88">
        <v>43532</v>
      </c>
      <c r="E12" s="85">
        <v>6500</v>
      </c>
      <c r="F12" s="89"/>
    </row>
    <row r="13" spans="1:6">
      <c r="A13" s="85">
        <v>1453601</v>
      </c>
      <c r="B13" s="85">
        <v>222784</v>
      </c>
      <c r="C13" s="88">
        <v>43532</v>
      </c>
      <c r="D13" s="88">
        <v>43537</v>
      </c>
      <c r="E13" s="85">
        <v>16250</v>
      </c>
      <c r="F13" s="89"/>
    </row>
    <row r="14" spans="1:6">
      <c r="A14" s="85">
        <v>1447395</v>
      </c>
      <c r="B14" s="85">
        <v>221020</v>
      </c>
      <c r="C14" s="88">
        <v>43532</v>
      </c>
      <c r="D14" s="88">
        <v>43534</v>
      </c>
      <c r="E14" s="85">
        <v>9800</v>
      </c>
      <c r="F14" s="89"/>
    </row>
    <row r="15" spans="1:6">
      <c r="A15" s="85">
        <v>1452319</v>
      </c>
      <c r="B15" s="85">
        <v>222480</v>
      </c>
      <c r="C15" s="88">
        <v>43533</v>
      </c>
      <c r="D15" s="88">
        <v>43534</v>
      </c>
      <c r="E15" s="85">
        <v>3250</v>
      </c>
      <c r="F15" s="89"/>
    </row>
    <row r="16" spans="1:6">
      <c r="A16" s="85">
        <v>1453930</v>
      </c>
      <c r="B16" s="85">
        <v>222892</v>
      </c>
      <c r="C16" s="88">
        <v>43534</v>
      </c>
      <c r="D16" s="88">
        <v>43535</v>
      </c>
      <c r="E16" s="85">
        <v>6500</v>
      </c>
      <c r="F16" s="89" t="s">
        <v>41</v>
      </c>
    </row>
    <row r="17" spans="1:6">
      <c r="A17" s="85">
        <v>1457611</v>
      </c>
      <c r="B17" s="85">
        <v>223670</v>
      </c>
      <c r="C17" s="88">
        <v>43534</v>
      </c>
      <c r="D17" s="88">
        <v>43536</v>
      </c>
      <c r="E17" s="85">
        <v>7500</v>
      </c>
      <c r="F17" s="89"/>
    </row>
    <row r="18" spans="1:6">
      <c r="A18" s="85">
        <v>1454027</v>
      </c>
      <c r="B18" s="85">
        <v>222896</v>
      </c>
      <c r="C18" s="88">
        <v>43535</v>
      </c>
      <c r="D18" s="88">
        <v>43539</v>
      </c>
      <c r="E18" s="85">
        <v>35600</v>
      </c>
      <c r="F18" s="89" t="s">
        <v>41</v>
      </c>
    </row>
    <row r="19" spans="1:6">
      <c r="A19" s="85">
        <v>1446546</v>
      </c>
      <c r="B19" s="85">
        <v>220667</v>
      </c>
      <c r="C19" s="88">
        <v>43535</v>
      </c>
      <c r="D19" s="88">
        <v>43539</v>
      </c>
      <c r="E19" s="85">
        <v>13000</v>
      </c>
      <c r="F19" s="89"/>
    </row>
    <row r="20" spans="1:6">
      <c r="A20" s="85">
        <v>1446548</v>
      </c>
      <c r="B20" s="85">
        <v>220666</v>
      </c>
      <c r="C20" s="88">
        <v>43535</v>
      </c>
      <c r="D20" s="88">
        <v>43539</v>
      </c>
      <c r="E20" s="85">
        <v>13000</v>
      </c>
      <c r="F20" s="89"/>
    </row>
    <row r="21" spans="1:6">
      <c r="A21" s="85">
        <v>1452117</v>
      </c>
      <c r="B21" s="85">
        <v>222488</v>
      </c>
      <c r="C21" s="88">
        <v>43536</v>
      </c>
      <c r="D21" s="88">
        <v>43542</v>
      </c>
      <c r="E21" s="85">
        <v>53400</v>
      </c>
      <c r="F21" s="89" t="s">
        <v>41</v>
      </c>
    </row>
    <row r="22" spans="1:6">
      <c r="A22" s="85">
        <v>1458657</v>
      </c>
      <c r="B22" s="85">
        <v>224019</v>
      </c>
      <c r="C22" s="88">
        <v>43538</v>
      </c>
      <c r="D22" s="88">
        <v>43542</v>
      </c>
      <c r="E22" s="85">
        <v>30000</v>
      </c>
      <c r="F22" s="89" t="s">
        <v>41</v>
      </c>
    </row>
    <row r="23" spans="1:6">
      <c r="A23" s="85">
        <v>1432711</v>
      </c>
      <c r="B23" s="85">
        <v>220255</v>
      </c>
      <c r="C23" s="88">
        <v>43540</v>
      </c>
      <c r="D23" s="88">
        <v>43543</v>
      </c>
      <c r="E23" s="85">
        <v>9750</v>
      </c>
      <c r="F23" s="89"/>
    </row>
    <row r="24" spans="1:6">
      <c r="A24" s="85">
        <v>1451990</v>
      </c>
      <c r="B24" s="85">
        <v>222423</v>
      </c>
      <c r="C24" s="88">
        <v>43540</v>
      </c>
      <c r="D24" s="88">
        <v>43545</v>
      </c>
      <c r="E24" s="85">
        <v>25750</v>
      </c>
      <c r="F24" s="89"/>
    </row>
    <row r="25" spans="1:6">
      <c r="A25" s="85">
        <v>1462028</v>
      </c>
      <c r="B25" s="85">
        <v>224796</v>
      </c>
      <c r="C25" s="88">
        <v>43540</v>
      </c>
      <c r="D25" s="88">
        <v>43543</v>
      </c>
      <c r="E25" s="85">
        <v>14250</v>
      </c>
      <c r="F25" s="89"/>
    </row>
    <row r="26" spans="1:6">
      <c r="A26" s="85">
        <v>1460701</v>
      </c>
      <c r="B26" s="85">
        <v>224441</v>
      </c>
      <c r="C26" s="88">
        <v>43541</v>
      </c>
      <c r="D26" s="88">
        <v>43542</v>
      </c>
      <c r="E26" s="85">
        <v>3950</v>
      </c>
      <c r="F26" s="89"/>
    </row>
    <row r="27" spans="1:6">
      <c r="A27" s="85">
        <v>1455264</v>
      </c>
      <c r="B27" s="85">
        <v>223131</v>
      </c>
      <c r="C27" s="88">
        <v>43541</v>
      </c>
      <c r="D27" s="88">
        <v>43543</v>
      </c>
      <c r="E27" s="85">
        <v>7900</v>
      </c>
      <c r="F27" s="89"/>
    </row>
    <row r="28" spans="1:6">
      <c r="A28" s="85">
        <v>1446960</v>
      </c>
      <c r="B28" s="85">
        <v>221019</v>
      </c>
      <c r="C28" s="88">
        <v>43541</v>
      </c>
      <c r="D28" s="88">
        <v>43547</v>
      </c>
      <c r="E28" s="85">
        <v>78000</v>
      </c>
      <c r="F28" s="89" t="s">
        <v>47</v>
      </c>
    </row>
    <row r="29" spans="1:6">
      <c r="A29" s="85">
        <v>1455376</v>
      </c>
      <c r="B29" s="85">
        <v>223171</v>
      </c>
      <c r="C29" s="88">
        <v>43546</v>
      </c>
      <c r="D29" s="88">
        <v>43549</v>
      </c>
      <c r="E29" s="85">
        <v>19500</v>
      </c>
      <c r="F29" s="89" t="s">
        <v>41</v>
      </c>
    </row>
    <row r="30" spans="1:6">
      <c r="A30" s="85">
        <v>1453218</v>
      </c>
      <c r="B30" s="85">
        <v>222721</v>
      </c>
      <c r="C30" s="88">
        <v>43550</v>
      </c>
      <c r="D30" s="88">
        <v>43551</v>
      </c>
      <c r="E30" s="85">
        <v>4750</v>
      </c>
      <c r="F30" s="89"/>
    </row>
    <row r="31" spans="1:6">
      <c r="A31" s="85">
        <v>1454847</v>
      </c>
      <c r="B31" s="85">
        <v>223038</v>
      </c>
      <c r="C31" s="88">
        <v>43551</v>
      </c>
      <c r="D31" s="88">
        <v>43553</v>
      </c>
      <c r="E31" s="85">
        <v>19000</v>
      </c>
      <c r="F31" s="89"/>
    </row>
    <row r="32" spans="1:6">
      <c r="A32" s="85">
        <v>1444924</v>
      </c>
      <c r="B32" s="85">
        <v>220047</v>
      </c>
      <c r="C32" s="88">
        <v>43553</v>
      </c>
      <c r="D32" s="88">
        <v>43556</v>
      </c>
      <c r="E32" s="85">
        <v>9750</v>
      </c>
      <c r="F32" s="89"/>
    </row>
    <row r="33" spans="1:6">
      <c r="A33" s="85">
        <v>1455643</v>
      </c>
      <c r="B33" s="85">
        <v>223237</v>
      </c>
      <c r="C33" s="88">
        <v>43554</v>
      </c>
      <c r="D33" s="88">
        <v>43560</v>
      </c>
      <c r="E33" s="85">
        <v>25300</v>
      </c>
      <c r="F33" s="89"/>
    </row>
    <row r="34" spans="1:6">
      <c r="A34" s="85"/>
      <c r="B34" s="85"/>
      <c r="C34" s="88"/>
      <c r="D34" s="88"/>
      <c r="E34" s="85"/>
      <c r="F34" s="89"/>
    </row>
    <row r="35" spans="1:6">
      <c r="A35" s="85"/>
      <c r="B35" s="85"/>
      <c r="C35" s="88"/>
      <c r="D35" s="88"/>
      <c r="E35" s="85"/>
      <c r="F35" s="89"/>
    </row>
    <row r="36" spans="1:6">
      <c r="A36" s="85"/>
      <c r="B36" s="85"/>
      <c r="C36" s="88"/>
      <c r="D36" s="88"/>
      <c r="E36" s="85"/>
      <c r="F36" s="89"/>
    </row>
    <row r="38" spans="1:6">
      <c r="A38" s="101" t="s">
        <v>42</v>
      </c>
      <c r="B38" s="101"/>
      <c r="C38" s="101"/>
      <c r="D38" s="101"/>
      <c r="E38" s="102">
        <f>SUM(E3:E37)</f>
        <v>519300</v>
      </c>
      <c r="F38" s="61"/>
    </row>
  </sheetData>
  <mergeCells count="2">
    <mergeCell ref="A1:F1"/>
    <mergeCell ref="A38:D38"/>
  </mergeCells>
  <pageMargins left="0.25" right="0.25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workbookViewId="0">
      <selection activeCell="E8" sqref="E8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9.4416666666667" style="56" customWidth="1"/>
    <col min="7" max="16384" width="8.88333333333333" style="57"/>
  </cols>
  <sheetData>
    <row r="1" ht="28.5" customHeight="1" spans="1:6">
      <c r="A1" s="58" t="s">
        <v>50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5">
        <v>1422120</v>
      </c>
      <c r="B3" s="85">
        <v>214014</v>
      </c>
      <c r="C3" s="88">
        <v>42416</v>
      </c>
      <c r="D3" s="88">
        <v>43515</v>
      </c>
      <c r="E3" s="85">
        <v>10200</v>
      </c>
      <c r="F3" s="89"/>
    </row>
    <row r="4" spans="1:6">
      <c r="A4" s="85">
        <v>1441274</v>
      </c>
      <c r="B4" s="85">
        <v>218479</v>
      </c>
      <c r="C4" s="88">
        <v>43466</v>
      </c>
      <c r="D4" s="88">
        <v>43498</v>
      </c>
      <c r="E4" s="85">
        <v>4400</v>
      </c>
      <c r="F4" s="89"/>
    </row>
    <row r="5" spans="1:6">
      <c r="A5" s="85">
        <v>1429951</v>
      </c>
      <c r="B5" s="85">
        <v>215787</v>
      </c>
      <c r="C5" s="88">
        <v>43497</v>
      </c>
      <c r="D5" s="88">
        <v>43498</v>
      </c>
      <c r="E5" s="85">
        <v>3400</v>
      </c>
      <c r="F5" s="89"/>
    </row>
    <row r="6" spans="1:6">
      <c r="A6" s="85">
        <v>1434061</v>
      </c>
      <c r="B6" s="85">
        <v>216641</v>
      </c>
      <c r="C6" s="88">
        <v>43497</v>
      </c>
      <c r="D6" s="88">
        <v>43499</v>
      </c>
      <c r="E6" s="85">
        <v>15700</v>
      </c>
      <c r="F6" s="89" t="s">
        <v>51</v>
      </c>
    </row>
    <row r="7" spans="1:6">
      <c r="A7" s="85">
        <v>1441266</v>
      </c>
      <c r="B7" s="85">
        <v>218478</v>
      </c>
      <c r="C7" s="88">
        <v>43497</v>
      </c>
      <c r="D7" s="88">
        <v>43498</v>
      </c>
      <c r="E7" s="85">
        <v>5900</v>
      </c>
      <c r="F7" s="89"/>
    </row>
    <row r="8" spans="1:6">
      <c r="A8" s="85">
        <v>1441526</v>
      </c>
      <c r="B8" s="85">
        <v>218640</v>
      </c>
      <c r="C8" s="88">
        <v>43497</v>
      </c>
      <c r="D8" s="88">
        <v>43498</v>
      </c>
      <c r="E8" s="85">
        <v>4600</v>
      </c>
      <c r="F8" s="89" t="s">
        <v>46</v>
      </c>
    </row>
    <row r="9" spans="1:6">
      <c r="A9" s="85">
        <v>1441729</v>
      </c>
      <c r="B9" s="85">
        <v>218665</v>
      </c>
      <c r="C9" s="88">
        <v>43497</v>
      </c>
      <c r="D9" s="88">
        <v>43498</v>
      </c>
      <c r="E9" s="85">
        <v>3400</v>
      </c>
      <c r="F9" s="89"/>
    </row>
    <row r="10" spans="1:6">
      <c r="A10" s="85">
        <v>1436439</v>
      </c>
      <c r="B10" s="85">
        <v>217135</v>
      </c>
      <c r="C10" s="88">
        <v>43498</v>
      </c>
      <c r="D10" s="88">
        <v>43499</v>
      </c>
      <c r="E10" s="85">
        <v>4450</v>
      </c>
      <c r="F10" s="89"/>
    </row>
    <row r="11" spans="1:6">
      <c r="A11" s="85">
        <v>1434062</v>
      </c>
      <c r="B11" s="85">
        <v>216642</v>
      </c>
      <c r="C11" s="88">
        <v>43499</v>
      </c>
      <c r="D11" s="88">
        <v>43502</v>
      </c>
      <c r="E11" s="85">
        <v>26700</v>
      </c>
      <c r="F11" s="89" t="s">
        <v>51</v>
      </c>
    </row>
    <row r="12" spans="1:6">
      <c r="A12" s="85">
        <v>1430774</v>
      </c>
      <c r="B12" s="85">
        <v>215940</v>
      </c>
      <c r="C12" s="88">
        <v>43499</v>
      </c>
      <c r="D12" s="88">
        <v>43504</v>
      </c>
      <c r="E12" s="85">
        <v>32250</v>
      </c>
      <c r="F12" s="89"/>
    </row>
    <row r="13" spans="1:6">
      <c r="A13" s="85">
        <v>1424620</v>
      </c>
      <c r="B13" s="85">
        <v>214499</v>
      </c>
      <c r="C13" s="88">
        <v>43499</v>
      </c>
      <c r="D13" s="88">
        <v>43505</v>
      </c>
      <c r="E13" s="85">
        <v>80100</v>
      </c>
      <c r="F13" s="89" t="s">
        <v>52</v>
      </c>
    </row>
    <row r="14" spans="1:6">
      <c r="A14" s="85">
        <v>1440905</v>
      </c>
      <c r="B14" s="85">
        <v>218647</v>
      </c>
      <c r="C14" s="88">
        <v>43499</v>
      </c>
      <c r="D14" s="88">
        <v>43502</v>
      </c>
      <c r="E14" s="85">
        <v>13350</v>
      </c>
      <c r="F14" s="89"/>
    </row>
    <row r="15" spans="1:6">
      <c r="A15" s="85">
        <v>1440904</v>
      </c>
      <c r="B15" s="85">
        <v>218512</v>
      </c>
      <c r="C15" s="88">
        <v>43499</v>
      </c>
      <c r="D15" s="88">
        <v>43501</v>
      </c>
      <c r="E15" s="85">
        <v>8900</v>
      </c>
      <c r="F15" s="89"/>
    </row>
    <row r="16" spans="1:6">
      <c r="A16" s="85">
        <v>1429191</v>
      </c>
      <c r="B16" s="85">
        <v>215649</v>
      </c>
      <c r="C16" s="88">
        <v>43500</v>
      </c>
      <c r="D16" s="88">
        <v>43502</v>
      </c>
      <c r="E16" s="85">
        <v>12900</v>
      </c>
      <c r="F16" s="89"/>
    </row>
    <row r="17" spans="1:6">
      <c r="A17" s="85">
        <v>1428068</v>
      </c>
      <c r="B17" s="85">
        <v>215098</v>
      </c>
      <c r="C17" s="88">
        <v>43500</v>
      </c>
      <c r="D17" s="88">
        <v>43502</v>
      </c>
      <c r="E17" s="85">
        <v>10900</v>
      </c>
      <c r="F17" s="89"/>
    </row>
    <row r="18" spans="1:6">
      <c r="A18" s="85">
        <v>1433127</v>
      </c>
      <c r="B18" s="85">
        <v>216473</v>
      </c>
      <c r="C18" s="88">
        <v>43500</v>
      </c>
      <c r="D18" s="88">
        <v>43502</v>
      </c>
      <c r="E18" s="85">
        <v>17800</v>
      </c>
      <c r="F18" s="89" t="s">
        <v>51</v>
      </c>
    </row>
    <row r="19" spans="1:6">
      <c r="A19" s="85">
        <v>1437547</v>
      </c>
      <c r="B19" s="85">
        <v>217437</v>
      </c>
      <c r="C19" s="88">
        <v>43500</v>
      </c>
      <c r="D19" s="88">
        <v>43502</v>
      </c>
      <c r="E19" s="85">
        <v>10900</v>
      </c>
      <c r="F19" s="89"/>
    </row>
    <row r="20" spans="1:6">
      <c r="A20" s="85">
        <v>1430714</v>
      </c>
      <c r="B20" s="85">
        <v>215916</v>
      </c>
      <c r="C20" s="88">
        <v>43500</v>
      </c>
      <c r="D20" s="88">
        <v>43502</v>
      </c>
      <c r="E20" s="85">
        <v>10900</v>
      </c>
      <c r="F20" s="89"/>
    </row>
    <row r="21" spans="1:6">
      <c r="A21" s="85">
        <v>1436443</v>
      </c>
      <c r="B21" s="85">
        <v>217138</v>
      </c>
      <c r="C21" s="88">
        <v>43500</v>
      </c>
      <c r="D21" s="88">
        <v>43500</v>
      </c>
      <c r="E21" s="85">
        <v>13350</v>
      </c>
      <c r="F21" s="89"/>
    </row>
    <row r="22" spans="1:6">
      <c r="A22" s="85">
        <v>1434220</v>
      </c>
      <c r="B22" s="85">
        <v>216750</v>
      </c>
      <c r="C22" s="88">
        <v>43501</v>
      </c>
      <c r="D22" s="88">
        <v>43502</v>
      </c>
      <c r="E22" s="85">
        <v>4450</v>
      </c>
      <c r="F22" s="89"/>
    </row>
    <row r="23" spans="1:6">
      <c r="A23" s="85">
        <v>1435408</v>
      </c>
      <c r="B23" s="85">
        <v>217107</v>
      </c>
      <c r="C23" s="88">
        <v>43501</v>
      </c>
      <c r="D23" s="88">
        <v>43502</v>
      </c>
      <c r="E23" s="85">
        <v>5650</v>
      </c>
      <c r="F23" s="89" t="s">
        <v>46</v>
      </c>
    </row>
    <row r="24" spans="1:6">
      <c r="A24" s="85">
        <v>1430759</v>
      </c>
      <c r="B24" s="85">
        <v>215939</v>
      </c>
      <c r="C24" s="88">
        <v>43501</v>
      </c>
      <c r="D24" s="88">
        <v>43502</v>
      </c>
      <c r="E24" s="85">
        <v>5450</v>
      </c>
      <c r="F24" s="89"/>
    </row>
    <row r="25" spans="1:6">
      <c r="A25" s="85">
        <v>1437011</v>
      </c>
      <c r="B25" s="85">
        <v>217291</v>
      </c>
      <c r="C25" s="88">
        <v>43501</v>
      </c>
      <c r="D25" s="88">
        <v>43502</v>
      </c>
      <c r="E25" s="85">
        <v>5450</v>
      </c>
      <c r="F25" s="89"/>
    </row>
    <row r="26" spans="1:6">
      <c r="A26" s="85">
        <v>1437304</v>
      </c>
      <c r="B26" s="85">
        <v>217370</v>
      </c>
      <c r="C26" s="88">
        <v>43502</v>
      </c>
      <c r="D26" s="88">
        <v>43504</v>
      </c>
      <c r="E26" s="85">
        <v>8900</v>
      </c>
      <c r="F26" s="89"/>
    </row>
    <row r="27" spans="1:6">
      <c r="A27" s="85">
        <v>1435409</v>
      </c>
      <c r="B27" s="85">
        <v>217109</v>
      </c>
      <c r="C27" s="88">
        <v>43502</v>
      </c>
      <c r="D27" s="88">
        <v>43503</v>
      </c>
      <c r="E27" s="85">
        <v>5650</v>
      </c>
      <c r="F27" s="89"/>
    </row>
    <row r="28" spans="1:6">
      <c r="A28" s="85">
        <v>1443241</v>
      </c>
      <c r="B28" s="85">
        <v>219407</v>
      </c>
      <c r="C28" s="88">
        <v>43502</v>
      </c>
      <c r="D28" s="88">
        <v>43504</v>
      </c>
      <c r="E28" s="85">
        <v>2400</v>
      </c>
      <c r="F28" s="89" t="s">
        <v>53</v>
      </c>
    </row>
    <row r="29" spans="1:6">
      <c r="A29" s="85">
        <v>1442405</v>
      </c>
      <c r="B29" s="85">
        <v>218921</v>
      </c>
      <c r="C29" s="88">
        <v>43503</v>
      </c>
      <c r="D29" s="88">
        <v>43504</v>
      </c>
      <c r="E29" s="85">
        <v>4450</v>
      </c>
      <c r="F29" s="89"/>
    </row>
    <row r="30" spans="1:6">
      <c r="A30" s="85">
        <v>1426374</v>
      </c>
      <c r="B30" s="85">
        <v>214802</v>
      </c>
      <c r="C30" s="88">
        <v>43504</v>
      </c>
      <c r="D30" s="88">
        <v>43509</v>
      </c>
      <c r="E30" s="85">
        <v>25550</v>
      </c>
      <c r="F30" s="89"/>
    </row>
    <row r="31" spans="1:6">
      <c r="A31" s="85">
        <v>1426774</v>
      </c>
      <c r="B31" s="85">
        <v>214964</v>
      </c>
      <c r="C31" s="88">
        <v>43506</v>
      </c>
      <c r="D31" s="88">
        <v>43509</v>
      </c>
      <c r="E31" s="85">
        <v>11250</v>
      </c>
      <c r="F31" s="89"/>
    </row>
    <row r="32" spans="1:6">
      <c r="A32" s="85">
        <v>1413758</v>
      </c>
      <c r="B32" s="85">
        <v>212238</v>
      </c>
      <c r="C32" s="88">
        <v>43507</v>
      </c>
      <c r="D32" s="88">
        <v>43508</v>
      </c>
      <c r="E32" s="85">
        <v>3400</v>
      </c>
      <c r="F32" s="89"/>
    </row>
    <row r="33" spans="1:6">
      <c r="A33" s="85">
        <v>1422425</v>
      </c>
      <c r="B33" s="85">
        <v>214016</v>
      </c>
      <c r="C33" s="88">
        <v>43507</v>
      </c>
      <c r="D33" s="88">
        <v>43510</v>
      </c>
      <c r="E33" s="85">
        <v>14700</v>
      </c>
      <c r="F33" s="89"/>
    </row>
    <row r="34" spans="1:6">
      <c r="A34" s="85">
        <v>1425825</v>
      </c>
      <c r="B34" s="85">
        <v>214676</v>
      </c>
      <c r="C34" s="88">
        <v>43507</v>
      </c>
      <c r="D34" s="88">
        <v>43508</v>
      </c>
      <c r="E34" s="85">
        <v>8800</v>
      </c>
      <c r="F34" s="89" t="s">
        <v>51</v>
      </c>
    </row>
    <row r="35" spans="1:6">
      <c r="A35" s="85">
        <v>1423384</v>
      </c>
      <c r="B35" s="85">
        <v>214245</v>
      </c>
      <c r="C35" s="88">
        <v>43507</v>
      </c>
      <c r="D35" s="88">
        <v>43509</v>
      </c>
      <c r="E35" s="85">
        <v>9200</v>
      </c>
      <c r="F35" s="89"/>
    </row>
    <row r="36" spans="1:6">
      <c r="A36" s="85">
        <v>1439632</v>
      </c>
      <c r="B36" s="85">
        <v>218026</v>
      </c>
      <c r="C36" s="88">
        <v>43508</v>
      </c>
      <c r="D36" s="88">
        <v>43509</v>
      </c>
      <c r="E36" s="85">
        <v>4900</v>
      </c>
      <c r="F36" s="89"/>
    </row>
    <row r="37" spans="1:6">
      <c r="A37" s="85">
        <v>1441745</v>
      </c>
      <c r="B37" s="85">
        <v>218677</v>
      </c>
      <c r="C37" s="88">
        <v>43508</v>
      </c>
      <c r="D37" s="88">
        <v>43511</v>
      </c>
      <c r="E37" s="85">
        <v>10200</v>
      </c>
      <c r="F37" s="89"/>
    </row>
    <row r="38" spans="1:6">
      <c r="A38" s="85">
        <v>1442379</v>
      </c>
      <c r="B38" s="85">
        <v>218916</v>
      </c>
      <c r="C38" s="88">
        <v>43508</v>
      </c>
      <c r="D38" s="88">
        <v>43511</v>
      </c>
      <c r="E38" s="85">
        <v>39600</v>
      </c>
      <c r="F38" s="89" t="s">
        <v>52</v>
      </c>
    </row>
    <row r="39" spans="1:6">
      <c r="A39" s="85">
        <v>1441815</v>
      </c>
      <c r="B39" s="85">
        <v>218700</v>
      </c>
      <c r="C39" s="88">
        <v>43508</v>
      </c>
      <c r="D39" s="88">
        <v>43514</v>
      </c>
      <c r="E39" s="85">
        <v>33600</v>
      </c>
      <c r="F39" s="89"/>
    </row>
    <row r="40" spans="1:6">
      <c r="A40" s="85">
        <v>1444686</v>
      </c>
      <c r="B40" s="85">
        <v>220028</v>
      </c>
      <c r="C40" s="88">
        <v>43508</v>
      </c>
      <c r="D40" s="88">
        <v>43510</v>
      </c>
      <c r="E40" s="85">
        <v>6800</v>
      </c>
      <c r="F40" s="89"/>
    </row>
    <row r="41" spans="1:6">
      <c r="A41" s="85">
        <v>1444689</v>
      </c>
      <c r="B41" s="85">
        <v>220029</v>
      </c>
      <c r="C41" s="88">
        <v>43508</v>
      </c>
      <c r="D41" s="88">
        <v>43510</v>
      </c>
      <c r="E41" s="85">
        <v>8800</v>
      </c>
      <c r="F41" s="89"/>
    </row>
    <row r="42" spans="1:6">
      <c r="A42" s="85">
        <v>1444360</v>
      </c>
      <c r="B42" s="85">
        <v>219930</v>
      </c>
      <c r="C42" s="88">
        <v>43508</v>
      </c>
      <c r="D42" s="88">
        <v>43510</v>
      </c>
      <c r="E42" s="85">
        <v>11800</v>
      </c>
      <c r="F42" s="89"/>
    </row>
    <row r="43" spans="1:6">
      <c r="A43" s="85">
        <v>1433932</v>
      </c>
      <c r="B43" s="85">
        <v>216632</v>
      </c>
      <c r="C43" s="88">
        <v>43509</v>
      </c>
      <c r="D43" s="88">
        <v>43511</v>
      </c>
      <c r="E43" s="85">
        <v>9800</v>
      </c>
      <c r="F43" s="89"/>
    </row>
    <row r="44" spans="1:6">
      <c r="A44" s="85">
        <v>1437512</v>
      </c>
      <c r="B44" s="85">
        <v>217425</v>
      </c>
      <c r="C44" s="88">
        <v>43509</v>
      </c>
      <c r="D44" s="88">
        <v>43514</v>
      </c>
      <c r="E44" s="85">
        <v>24500</v>
      </c>
      <c r="F44" s="89"/>
    </row>
    <row r="45" spans="1:6">
      <c r="A45" s="85">
        <v>1442794</v>
      </c>
      <c r="B45" s="85">
        <v>219132</v>
      </c>
      <c r="C45" s="88">
        <v>43509</v>
      </c>
      <c r="D45" s="88">
        <v>43510</v>
      </c>
      <c r="E45" s="85">
        <v>4900</v>
      </c>
      <c r="F45" s="89"/>
    </row>
    <row r="46" spans="1:6">
      <c r="A46" s="85">
        <v>1440229</v>
      </c>
      <c r="B46" s="85">
        <v>218157</v>
      </c>
      <c r="C46" s="88">
        <v>43509</v>
      </c>
      <c r="D46" s="88">
        <v>43513</v>
      </c>
      <c r="E46" s="85">
        <v>13600</v>
      </c>
      <c r="F46" s="89"/>
    </row>
    <row r="47" spans="1:6">
      <c r="A47" s="85">
        <v>1423382</v>
      </c>
      <c r="B47" s="85">
        <v>214244</v>
      </c>
      <c r="C47" s="88">
        <v>43509</v>
      </c>
      <c r="D47" s="88">
        <v>43511</v>
      </c>
      <c r="E47" s="85">
        <v>6800</v>
      </c>
      <c r="F47" s="89"/>
    </row>
    <row r="48" spans="1:6">
      <c r="A48" s="85">
        <v>1437975</v>
      </c>
      <c r="B48" s="85">
        <v>217537</v>
      </c>
      <c r="C48" s="88">
        <v>43510</v>
      </c>
      <c r="D48" s="88">
        <v>43515</v>
      </c>
      <c r="E48" s="85">
        <v>29500</v>
      </c>
      <c r="F48" s="89"/>
    </row>
    <row r="49" spans="1:6">
      <c r="A49" s="85">
        <v>1437983</v>
      </c>
      <c r="B49" s="85">
        <v>217538</v>
      </c>
      <c r="C49" s="88">
        <v>43510</v>
      </c>
      <c r="D49" s="88">
        <v>43515</v>
      </c>
      <c r="E49" s="85">
        <v>29500</v>
      </c>
      <c r="F49" s="89"/>
    </row>
    <row r="50" spans="1:6">
      <c r="A50" s="85">
        <v>1442345</v>
      </c>
      <c r="B50" s="85">
        <v>218918</v>
      </c>
      <c r="C50" s="88">
        <v>43510</v>
      </c>
      <c r="D50" s="88">
        <v>43511</v>
      </c>
      <c r="E50" s="85">
        <v>3400</v>
      </c>
      <c r="F50" s="89"/>
    </row>
    <row r="51" spans="1:6">
      <c r="A51" s="85">
        <v>1439672</v>
      </c>
      <c r="B51" s="85">
        <v>218027</v>
      </c>
      <c r="C51" s="88">
        <v>43510</v>
      </c>
      <c r="D51" s="88">
        <v>43512</v>
      </c>
      <c r="E51" s="85">
        <v>9800</v>
      </c>
      <c r="F51" s="89"/>
    </row>
    <row r="52" spans="1:6">
      <c r="A52" s="85">
        <v>1439667</v>
      </c>
      <c r="B52" s="85">
        <v>218028</v>
      </c>
      <c r="C52" s="88">
        <v>43510</v>
      </c>
      <c r="D52" s="88">
        <v>43512</v>
      </c>
      <c r="E52" s="85">
        <v>11800</v>
      </c>
      <c r="F52" s="89"/>
    </row>
    <row r="53" spans="1:6">
      <c r="A53" s="85">
        <v>1423325</v>
      </c>
      <c r="B53" s="85">
        <v>214246</v>
      </c>
      <c r="C53" s="88">
        <v>43511</v>
      </c>
      <c r="D53" s="88">
        <v>43512</v>
      </c>
      <c r="E53" s="85">
        <v>3400</v>
      </c>
      <c r="F53" s="89"/>
    </row>
    <row r="54" spans="1:6">
      <c r="A54" s="85">
        <v>1425486</v>
      </c>
      <c r="B54" s="85">
        <v>214623</v>
      </c>
      <c r="C54" s="88">
        <v>43511</v>
      </c>
      <c r="D54" s="88">
        <v>43513</v>
      </c>
      <c r="E54" s="85">
        <v>6800</v>
      </c>
      <c r="F54" s="89"/>
    </row>
    <row r="55" spans="1:6">
      <c r="A55" s="85">
        <v>1422078</v>
      </c>
      <c r="B55" s="85">
        <v>214013</v>
      </c>
      <c r="C55" s="88">
        <v>43511</v>
      </c>
      <c r="D55" s="88">
        <v>43512</v>
      </c>
      <c r="E55" s="85">
        <v>3400</v>
      </c>
      <c r="F55" s="89"/>
    </row>
    <row r="56" spans="1:6">
      <c r="A56" s="85">
        <v>1439258</v>
      </c>
      <c r="B56" s="85">
        <v>218048</v>
      </c>
      <c r="C56" s="88">
        <v>43511</v>
      </c>
      <c r="D56" s="88">
        <v>43513</v>
      </c>
      <c r="E56" s="85">
        <v>13600</v>
      </c>
      <c r="F56" s="89" t="s">
        <v>54</v>
      </c>
    </row>
    <row r="57" spans="1:6">
      <c r="A57" s="85">
        <v>1423069</v>
      </c>
      <c r="B57" s="85">
        <v>214156</v>
      </c>
      <c r="C57" s="88">
        <v>43513</v>
      </c>
      <c r="D57" s="88">
        <v>43516</v>
      </c>
      <c r="E57" s="85">
        <v>13800</v>
      </c>
      <c r="F57" s="89"/>
    </row>
    <row r="58" spans="1:6">
      <c r="A58" s="85">
        <v>1423072</v>
      </c>
      <c r="B58" s="85">
        <v>214157</v>
      </c>
      <c r="C58" s="88">
        <v>43513</v>
      </c>
      <c r="D58" s="88">
        <v>43516</v>
      </c>
      <c r="E58" s="85">
        <v>17700</v>
      </c>
      <c r="F58" s="89"/>
    </row>
    <row r="59" spans="1:6">
      <c r="A59" s="85">
        <v>1436866</v>
      </c>
      <c r="B59" s="85">
        <v>217239</v>
      </c>
      <c r="C59" s="88">
        <v>43514</v>
      </c>
      <c r="D59" s="88">
        <v>43519</v>
      </c>
      <c r="E59" s="85">
        <v>23000</v>
      </c>
      <c r="F59" s="89"/>
    </row>
    <row r="60" spans="1:6">
      <c r="A60" s="85">
        <v>1442366</v>
      </c>
      <c r="B60" s="85">
        <v>219075</v>
      </c>
      <c r="C60" s="88">
        <v>43514</v>
      </c>
      <c r="D60" s="88">
        <v>43517</v>
      </c>
      <c r="E60" s="85">
        <v>26400</v>
      </c>
      <c r="F60" s="89" t="s">
        <v>51</v>
      </c>
    </row>
    <row r="61" spans="1:6">
      <c r="A61" s="85">
        <v>1424610</v>
      </c>
      <c r="B61" s="85">
        <v>214496</v>
      </c>
      <c r="C61" s="88">
        <v>43514</v>
      </c>
      <c r="D61" s="88">
        <v>43516</v>
      </c>
      <c r="E61" s="85">
        <v>6800</v>
      </c>
      <c r="F61" s="89"/>
    </row>
    <row r="62" spans="1:6">
      <c r="A62" s="85">
        <v>1441518</v>
      </c>
      <c r="B62" s="85">
        <v>218649</v>
      </c>
      <c r="C62" s="88">
        <v>43516</v>
      </c>
      <c r="D62" s="88">
        <v>43518</v>
      </c>
      <c r="E62" s="85">
        <v>17600</v>
      </c>
      <c r="F62" s="89" t="s">
        <v>51</v>
      </c>
    </row>
    <row r="63" spans="1:6">
      <c r="A63" s="85">
        <v>1425361</v>
      </c>
      <c r="B63" s="85">
        <v>214622</v>
      </c>
      <c r="C63" s="88">
        <v>43516</v>
      </c>
      <c r="D63" s="88">
        <v>43517</v>
      </c>
      <c r="E63" s="85">
        <v>3400</v>
      </c>
      <c r="F63" s="89"/>
    </row>
    <row r="64" spans="1:6">
      <c r="A64" s="85">
        <v>1446027</v>
      </c>
      <c r="B64" s="85">
        <v>220469</v>
      </c>
      <c r="C64" s="88">
        <v>43517</v>
      </c>
      <c r="D64" s="88">
        <v>43519</v>
      </c>
      <c r="E64" s="85">
        <v>9800</v>
      </c>
      <c r="F64" s="89"/>
    </row>
    <row r="65" spans="1:6">
      <c r="A65" s="85">
        <v>1444660</v>
      </c>
      <c r="B65" s="85">
        <v>220030</v>
      </c>
      <c r="C65" s="88">
        <v>43517</v>
      </c>
      <c r="D65" s="88">
        <v>43518</v>
      </c>
      <c r="E65" s="85">
        <v>4600</v>
      </c>
      <c r="F65" s="89"/>
    </row>
    <row r="66" spans="1:6">
      <c r="A66" s="85">
        <v>1446028</v>
      </c>
      <c r="B66" s="85">
        <v>220468</v>
      </c>
      <c r="C66" s="88">
        <v>43517</v>
      </c>
      <c r="D66" s="88">
        <v>43519</v>
      </c>
      <c r="E66" s="85">
        <v>9800</v>
      </c>
      <c r="F66" s="89"/>
    </row>
    <row r="67" spans="1:6">
      <c r="A67" s="85">
        <v>1427875</v>
      </c>
      <c r="B67" s="85">
        <v>215108</v>
      </c>
      <c r="C67" s="88">
        <v>43518</v>
      </c>
      <c r="D67" s="88">
        <v>43521</v>
      </c>
      <c r="E67" s="85">
        <v>10200</v>
      </c>
      <c r="F67" s="89"/>
    </row>
    <row r="68" spans="1:6">
      <c r="A68" s="85">
        <v>1424724</v>
      </c>
      <c r="B68" s="85">
        <v>214502</v>
      </c>
      <c r="C68" s="88">
        <v>43518</v>
      </c>
      <c r="D68" s="88">
        <v>43521</v>
      </c>
      <c r="E68" s="85">
        <v>10200</v>
      </c>
      <c r="F68" s="89"/>
    </row>
    <row r="69" spans="1:6">
      <c r="A69" s="85">
        <v>1427037</v>
      </c>
      <c r="B69" s="85">
        <v>214900</v>
      </c>
      <c r="C69" s="88">
        <v>43520</v>
      </c>
      <c r="D69" s="88">
        <v>43524</v>
      </c>
      <c r="E69" s="85">
        <v>18400</v>
      </c>
      <c r="F69" s="89"/>
    </row>
    <row r="70" spans="1:6">
      <c r="A70" s="85">
        <v>1442250</v>
      </c>
      <c r="B70" s="85">
        <v>218909</v>
      </c>
      <c r="C70" s="88">
        <v>43521</v>
      </c>
      <c r="D70" s="88">
        <v>43525</v>
      </c>
      <c r="E70" s="85">
        <v>35200</v>
      </c>
      <c r="F70" s="89" t="s">
        <v>51</v>
      </c>
    </row>
    <row r="71" spans="1:6">
      <c r="A71" s="85">
        <v>1448102</v>
      </c>
      <c r="B71" s="85">
        <v>221038</v>
      </c>
      <c r="C71" s="88">
        <v>43521</v>
      </c>
      <c r="D71" s="88">
        <v>43523</v>
      </c>
      <c r="E71" s="85">
        <v>11800</v>
      </c>
      <c r="F71" s="89"/>
    </row>
    <row r="72" spans="1:6">
      <c r="A72" s="85">
        <v>1448072</v>
      </c>
      <c r="B72" s="85">
        <v>221030</v>
      </c>
      <c r="C72" s="88">
        <v>43521</v>
      </c>
      <c r="D72" s="88">
        <v>43523</v>
      </c>
      <c r="E72" s="85">
        <v>11800</v>
      </c>
      <c r="F72" s="89"/>
    </row>
    <row r="73" spans="1:6">
      <c r="A73" s="85">
        <v>1442253</v>
      </c>
      <c r="B73" s="85">
        <v>218912</v>
      </c>
      <c r="C73" s="88">
        <v>43521</v>
      </c>
      <c r="D73" s="88">
        <v>43525</v>
      </c>
      <c r="E73" s="85">
        <v>27200</v>
      </c>
      <c r="F73" s="89" t="s">
        <v>51</v>
      </c>
    </row>
    <row r="74" spans="1:6">
      <c r="A74" s="85">
        <v>1438488</v>
      </c>
      <c r="B74" s="85">
        <v>217688</v>
      </c>
      <c r="C74" s="88">
        <v>43522</v>
      </c>
      <c r="D74" s="88">
        <v>43525</v>
      </c>
      <c r="E74" s="85">
        <v>10200</v>
      </c>
      <c r="F74" s="89"/>
    </row>
    <row r="75" spans="1:6">
      <c r="A75" s="85">
        <v>1438489</v>
      </c>
      <c r="B75" s="85">
        <v>217686</v>
      </c>
      <c r="C75" s="88">
        <v>43522</v>
      </c>
      <c r="D75" s="88">
        <v>43525</v>
      </c>
      <c r="E75" s="85">
        <v>10200</v>
      </c>
      <c r="F75" s="89"/>
    </row>
    <row r="76" spans="1:6">
      <c r="A76" s="104">
        <v>1424724</v>
      </c>
      <c r="B76" s="104"/>
      <c r="C76" s="105"/>
      <c r="D76" s="105">
        <v>43520</v>
      </c>
      <c r="E76" s="104">
        <v>1000</v>
      </c>
      <c r="F76" s="106" t="s">
        <v>55</v>
      </c>
    </row>
    <row r="78" spans="1:5">
      <c r="A78" s="101" t="s">
        <v>42</v>
      </c>
      <c r="B78" s="101"/>
      <c r="C78" s="101"/>
      <c r="D78" s="101"/>
      <c r="E78" s="102">
        <f>SUM(E3:E77)</f>
        <v>971000</v>
      </c>
    </row>
  </sheetData>
  <sortState ref="A3:F76">
    <sortCondition ref="C3:C76"/>
  </sortState>
  <mergeCells count="2">
    <mergeCell ref="A1:F1"/>
    <mergeCell ref="A78:D78"/>
  </mergeCells>
  <pageMargins left="0.25" right="0.25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opLeftCell="A7" workbookViewId="0">
      <selection activeCell="A48" sqref="A48:E48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56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5">
        <v>1422163</v>
      </c>
      <c r="B3" s="85">
        <v>214015</v>
      </c>
      <c r="C3" s="88">
        <v>43467</v>
      </c>
      <c r="D3" s="88">
        <v>43469</v>
      </c>
      <c r="E3" s="85">
        <v>13500</v>
      </c>
      <c r="F3" s="89"/>
    </row>
    <row r="4" spans="1:6">
      <c r="A4" s="85">
        <v>1409651</v>
      </c>
      <c r="B4" s="85">
        <v>211512</v>
      </c>
      <c r="C4" s="88">
        <v>43475</v>
      </c>
      <c r="D4" s="88">
        <v>43479</v>
      </c>
      <c r="E4" s="85">
        <v>13600</v>
      </c>
      <c r="F4" s="89"/>
    </row>
    <row r="5" spans="1:6">
      <c r="A5" s="85">
        <v>1409648</v>
      </c>
      <c r="B5" s="85">
        <v>211511</v>
      </c>
      <c r="C5" s="88">
        <v>43475</v>
      </c>
      <c r="D5" s="88">
        <v>43479</v>
      </c>
      <c r="E5" s="85">
        <v>13600</v>
      </c>
      <c r="F5" s="89"/>
    </row>
    <row r="6" spans="1:6">
      <c r="A6" s="85">
        <v>1416282</v>
      </c>
      <c r="B6" s="85">
        <v>212773</v>
      </c>
      <c r="C6" s="88">
        <v>43475</v>
      </c>
      <c r="D6" s="88">
        <v>43476</v>
      </c>
      <c r="E6" s="85">
        <v>3400</v>
      </c>
      <c r="F6" s="89"/>
    </row>
    <row r="7" spans="1:6">
      <c r="A7" s="85">
        <v>1413410</v>
      </c>
      <c r="B7" s="85">
        <v>212192</v>
      </c>
      <c r="C7" s="88">
        <v>43475</v>
      </c>
      <c r="D7" s="88">
        <v>43476</v>
      </c>
      <c r="E7" s="85">
        <v>5900</v>
      </c>
      <c r="F7" s="89"/>
    </row>
    <row r="8" spans="1:6">
      <c r="A8" s="85">
        <v>1400526</v>
      </c>
      <c r="B8" s="85">
        <v>209327</v>
      </c>
      <c r="C8" s="88">
        <v>43475</v>
      </c>
      <c r="D8" s="88">
        <v>43477</v>
      </c>
      <c r="E8" s="85">
        <v>13600</v>
      </c>
      <c r="F8" s="89" t="s">
        <v>51</v>
      </c>
    </row>
    <row r="9" spans="1:6">
      <c r="A9" s="85">
        <v>1416285</v>
      </c>
      <c r="B9" s="85">
        <v>212774</v>
      </c>
      <c r="C9" s="88">
        <v>43476</v>
      </c>
      <c r="D9" s="88">
        <v>43477</v>
      </c>
      <c r="E9" s="85">
        <v>3400</v>
      </c>
      <c r="F9" s="89"/>
    </row>
    <row r="10" spans="1:6">
      <c r="A10" s="85">
        <v>1413408</v>
      </c>
      <c r="B10" s="85">
        <v>212193</v>
      </c>
      <c r="C10" s="88">
        <v>43476</v>
      </c>
      <c r="D10" s="88">
        <v>43477</v>
      </c>
      <c r="E10" s="85">
        <v>5900</v>
      </c>
      <c r="F10" s="89"/>
    </row>
    <row r="11" spans="1:6">
      <c r="A11" s="85">
        <v>1419074</v>
      </c>
      <c r="B11" s="85">
        <v>213406</v>
      </c>
      <c r="C11" s="88">
        <v>43476</v>
      </c>
      <c r="D11" s="88">
        <v>43478</v>
      </c>
      <c r="E11" s="85">
        <v>39200</v>
      </c>
      <c r="F11" s="89" t="s">
        <v>57</v>
      </c>
    </row>
    <row r="12" spans="1:6">
      <c r="A12" s="85">
        <v>1413413</v>
      </c>
      <c r="B12" s="85">
        <v>212194</v>
      </c>
      <c r="C12" s="88">
        <v>43477</v>
      </c>
      <c r="D12" s="88">
        <v>43478</v>
      </c>
      <c r="E12" s="85">
        <v>5900</v>
      </c>
      <c r="F12" s="89"/>
    </row>
    <row r="13" spans="1:6">
      <c r="A13" s="85">
        <v>1416294</v>
      </c>
      <c r="B13" s="85">
        <v>212778</v>
      </c>
      <c r="C13" s="88">
        <v>43477</v>
      </c>
      <c r="D13" s="88">
        <v>43478</v>
      </c>
      <c r="E13" s="85">
        <v>3400</v>
      </c>
      <c r="F13" s="89"/>
    </row>
    <row r="14" spans="1:6">
      <c r="A14" s="85">
        <v>1405813</v>
      </c>
      <c r="B14" s="85">
        <v>210597</v>
      </c>
      <c r="C14" s="88">
        <v>43477</v>
      </c>
      <c r="D14" s="88">
        <v>43480</v>
      </c>
      <c r="E14" s="85">
        <v>10200</v>
      </c>
      <c r="F14" s="89"/>
    </row>
    <row r="15" spans="1:6">
      <c r="A15" s="85">
        <v>1411531</v>
      </c>
      <c r="B15" s="85">
        <v>211903</v>
      </c>
      <c r="C15" s="88">
        <v>43477</v>
      </c>
      <c r="D15" s="88">
        <v>43482</v>
      </c>
      <c r="E15" s="85">
        <v>17000</v>
      </c>
      <c r="F15" s="89"/>
    </row>
    <row r="16" spans="1:6">
      <c r="A16" s="85">
        <v>1394988</v>
      </c>
      <c r="B16" s="85">
        <v>208195</v>
      </c>
      <c r="C16" s="88">
        <v>43479</v>
      </c>
      <c r="D16" s="88">
        <v>43481</v>
      </c>
      <c r="E16" s="85">
        <v>19000</v>
      </c>
      <c r="F16" s="89" t="s">
        <v>51</v>
      </c>
    </row>
    <row r="17" spans="1:6">
      <c r="A17" s="85">
        <v>1419039</v>
      </c>
      <c r="B17" s="85">
        <v>214360</v>
      </c>
      <c r="C17" s="88">
        <v>43479</v>
      </c>
      <c r="D17" s="88">
        <v>43480</v>
      </c>
      <c r="E17" s="85">
        <v>14700</v>
      </c>
      <c r="F17" s="89" t="s">
        <v>52</v>
      </c>
    </row>
    <row r="18" spans="1:6">
      <c r="A18" s="85">
        <v>1412189</v>
      </c>
      <c r="B18" s="85">
        <v>211925</v>
      </c>
      <c r="C18" s="88">
        <v>43483</v>
      </c>
      <c r="D18" s="88">
        <v>43486</v>
      </c>
      <c r="E18" s="85">
        <v>10200</v>
      </c>
      <c r="F18" s="89"/>
    </row>
    <row r="19" spans="1:6">
      <c r="A19" s="85">
        <v>1412187</v>
      </c>
      <c r="B19" s="85">
        <v>211924</v>
      </c>
      <c r="C19" s="88">
        <v>43483</v>
      </c>
      <c r="D19" s="88">
        <v>43486</v>
      </c>
      <c r="E19" s="85">
        <v>10200</v>
      </c>
      <c r="F19" s="89"/>
    </row>
    <row r="20" spans="1:6">
      <c r="A20" s="85">
        <v>1419674</v>
      </c>
      <c r="B20" s="85">
        <v>215510</v>
      </c>
      <c r="C20" s="88">
        <v>43484</v>
      </c>
      <c r="D20" s="88">
        <v>43488</v>
      </c>
      <c r="E20" s="85">
        <v>22400</v>
      </c>
      <c r="F20" s="89" t="s">
        <v>46</v>
      </c>
    </row>
    <row r="21" spans="1:6">
      <c r="A21" s="85">
        <v>1413256</v>
      </c>
      <c r="B21" s="85">
        <v>212161</v>
      </c>
      <c r="C21" s="88">
        <v>43485</v>
      </c>
      <c r="D21" s="88">
        <v>43488</v>
      </c>
      <c r="E21" s="85">
        <v>17600</v>
      </c>
      <c r="F21" s="89" t="s">
        <v>51</v>
      </c>
    </row>
    <row r="22" spans="1:6">
      <c r="A22" s="85">
        <v>1394966</v>
      </c>
      <c r="B22" s="85">
        <v>208212</v>
      </c>
      <c r="C22" s="88">
        <v>43487</v>
      </c>
      <c r="D22" s="88">
        <v>43492</v>
      </c>
      <c r="E22" s="85">
        <v>48750</v>
      </c>
      <c r="F22" s="89" t="s">
        <v>52</v>
      </c>
    </row>
    <row r="23" spans="1:6">
      <c r="A23" s="85">
        <v>1408603</v>
      </c>
      <c r="B23" s="85">
        <v>211362</v>
      </c>
      <c r="C23" s="88">
        <v>43489</v>
      </c>
      <c r="D23" s="88">
        <v>43490</v>
      </c>
      <c r="E23" s="85">
        <v>4900</v>
      </c>
      <c r="F23" s="89"/>
    </row>
    <row r="24" spans="1:6">
      <c r="A24" s="85">
        <v>1424983</v>
      </c>
      <c r="B24" s="85">
        <v>214516</v>
      </c>
      <c r="C24" s="88">
        <v>43489</v>
      </c>
      <c r="D24" s="88">
        <v>43490</v>
      </c>
      <c r="E24" s="85">
        <v>4900</v>
      </c>
      <c r="F24" s="89"/>
    </row>
    <row r="25" spans="1:6">
      <c r="A25" s="85">
        <v>1416808</v>
      </c>
      <c r="B25" s="85">
        <v>212898</v>
      </c>
      <c r="C25" s="88">
        <v>43490</v>
      </c>
      <c r="D25" s="88">
        <v>43492</v>
      </c>
      <c r="E25" s="85">
        <v>13600</v>
      </c>
      <c r="F25" s="89" t="s">
        <v>51</v>
      </c>
    </row>
    <row r="26" spans="1:6">
      <c r="A26" s="85">
        <v>1408658</v>
      </c>
      <c r="B26" s="85">
        <v>211363</v>
      </c>
      <c r="C26" s="88">
        <v>43490</v>
      </c>
      <c r="D26" s="88">
        <v>43492</v>
      </c>
      <c r="E26" s="85">
        <v>9800</v>
      </c>
      <c r="F26" s="89"/>
    </row>
    <row r="27" spans="1:6">
      <c r="A27" s="85">
        <v>1410277</v>
      </c>
      <c r="B27" s="85">
        <v>211680</v>
      </c>
      <c r="C27" s="88">
        <v>43490</v>
      </c>
      <c r="D27" s="88">
        <v>43493</v>
      </c>
      <c r="E27" s="85">
        <v>10200</v>
      </c>
      <c r="F27" s="89"/>
    </row>
    <row r="28" spans="1:6">
      <c r="A28" s="85">
        <v>1395711</v>
      </c>
      <c r="B28" s="85">
        <v>208324</v>
      </c>
      <c r="C28" s="88">
        <v>43490</v>
      </c>
      <c r="D28" s="88">
        <v>43129</v>
      </c>
      <c r="E28" s="85">
        <v>19000</v>
      </c>
      <c r="F28" s="89"/>
    </row>
    <row r="29" spans="1:6">
      <c r="A29" s="85">
        <v>1416300</v>
      </c>
      <c r="B29" s="85">
        <v>212779</v>
      </c>
      <c r="C29" s="88">
        <v>43491</v>
      </c>
      <c r="D29" s="88">
        <v>43496</v>
      </c>
      <c r="E29" s="85">
        <v>17000</v>
      </c>
      <c r="F29" s="89"/>
    </row>
    <row r="30" spans="1:6">
      <c r="A30" s="85">
        <v>1416297</v>
      </c>
      <c r="B30" s="85">
        <v>212781</v>
      </c>
      <c r="C30" s="88">
        <v>43491</v>
      </c>
      <c r="D30" s="88">
        <v>43496</v>
      </c>
      <c r="E30" s="85">
        <v>17000</v>
      </c>
      <c r="F30" s="89"/>
    </row>
    <row r="31" spans="1:6">
      <c r="A31" s="85">
        <v>1406944</v>
      </c>
      <c r="B31" s="85">
        <v>210949</v>
      </c>
      <c r="C31" s="88">
        <v>43492</v>
      </c>
      <c r="D31" s="88">
        <v>43494</v>
      </c>
      <c r="E31" s="85">
        <v>9800</v>
      </c>
      <c r="F31" s="89"/>
    </row>
    <row r="32" spans="1:6">
      <c r="A32" s="85">
        <v>1426021</v>
      </c>
      <c r="B32" s="85">
        <v>214979</v>
      </c>
      <c r="C32" s="88">
        <v>43492</v>
      </c>
      <c r="D32" s="88">
        <v>43496</v>
      </c>
      <c r="E32" s="85">
        <v>17600</v>
      </c>
      <c r="F32" s="89"/>
    </row>
    <row r="33" spans="1:6">
      <c r="A33" s="85">
        <v>1424285</v>
      </c>
      <c r="B33" s="85">
        <v>214420</v>
      </c>
      <c r="C33" s="88">
        <v>43493</v>
      </c>
      <c r="D33" s="88">
        <v>43495</v>
      </c>
      <c r="E33" s="85">
        <v>17600</v>
      </c>
      <c r="F33" s="89" t="s">
        <v>51</v>
      </c>
    </row>
    <row r="34" spans="1:6">
      <c r="A34" s="85">
        <v>1411982</v>
      </c>
      <c r="B34" s="85">
        <v>211906</v>
      </c>
      <c r="C34" s="88">
        <v>43493</v>
      </c>
      <c r="D34" s="88">
        <v>43495</v>
      </c>
      <c r="E34" s="85">
        <v>6800</v>
      </c>
      <c r="F34" s="89"/>
    </row>
    <row r="35" spans="1:6">
      <c r="A35" s="85">
        <v>1411392</v>
      </c>
      <c r="B35" s="85">
        <v>211792</v>
      </c>
      <c r="C35" s="88">
        <v>43493</v>
      </c>
      <c r="D35" s="88">
        <v>43495</v>
      </c>
      <c r="E35" s="85">
        <v>6800</v>
      </c>
      <c r="F35" s="89"/>
    </row>
    <row r="36" spans="1:6">
      <c r="A36" s="85">
        <v>1418570</v>
      </c>
      <c r="B36" s="85">
        <v>213284</v>
      </c>
      <c r="C36" s="88">
        <v>43493</v>
      </c>
      <c r="D36" s="88">
        <v>43497</v>
      </c>
      <c r="E36" s="85">
        <v>4900</v>
      </c>
      <c r="F36" s="89"/>
    </row>
    <row r="37" spans="1:6">
      <c r="A37" s="85">
        <v>1411213</v>
      </c>
      <c r="B37" s="85">
        <v>211775</v>
      </c>
      <c r="C37" s="88">
        <v>43494</v>
      </c>
      <c r="D37" s="88">
        <v>43495</v>
      </c>
      <c r="E37" s="85">
        <v>3400</v>
      </c>
      <c r="F37" s="89"/>
    </row>
    <row r="38" spans="1:6">
      <c r="A38" s="85">
        <v>1409528</v>
      </c>
      <c r="B38" s="85">
        <v>211509</v>
      </c>
      <c r="C38" s="88">
        <v>43495</v>
      </c>
      <c r="D38" s="88">
        <v>43498</v>
      </c>
      <c r="E38" s="85">
        <v>10200</v>
      </c>
      <c r="F38" s="89"/>
    </row>
    <row r="39" spans="1:6">
      <c r="A39" s="85">
        <v>1414071</v>
      </c>
      <c r="B39" s="85">
        <v>212390</v>
      </c>
      <c r="C39" s="88">
        <v>43495</v>
      </c>
      <c r="D39" s="88">
        <v>43497</v>
      </c>
      <c r="E39" s="85">
        <v>6800</v>
      </c>
      <c r="F39" s="89"/>
    </row>
    <row r="40" spans="1:6">
      <c r="A40" s="85">
        <v>1414083</v>
      </c>
      <c r="B40" s="85">
        <v>212351</v>
      </c>
      <c r="C40" s="88">
        <v>43495</v>
      </c>
      <c r="D40" s="88">
        <v>43497</v>
      </c>
      <c r="E40" s="85">
        <v>11800</v>
      </c>
      <c r="F40" s="89"/>
    </row>
    <row r="41" spans="1:6">
      <c r="A41" s="85">
        <v>1413245</v>
      </c>
      <c r="B41" s="85">
        <v>212160</v>
      </c>
      <c r="C41" s="88">
        <v>43496</v>
      </c>
      <c r="D41" s="88">
        <v>43498</v>
      </c>
      <c r="E41" s="85">
        <v>20400</v>
      </c>
      <c r="F41" s="89" t="s">
        <v>58</v>
      </c>
    </row>
    <row r="42" spans="1:6">
      <c r="A42" s="85"/>
      <c r="B42" s="85"/>
      <c r="C42" s="88"/>
      <c r="D42" s="88"/>
      <c r="E42" s="85"/>
      <c r="F42" s="89"/>
    </row>
    <row r="43" spans="1:6">
      <c r="A43" s="85"/>
      <c r="B43" s="85"/>
      <c r="C43" s="88"/>
      <c r="D43" s="88"/>
      <c r="E43" s="85"/>
      <c r="F43" s="89"/>
    </row>
    <row r="44" spans="1:6">
      <c r="A44" s="85"/>
      <c r="B44" s="85"/>
      <c r="C44" s="88"/>
      <c r="D44" s="88"/>
      <c r="E44" s="85"/>
      <c r="F44" s="89"/>
    </row>
    <row r="45" spans="1:6">
      <c r="A45" s="85"/>
      <c r="B45" s="85"/>
      <c r="C45" s="88"/>
      <c r="D45" s="88"/>
      <c r="E45" s="85"/>
      <c r="F45" s="89"/>
    </row>
    <row r="46" spans="1:6">
      <c r="A46" s="85"/>
      <c r="B46" s="85"/>
      <c r="C46" s="88"/>
      <c r="D46" s="88"/>
      <c r="E46" s="94"/>
      <c r="F46" s="89"/>
    </row>
    <row r="47" spans="5:5">
      <c r="E47" s="100"/>
    </row>
    <row r="48" spans="1:6">
      <c r="A48" s="101" t="s">
        <v>42</v>
      </c>
      <c r="B48" s="101"/>
      <c r="C48" s="101"/>
      <c r="D48" s="101"/>
      <c r="E48" s="102">
        <f>SUM(E3:E47)</f>
        <v>503950</v>
      </c>
      <c r="F48" s="61"/>
    </row>
  </sheetData>
  <sortState ref="A3:F42">
    <sortCondition ref="C3:C42"/>
  </sortState>
  <mergeCells count="2">
    <mergeCell ref="A1:F1"/>
    <mergeCell ref="A48:D48"/>
  </mergeCells>
  <pageMargins left="0.25" right="0.25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opLeftCell="A40" workbookViewId="0">
      <selection activeCell="I44" sqref="I44"/>
    </sheetView>
  </sheetViews>
  <sheetFormatPr defaultColWidth="9" defaultRowHeight="13.5" outlineLevelCol="6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59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7">
      <c r="A3" s="85">
        <v>1392135</v>
      </c>
      <c r="B3" s="85">
        <v>207617</v>
      </c>
      <c r="C3" s="88">
        <v>43435</v>
      </c>
      <c r="D3" s="88">
        <v>43437</v>
      </c>
      <c r="E3" s="85">
        <v>12600</v>
      </c>
      <c r="F3" s="89" t="s">
        <v>41</v>
      </c>
      <c r="G3"/>
    </row>
    <row r="4" spans="1:7">
      <c r="A4" s="85">
        <v>1392428</v>
      </c>
      <c r="B4" s="85">
        <v>207361</v>
      </c>
      <c r="C4" s="88">
        <v>43435</v>
      </c>
      <c r="D4" s="88">
        <v>43439</v>
      </c>
      <c r="E4" s="85">
        <v>11400</v>
      </c>
      <c r="F4" s="89"/>
      <c r="G4"/>
    </row>
    <row r="5" spans="1:7">
      <c r="A5" s="85">
        <v>1404659</v>
      </c>
      <c r="B5" s="85">
        <v>210389</v>
      </c>
      <c r="C5" s="88">
        <v>43436</v>
      </c>
      <c r="D5" s="88">
        <v>43437</v>
      </c>
      <c r="E5" s="85">
        <v>2850</v>
      </c>
      <c r="F5" s="89"/>
      <c r="G5"/>
    </row>
    <row r="6" spans="1:7">
      <c r="A6" s="85">
        <v>1404660</v>
      </c>
      <c r="B6" s="85">
        <v>210410</v>
      </c>
      <c r="C6" s="88">
        <v>43437</v>
      </c>
      <c r="D6" s="88">
        <v>43439</v>
      </c>
      <c r="E6" s="85">
        <v>6700</v>
      </c>
      <c r="F6" s="89"/>
      <c r="G6"/>
    </row>
    <row r="7" spans="1:7">
      <c r="A7" s="85">
        <v>1392983</v>
      </c>
      <c r="B7" s="85">
        <v>207821</v>
      </c>
      <c r="C7" s="88">
        <v>43437</v>
      </c>
      <c r="D7" s="88">
        <v>43440</v>
      </c>
      <c r="E7" s="85">
        <v>8550</v>
      </c>
      <c r="F7" s="89"/>
      <c r="G7"/>
    </row>
    <row r="8" spans="1:7">
      <c r="A8" s="85">
        <v>1402992</v>
      </c>
      <c r="B8" s="85">
        <v>209931</v>
      </c>
      <c r="C8" s="88">
        <v>43437</v>
      </c>
      <c r="D8" s="88">
        <v>43438</v>
      </c>
      <c r="E8" s="85">
        <v>4350</v>
      </c>
      <c r="F8" s="89"/>
      <c r="G8"/>
    </row>
    <row r="9" spans="1:7">
      <c r="A9" s="85">
        <v>1406441</v>
      </c>
      <c r="B9" s="85">
        <v>210840</v>
      </c>
      <c r="C9" s="88">
        <v>43438</v>
      </c>
      <c r="D9" s="88">
        <v>43439</v>
      </c>
      <c r="E9" s="85">
        <v>3150</v>
      </c>
      <c r="F9" s="89"/>
      <c r="G9"/>
    </row>
    <row r="10" spans="1:7">
      <c r="A10" s="85">
        <v>1392569</v>
      </c>
      <c r="B10" s="85">
        <v>207724</v>
      </c>
      <c r="C10" s="88">
        <v>43439</v>
      </c>
      <c r="D10" s="88">
        <v>43440</v>
      </c>
      <c r="E10" s="85">
        <v>2850</v>
      </c>
      <c r="F10" s="89"/>
      <c r="G10"/>
    </row>
    <row r="11" spans="1:7">
      <c r="A11" s="85">
        <v>1399624</v>
      </c>
      <c r="B11" s="85">
        <v>209012</v>
      </c>
      <c r="C11" s="88">
        <v>43440</v>
      </c>
      <c r="D11" s="88">
        <v>43444</v>
      </c>
      <c r="E11" s="85">
        <v>34200</v>
      </c>
      <c r="F11" s="89" t="s">
        <v>45</v>
      </c>
      <c r="G11"/>
    </row>
    <row r="12" spans="1:7">
      <c r="A12" s="85">
        <v>1320889</v>
      </c>
      <c r="B12" s="85">
        <v>185406</v>
      </c>
      <c r="C12" s="88">
        <v>43441</v>
      </c>
      <c r="D12" s="88">
        <v>43443</v>
      </c>
      <c r="E12" s="85">
        <v>21678</v>
      </c>
      <c r="F12" s="89" t="s">
        <v>45</v>
      </c>
      <c r="G12"/>
    </row>
    <row r="13" spans="1:7">
      <c r="A13" s="85">
        <v>1395281</v>
      </c>
      <c r="B13" s="85">
        <v>208213</v>
      </c>
      <c r="C13" s="88">
        <v>43441</v>
      </c>
      <c r="D13" s="88">
        <v>43446</v>
      </c>
      <c r="E13" s="85">
        <v>15750</v>
      </c>
      <c r="F13" s="89"/>
      <c r="G13"/>
    </row>
    <row r="14" spans="1:7">
      <c r="A14" s="85">
        <v>1407353</v>
      </c>
      <c r="B14" s="85">
        <v>211060</v>
      </c>
      <c r="C14" s="88">
        <v>43441</v>
      </c>
      <c r="D14" s="88">
        <v>43442</v>
      </c>
      <c r="E14" s="85">
        <v>3150</v>
      </c>
      <c r="F14" s="89"/>
      <c r="G14"/>
    </row>
    <row r="15" spans="1:7">
      <c r="A15" s="85">
        <v>1321771</v>
      </c>
      <c r="B15" s="85">
        <v>185611</v>
      </c>
      <c r="C15" s="88">
        <v>43442</v>
      </c>
      <c r="D15" s="88">
        <v>43444</v>
      </c>
      <c r="E15" s="85">
        <v>16852</v>
      </c>
      <c r="F15" s="89" t="s">
        <v>41</v>
      </c>
      <c r="G15"/>
    </row>
    <row r="16" spans="1:7">
      <c r="A16" s="85">
        <v>1394959</v>
      </c>
      <c r="B16" s="85">
        <v>208217</v>
      </c>
      <c r="C16" s="88">
        <v>43442</v>
      </c>
      <c r="D16" s="88">
        <v>43445</v>
      </c>
      <c r="E16" s="85">
        <v>30150</v>
      </c>
      <c r="F16" s="89" t="s">
        <v>45</v>
      </c>
      <c r="G16"/>
    </row>
    <row r="17" spans="1:7">
      <c r="A17" s="85">
        <v>1398633</v>
      </c>
      <c r="B17" s="85">
        <v>208833</v>
      </c>
      <c r="C17" s="88">
        <v>43443</v>
      </c>
      <c r="D17" s="88">
        <v>43444</v>
      </c>
      <c r="E17" s="85">
        <v>3850</v>
      </c>
      <c r="F17" s="89"/>
      <c r="G17"/>
    </row>
    <row r="18" spans="1:7">
      <c r="A18" s="85">
        <v>1406894</v>
      </c>
      <c r="B18" s="85">
        <v>210945</v>
      </c>
      <c r="C18" s="88">
        <v>43445</v>
      </c>
      <c r="D18" s="88">
        <v>43446</v>
      </c>
      <c r="E18" s="85">
        <v>3350</v>
      </c>
      <c r="F18" s="89"/>
      <c r="G18"/>
    </row>
    <row r="19" spans="1:7">
      <c r="A19" s="85">
        <v>1398625</v>
      </c>
      <c r="B19" s="85">
        <v>208824</v>
      </c>
      <c r="C19" s="88">
        <v>43445</v>
      </c>
      <c r="D19" s="88">
        <v>43446</v>
      </c>
      <c r="E19" s="85">
        <v>3850</v>
      </c>
      <c r="F19" s="89"/>
      <c r="G19"/>
    </row>
    <row r="20" spans="1:7">
      <c r="A20" s="85">
        <v>1392281</v>
      </c>
      <c r="B20" s="85">
        <v>207618</v>
      </c>
      <c r="C20" s="88">
        <v>43446</v>
      </c>
      <c r="D20" s="88">
        <v>43455</v>
      </c>
      <c r="E20" s="85">
        <v>25650</v>
      </c>
      <c r="F20" s="89"/>
      <c r="G20"/>
    </row>
    <row r="21" spans="1:7">
      <c r="A21" s="85">
        <v>1399258</v>
      </c>
      <c r="B21" s="85">
        <v>208964</v>
      </c>
      <c r="C21" s="88">
        <v>43447</v>
      </c>
      <c r="D21" s="88">
        <v>43449</v>
      </c>
      <c r="E21" s="85">
        <v>11400</v>
      </c>
      <c r="F21" s="89" t="s">
        <v>41</v>
      </c>
      <c r="G21"/>
    </row>
    <row r="22" spans="1:7">
      <c r="A22" s="85">
        <v>1395081</v>
      </c>
      <c r="B22" s="85">
        <v>208208</v>
      </c>
      <c r="C22" s="88">
        <v>43448</v>
      </c>
      <c r="D22" s="88">
        <v>43449</v>
      </c>
      <c r="E22" s="85">
        <v>3350</v>
      </c>
      <c r="F22" s="89"/>
      <c r="G22"/>
    </row>
    <row r="23" spans="1:7">
      <c r="A23" s="85">
        <v>1390932</v>
      </c>
      <c r="B23" s="85">
        <v>207063</v>
      </c>
      <c r="C23" s="88">
        <v>43448</v>
      </c>
      <c r="D23" s="88">
        <v>43450</v>
      </c>
      <c r="E23" s="85">
        <v>2850</v>
      </c>
      <c r="F23" s="89"/>
      <c r="G23"/>
    </row>
    <row r="24" spans="1:7">
      <c r="A24" s="85">
        <v>1401390</v>
      </c>
      <c r="B24" s="85">
        <v>209517</v>
      </c>
      <c r="C24" s="88">
        <v>43450</v>
      </c>
      <c r="D24" s="88">
        <v>43451</v>
      </c>
      <c r="E24" s="85">
        <v>2850</v>
      </c>
      <c r="F24" s="89"/>
      <c r="G24" s="103"/>
    </row>
    <row r="25" spans="1:7">
      <c r="A25" s="85">
        <v>1413874</v>
      </c>
      <c r="B25" s="85">
        <v>212241</v>
      </c>
      <c r="C25" s="88">
        <v>43450</v>
      </c>
      <c r="D25" s="88">
        <v>43452</v>
      </c>
      <c r="E25" s="85">
        <v>12600</v>
      </c>
      <c r="F25" s="89" t="s">
        <v>41</v>
      </c>
      <c r="G25" s="103"/>
    </row>
    <row r="26" spans="1:7">
      <c r="A26" s="85">
        <v>1401228</v>
      </c>
      <c r="B26" s="85">
        <v>209516</v>
      </c>
      <c r="C26" s="88">
        <v>43451</v>
      </c>
      <c r="D26" s="88">
        <v>43456</v>
      </c>
      <c r="E26" s="85">
        <v>15750</v>
      </c>
      <c r="F26" s="89"/>
      <c r="G26"/>
    </row>
    <row r="27" spans="1:7">
      <c r="A27" s="85">
        <v>210254</v>
      </c>
      <c r="B27" s="85">
        <v>1404048</v>
      </c>
      <c r="C27" s="88">
        <v>43451</v>
      </c>
      <c r="D27" s="88">
        <v>43454</v>
      </c>
      <c r="E27" s="85">
        <v>11550</v>
      </c>
      <c r="F27" s="89"/>
      <c r="G27"/>
    </row>
    <row r="28" spans="1:7">
      <c r="A28" s="85">
        <v>209521</v>
      </c>
      <c r="B28" s="85">
        <v>1401416</v>
      </c>
      <c r="C28" s="88">
        <v>43451</v>
      </c>
      <c r="D28" s="88">
        <v>43454</v>
      </c>
      <c r="E28" s="85">
        <v>8550</v>
      </c>
      <c r="F28" s="89"/>
      <c r="G28"/>
    </row>
    <row r="29" spans="1:7">
      <c r="A29" s="85">
        <v>1414859</v>
      </c>
      <c r="B29" s="85">
        <v>212490</v>
      </c>
      <c r="C29" s="88">
        <v>43452</v>
      </c>
      <c r="D29" s="88">
        <v>43454</v>
      </c>
      <c r="E29" s="85">
        <v>11100</v>
      </c>
      <c r="F29" s="89"/>
      <c r="G29"/>
    </row>
    <row r="30" spans="1:7">
      <c r="A30" s="85">
        <v>1414797</v>
      </c>
      <c r="B30" s="85">
        <v>212491</v>
      </c>
      <c r="C30" s="88">
        <v>43452</v>
      </c>
      <c r="D30" s="88">
        <v>43454</v>
      </c>
      <c r="E30" s="85">
        <v>5700</v>
      </c>
      <c r="F30" s="89"/>
      <c r="G30"/>
    </row>
    <row r="31" spans="1:7">
      <c r="A31" s="85">
        <v>1401490</v>
      </c>
      <c r="B31" s="85">
        <v>209529</v>
      </c>
      <c r="C31" s="88">
        <v>43453</v>
      </c>
      <c r="D31" s="88">
        <v>43456</v>
      </c>
      <c r="E31" s="85">
        <v>13050</v>
      </c>
      <c r="F31" s="89"/>
      <c r="G31" s="103"/>
    </row>
    <row r="32" spans="1:7">
      <c r="A32" s="85">
        <v>1389487</v>
      </c>
      <c r="B32" s="85">
        <v>206377</v>
      </c>
      <c r="C32" s="88">
        <v>43454</v>
      </c>
      <c r="D32" s="88">
        <v>43458</v>
      </c>
      <c r="E32" s="85">
        <v>15400</v>
      </c>
      <c r="F32" s="89"/>
      <c r="G32" s="103"/>
    </row>
    <row r="33" spans="1:7">
      <c r="A33" s="85">
        <v>1415002</v>
      </c>
      <c r="B33" s="85">
        <v>212532</v>
      </c>
      <c r="C33" s="88">
        <v>43453</v>
      </c>
      <c r="D33" s="88">
        <v>43455</v>
      </c>
      <c r="E33" s="85">
        <v>23100</v>
      </c>
      <c r="F33" s="89"/>
      <c r="G33"/>
    </row>
    <row r="34" spans="1:7">
      <c r="A34" s="85">
        <v>1414596</v>
      </c>
      <c r="B34" s="85">
        <v>212499</v>
      </c>
      <c r="C34" s="88">
        <v>43454</v>
      </c>
      <c r="D34" s="88">
        <v>43456</v>
      </c>
      <c r="E34" s="85">
        <v>7700</v>
      </c>
      <c r="F34" s="89"/>
      <c r="G34"/>
    </row>
    <row r="35" spans="1:7">
      <c r="A35" s="85">
        <v>1415041</v>
      </c>
      <c r="B35" s="85">
        <v>212557</v>
      </c>
      <c r="C35" s="88">
        <v>43453</v>
      </c>
      <c r="D35" s="88">
        <v>43456</v>
      </c>
      <c r="E35" s="85">
        <v>9450</v>
      </c>
      <c r="F35" s="89"/>
      <c r="G35"/>
    </row>
    <row r="36" spans="1:7">
      <c r="A36" s="85">
        <v>1415582</v>
      </c>
      <c r="B36" s="85">
        <v>212623</v>
      </c>
      <c r="C36" s="88">
        <v>43453</v>
      </c>
      <c r="D36" s="88">
        <v>43455</v>
      </c>
      <c r="E36" s="85">
        <v>4350</v>
      </c>
      <c r="F36" s="89"/>
      <c r="G36"/>
    </row>
    <row r="37" spans="1:7">
      <c r="A37" s="85">
        <v>1411978</v>
      </c>
      <c r="B37" s="85">
        <v>211905</v>
      </c>
      <c r="C37" s="88">
        <v>43455</v>
      </c>
      <c r="D37" s="88">
        <v>43456</v>
      </c>
      <c r="E37" s="85">
        <v>4350</v>
      </c>
      <c r="F37" s="89"/>
      <c r="G37"/>
    </row>
    <row r="38" spans="1:7">
      <c r="A38" s="85">
        <v>1407479</v>
      </c>
      <c r="B38" s="85">
        <v>211061</v>
      </c>
      <c r="C38" s="88">
        <v>43455</v>
      </c>
      <c r="D38" s="88">
        <v>43458</v>
      </c>
      <c r="E38" s="85">
        <v>13050</v>
      </c>
      <c r="F38" s="89"/>
      <c r="G38"/>
    </row>
    <row r="39" spans="1:7">
      <c r="A39" s="85">
        <v>1416840</v>
      </c>
      <c r="B39" s="85">
        <v>212902</v>
      </c>
      <c r="C39" s="88">
        <v>43455</v>
      </c>
      <c r="D39" s="88">
        <v>43456</v>
      </c>
      <c r="E39" s="85">
        <v>11550</v>
      </c>
      <c r="F39" s="89" t="s">
        <v>45</v>
      </c>
      <c r="G39"/>
    </row>
    <row r="40" spans="1:7">
      <c r="A40" s="85">
        <v>1399852</v>
      </c>
      <c r="B40" s="85">
        <v>209161</v>
      </c>
      <c r="C40" s="88">
        <v>43456</v>
      </c>
      <c r="D40" s="88">
        <v>43458</v>
      </c>
      <c r="E40" s="85">
        <v>7700</v>
      </c>
      <c r="F40" s="89"/>
      <c r="G40"/>
    </row>
    <row r="41" spans="1:7">
      <c r="A41" s="85">
        <v>1401042</v>
      </c>
      <c r="B41" s="85">
        <v>209432</v>
      </c>
      <c r="C41" s="88">
        <v>43456</v>
      </c>
      <c r="D41" s="88">
        <v>43457</v>
      </c>
      <c r="E41" s="85">
        <v>4350</v>
      </c>
      <c r="F41" s="89"/>
      <c r="G41"/>
    </row>
    <row r="42" spans="1:7">
      <c r="A42" s="85">
        <v>1390940</v>
      </c>
      <c r="B42" s="85">
        <v>207066</v>
      </c>
      <c r="C42" s="88">
        <v>43456</v>
      </c>
      <c r="D42" s="88">
        <v>43458</v>
      </c>
      <c r="E42" s="85">
        <v>5700</v>
      </c>
      <c r="F42" s="89"/>
      <c r="G42"/>
    </row>
    <row r="43" spans="1:7">
      <c r="A43" s="85">
        <v>1400967</v>
      </c>
      <c r="B43" s="85">
        <v>209431</v>
      </c>
      <c r="C43" s="88">
        <v>43457</v>
      </c>
      <c r="D43" s="88">
        <v>43458</v>
      </c>
      <c r="E43" s="85">
        <v>3350</v>
      </c>
      <c r="F43" s="89"/>
      <c r="G43"/>
    </row>
    <row r="44" spans="1:7">
      <c r="A44" s="85">
        <v>1400978</v>
      </c>
      <c r="B44" s="85">
        <v>209430</v>
      </c>
      <c r="C44" s="88">
        <v>43457</v>
      </c>
      <c r="D44" s="88">
        <v>43458</v>
      </c>
      <c r="E44" s="85">
        <v>3350</v>
      </c>
      <c r="F44" s="89"/>
      <c r="G44"/>
    </row>
    <row r="45" spans="1:6">
      <c r="A45" s="85"/>
      <c r="B45" s="85"/>
      <c r="C45" s="88"/>
      <c r="D45" s="88"/>
      <c r="E45" s="85"/>
      <c r="F45" s="89"/>
    </row>
    <row r="46" spans="1:6">
      <c r="A46" s="85"/>
      <c r="B46" s="85"/>
      <c r="C46" s="88"/>
      <c r="D46" s="88"/>
      <c r="E46" s="85"/>
      <c r="F46" s="89"/>
    </row>
    <row r="47" spans="1:6">
      <c r="A47" s="85"/>
      <c r="B47" s="85"/>
      <c r="C47" s="88"/>
      <c r="D47" s="88"/>
      <c r="E47" s="94"/>
      <c r="F47" s="89"/>
    </row>
    <row r="48" spans="5:5">
      <c r="E48" s="100"/>
    </row>
    <row r="49" spans="1:6">
      <c r="A49" s="101" t="s">
        <v>42</v>
      </c>
      <c r="B49" s="101"/>
      <c r="C49" s="101"/>
      <c r="D49" s="101"/>
      <c r="E49" s="102">
        <f>SUM(E3:E48)</f>
        <v>423080</v>
      </c>
      <c r="F49" s="61"/>
    </row>
  </sheetData>
  <mergeCells count="2">
    <mergeCell ref="A1:F1"/>
    <mergeCell ref="A49:D49"/>
  </mergeCells>
  <pageMargins left="0.25" right="0.2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opLeftCell="A43" workbookViewId="0">
      <selection activeCell="J10" sqref="J10"/>
    </sheetView>
  </sheetViews>
  <sheetFormatPr defaultColWidth="9" defaultRowHeight="13.5" outlineLevelCol="6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60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7">
      <c r="A3" s="85">
        <v>1387749</v>
      </c>
      <c r="B3" s="85">
        <v>205864</v>
      </c>
      <c r="C3" s="88">
        <v>43405</v>
      </c>
      <c r="D3" s="88">
        <v>43409</v>
      </c>
      <c r="E3" s="85">
        <v>13400</v>
      </c>
      <c r="F3" s="89"/>
      <c r="G3"/>
    </row>
    <row r="4" spans="1:7">
      <c r="A4" s="85">
        <v>1388150</v>
      </c>
      <c r="B4" s="85">
        <v>205991</v>
      </c>
      <c r="C4" s="88">
        <v>43405</v>
      </c>
      <c r="D4" s="88">
        <v>43406</v>
      </c>
      <c r="E4" s="85">
        <v>3350</v>
      </c>
      <c r="F4" s="89"/>
      <c r="G4"/>
    </row>
    <row r="5" spans="1:7">
      <c r="A5" s="85">
        <v>1384113</v>
      </c>
      <c r="B5" s="85">
        <v>204544</v>
      </c>
      <c r="C5" s="88">
        <v>43406</v>
      </c>
      <c r="D5" s="88">
        <v>43408</v>
      </c>
      <c r="E5" s="85">
        <v>5700</v>
      </c>
      <c r="F5" s="89"/>
      <c r="G5"/>
    </row>
    <row r="6" spans="1:7">
      <c r="A6" s="85">
        <v>1388432</v>
      </c>
      <c r="B6" s="85">
        <v>206044</v>
      </c>
      <c r="C6" s="88">
        <v>43406</v>
      </c>
      <c r="D6" s="88">
        <v>43407</v>
      </c>
      <c r="E6" s="85">
        <v>3350</v>
      </c>
      <c r="F6" s="89"/>
      <c r="G6"/>
    </row>
    <row r="7" spans="1:7">
      <c r="A7" s="85">
        <v>1388832</v>
      </c>
      <c r="B7" s="85">
        <v>206158</v>
      </c>
      <c r="C7" s="88">
        <v>43407</v>
      </c>
      <c r="D7" s="88">
        <v>43408</v>
      </c>
      <c r="E7" s="85">
        <v>3350</v>
      </c>
      <c r="F7" s="89"/>
      <c r="G7"/>
    </row>
    <row r="8" spans="1:7">
      <c r="A8" s="85">
        <v>1383246</v>
      </c>
      <c r="B8" s="85">
        <v>204208</v>
      </c>
      <c r="C8" s="88">
        <v>43408</v>
      </c>
      <c r="D8" s="88">
        <v>43412</v>
      </c>
      <c r="E8" s="85">
        <v>34200</v>
      </c>
      <c r="F8" s="89" t="s">
        <v>61</v>
      </c>
      <c r="G8"/>
    </row>
    <row r="9" spans="1:7">
      <c r="A9" s="85">
        <v>1383247</v>
      </c>
      <c r="B9" s="85">
        <v>204209</v>
      </c>
      <c r="C9" s="88">
        <v>43408</v>
      </c>
      <c r="D9" s="88">
        <v>43412</v>
      </c>
      <c r="E9" s="85">
        <v>11400</v>
      </c>
      <c r="F9" s="89"/>
      <c r="G9"/>
    </row>
    <row r="10" spans="1:7">
      <c r="A10" s="85">
        <v>1382506</v>
      </c>
      <c r="B10" s="85">
        <v>203973</v>
      </c>
      <c r="C10" s="88">
        <v>43409</v>
      </c>
      <c r="D10" s="88">
        <v>43412</v>
      </c>
      <c r="E10" s="85">
        <v>8550</v>
      </c>
      <c r="F10" s="89"/>
      <c r="G10"/>
    </row>
    <row r="11" spans="1:7">
      <c r="A11" s="85">
        <v>1382504</v>
      </c>
      <c r="B11" s="85">
        <v>203972</v>
      </c>
      <c r="C11" s="88">
        <v>43409</v>
      </c>
      <c r="D11" s="88">
        <v>43412</v>
      </c>
      <c r="E11" s="85">
        <v>17100</v>
      </c>
      <c r="F11" s="89" t="s">
        <v>41</v>
      </c>
      <c r="G11"/>
    </row>
    <row r="12" spans="1:7">
      <c r="A12" s="85">
        <v>1388951</v>
      </c>
      <c r="B12" s="85">
        <v>206155</v>
      </c>
      <c r="C12" s="88">
        <v>43410</v>
      </c>
      <c r="D12" s="88">
        <v>43411</v>
      </c>
      <c r="E12" s="85">
        <v>2850</v>
      </c>
      <c r="F12" s="89"/>
      <c r="G12"/>
    </row>
    <row r="13" spans="1:7">
      <c r="A13" s="85">
        <v>1389522</v>
      </c>
      <c r="B13" s="85">
        <v>206379</v>
      </c>
      <c r="C13" s="88">
        <v>43410</v>
      </c>
      <c r="D13" s="88">
        <v>43411</v>
      </c>
      <c r="E13" s="85">
        <v>2850</v>
      </c>
      <c r="F13" s="89"/>
      <c r="G13"/>
    </row>
    <row r="14" spans="1:7">
      <c r="A14" s="85">
        <v>1388952</v>
      </c>
      <c r="B14" s="85">
        <v>206154</v>
      </c>
      <c r="C14" s="88">
        <v>43410</v>
      </c>
      <c r="D14" s="88">
        <v>43411</v>
      </c>
      <c r="E14" s="85">
        <v>2850</v>
      </c>
      <c r="F14" s="89"/>
      <c r="G14"/>
    </row>
    <row r="15" spans="1:7">
      <c r="A15" s="85">
        <v>1388949</v>
      </c>
      <c r="B15" s="85">
        <v>206156</v>
      </c>
      <c r="C15" s="88">
        <v>43410</v>
      </c>
      <c r="D15" s="88">
        <v>43411</v>
      </c>
      <c r="E15" s="85">
        <v>2850</v>
      </c>
      <c r="F15" s="89"/>
      <c r="G15"/>
    </row>
    <row r="16" spans="1:7">
      <c r="A16" s="85">
        <v>1390239</v>
      </c>
      <c r="B16" s="85">
        <v>206714</v>
      </c>
      <c r="C16" s="88">
        <v>43410</v>
      </c>
      <c r="D16" s="88">
        <v>43411</v>
      </c>
      <c r="E16" s="85">
        <v>2850</v>
      </c>
      <c r="F16" s="89" t="s">
        <v>62</v>
      </c>
      <c r="G16"/>
    </row>
    <row r="17" spans="1:7">
      <c r="A17" s="85">
        <v>1387529</v>
      </c>
      <c r="B17" s="85">
        <v>205724</v>
      </c>
      <c r="C17" s="88">
        <v>43412</v>
      </c>
      <c r="D17" s="88">
        <v>43414</v>
      </c>
      <c r="E17" s="85">
        <v>8700</v>
      </c>
      <c r="F17" s="89"/>
      <c r="G17"/>
    </row>
    <row r="18" spans="1:7">
      <c r="A18" s="85">
        <v>1383808</v>
      </c>
      <c r="B18" s="85">
        <v>204434</v>
      </c>
      <c r="C18" s="88">
        <v>43412</v>
      </c>
      <c r="D18" s="88">
        <v>43414</v>
      </c>
      <c r="E18" s="85">
        <v>6700</v>
      </c>
      <c r="F18" s="89" t="s">
        <v>41</v>
      </c>
      <c r="G18"/>
    </row>
    <row r="19" spans="1:7">
      <c r="A19" s="85">
        <v>1391019</v>
      </c>
      <c r="B19" s="85">
        <v>207202</v>
      </c>
      <c r="C19" s="88">
        <v>43412</v>
      </c>
      <c r="D19" s="88">
        <v>43414</v>
      </c>
      <c r="E19" s="85">
        <v>20100</v>
      </c>
      <c r="F19" s="89" t="s">
        <v>45</v>
      </c>
      <c r="G19"/>
    </row>
    <row r="20" spans="1:7">
      <c r="A20" s="85">
        <v>1391167</v>
      </c>
      <c r="B20" s="85">
        <v>207216</v>
      </c>
      <c r="C20" s="88">
        <v>43412</v>
      </c>
      <c r="D20" s="88">
        <v>43414</v>
      </c>
      <c r="E20" s="85">
        <v>6700</v>
      </c>
      <c r="F20" s="89"/>
      <c r="G20"/>
    </row>
    <row r="21" spans="1:7">
      <c r="A21" s="85">
        <v>1388547</v>
      </c>
      <c r="B21" s="85">
        <v>206062</v>
      </c>
      <c r="C21" s="88">
        <v>43413</v>
      </c>
      <c r="D21" s="88">
        <v>43415</v>
      </c>
      <c r="E21" s="85">
        <v>12600</v>
      </c>
      <c r="F21" s="89" t="s">
        <v>41</v>
      </c>
      <c r="G21"/>
    </row>
    <row r="22" spans="1:7">
      <c r="A22" s="85">
        <v>1383872</v>
      </c>
      <c r="B22" s="85">
        <v>204449</v>
      </c>
      <c r="C22" s="88">
        <v>43413</v>
      </c>
      <c r="D22" s="88">
        <v>43417</v>
      </c>
      <c r="E22" s="85">
        <v>12600</v>
      </c>
      <c r="F22" s="89"/>
      <c r="G22"/>
    </row>
    <row r="23" spans="1:7">
      <c r="A23" s="85">
        <v>1392264</v>
      </c>
      <c r="B23" s="85">
        <v>207616</v>
      </c>
      <c r="C23" s="88">
        <v>43414</v>
      </c>
      <c r="D23" s="88">
        <v>43415</v>
      </c>
      <c r="E23" s="85">
        <v>4050</v>
      </c>
      <c r="F23" s="89" t="s">
        <v>63</v>
      </c>
      <c r="G23" s="103" t="s">
        <v>64</v>
      </c>
    </row>
    <row r="24" spans="1:7">
      <c r="A24" s="85">
        <v>1392341</v>
      </c>
      <c r="B24" s="85">
        <v>207623</v>
      </c>
      <c r="C24" s="88">
        <v>43414</v>
      </c>
      <c r="D24" s="88">
        <v>43416</v>
      </c>
      <c r="E24" s="85">
        <v>5700</v>
      </c>
      <c r="F24" s="89"/>
      <c r="G24" s="103" t="s">
        <v>64</v>
      </c>
    </row>
    <row r="25" spans="1:7">
      <c r="A25" s="85">
        <v>1382432</v>
      </c>
      <c r="B25" s="85">
        <v>204558</v>
      </c>
      <c r="C25" s="88">
        <v>43415</v>
      </c>
      <c r="D25" s="88">
        <v>43417</v>
      </c>
      <c r="E25" s="85">
        <v>6700</v>
      </c>
      <c r="F25" s="89"/>
      <c r="G25"/>
    </row>
    <row r="26" spans="1:7">
      <c r="A26" s="85">
        <v>1382223</v>
      </c>
      <c r="B26" s="85">
        <v>204207</v>
      </c>
      <c r="C26" s="88">
        <v>43415</v>
      </c>
      <c r="D26" s="88">
        <v>43417</v>
      </c>
      <c r="E26" s="85">
        <v>5700</v>
      </c>
      <c r="F26" s="89"/>
      <c r="G26"/>
    </row>
    <row r="27" spans="1:7">
      <c r="A27" s="85">
        <v>1390183</v>
      </c>
      <c r="B27" s="85">
        <v>206716</v>
      </c>
      <c r="C27" s="88">
        <v>43415</v>
      </c>
      <c r="D27" s="88">
        <v>43416</v>
      </c>
      <c r="E27" s="85">
        <v>2850</v>
      </c>
      <c r="F27" s="89"/>
      <c r="G27"/>
    </row>
    <row r="28" spans="1:7">
      <c r="A28" s="85">
        <v>1382434</v>
      </c>
      <c r="B28" s="85">
        <v>204557</v>
      </c>
      <c r="C28" s="88">
        <v>43415</v>
      </c>
      <c r="D28" s="88">
        <v>43417</v>
      </c>
      <c r="E28" s="85">
        <v>6700</v>
      </c>
      <c r="F28" s="89"/>
      <c r="G28" s="103" t="s">
        <v>65</v>
      </c>
    </row>
    <row r="29" spans="1:7">
      <c r="A29" s="85">
        <v>1393304</v>
      </c>
      <c r="B29" s="85">
        <v>207744</v>
      </c>
      <c r="C29" s="88">
        <v>43415</v>
      </c>
      <c r="D29" s="88">
        <v>43416</v>
      </c>
      <c r="E29" s="85">
        <v>4050</v>
      </c>
      <c r="F29" s="89"/>
      <c r="G29" s="103"/>
    </row>
    <row r="30" spans="1:7">
      <c r="A30" s="85">
        <v>1384028</v>
      </c>
      <c r="B30" s="85">
        <v>204589</v>
      </c>
      <c r="C30" s="88">
        <v>43419</v>
      </c>
      <c r="D30" s="88">
        <v>43423</v>
      </c>
      <c r="E30" s="85">
        <v>22800</v>
      </c>
      <c r="F30" s="89" t="s">
        <v>41</v>
      </c>
      <c r="G30" s="103"/>
    </row>
    <row r="31" spans="1:7">
      <c r="A31" s="85">
        <v>206429</v>
      </c>
      <c r="B31" s="85">
        <v>206429</v>
      </c>
      <c r="C31" s="88">
        <v>43420</v>
      </c>
      <c r="D31" s="88">
        <v>43421</v>
      </c>
      <c r="E31" s="85">
        <v>2850</v>
      </c>
      <c r="F31" s="89"/>
      <c r="G31"/>
    </row>
    <row r="32" spans="1:7">
      <c r="A32" s="85">
        <v>1385973</v>
      </c>
      <c r="B32" s="85">
        <v>205122</v>
      </c>
      <c r="C32" s="88">
        <v>43422</v>
      </c>
      <c r="D32" s="88">
        <v>43423</v>
      </c>
      <c r="E32" s="85">
        <v>2850</v>
      </c>
      <c r="F32" s="89"/>
      <c r="G32"/>
    </row>
    <row r="33" spans="1:7">
      <c r="A33" s="85">
        <v>1384605</v>
      </c>
      <c r="B33" s="85">
        <v>204676</v>
      </c>
      <c r="C33" s="88">
        <v>43424</v>
      </c>
      <c r="D33" s="88">
        <v>43428</v>
      </c>
      <c r="E33" s="85">
        <v>22800</v>
      </c>
      <c r="F33" s="89" t="s">
        <v>41</v>
      </c>
      <c r="G33"/>
    </row>
    <row r="34" spans="1:7">
      <c r="A34" s="85">
        <v>1386369</v>
      </c>
      <c r="B34" s="85">
        <v>205272</v>
      </c>
      <c r="C34" s="88">
        <v>43425</v>
      </c>
      <c r="D34" s="88">
        <v>43427</v>
      </c>
      <c r="E34" s="85">
        <v>6700</v>
      </c>
      <c r="F34" s="89"/>
      <c r="G34"/>
    </row>
    <row r="35" spans="1:7">
      <c r="A35" s="85">
        <v>1393061</v>
      </c>
      <c r="B35" s="85">
        <v>207740</v>
      </c>
      <c r="C35" s="88">
        <v>43425</v>
      </c>
      <c r="D35" s="88">
        <v>43427</v>
      </c>
      <c r="E35" s="85">
        <v>8700</v>
      </c>
      <c r="F35" s="89"/>
      <c r="G35"/>
    </row>
    <row r="36" spans="1:7">
      <c r="A36" s="85">
        <v>1394253</v>
      </c>
      <c r="B36" s="85">
        <v>207932</v>
      </c>
      <c r="C36" s="88">
        <v>43425</v>
      </c>
      <c r="D36" s="88">
        <v>43427</v>
      </c>
      <c r="E36" s="85">
        <v>15400</v>
      </c>
      <c r="F36" s="89" t="s">
        <v>41</v>
      </c>
      <c r="G36"/>
    </row>
    <row r="37" spans="1:7">
      <c r="A37" s="85">
        <v>1384393</v>
      </c>
      <c r="B37" s="85">
        <v>204675</v>
      </c>
      <c r="C37" s="88">
        <v>43425</v>
      </c>
      <c r="D37" s="88">
        <v>43428</v>
      </c>
      <c r="E37" s="85">
        <v>17100</v>
      </c>
      <c r="F37" s="89" t="s">
        <v>41</v>
      </c>
      <c r="G37"/>
    </row>
    <row r="38" spans="1:7">
      <c r="A38" s="85">
        <v>1393064</v>
      </c>
      <c r="B38" s="85">
        <v>207741</v>
      </c>
      <c r="C38" s="88">
        <v>43425</v>
      </c>
      <c r="D38" s="88">
        <v>43427</v>
      </c>
      <c r="E38" s="85">
        <v>5700</v>
      </c>
      <c r="F38" s="89"/>
      <c r="G38"/>
    </row>
    <row r="39" spans="1:7">
      <c r="A39" s="85">
        <v>1388518</v>
      </c>
      <c r="B39" s="85">
        <v>206124</v>
      </c>
      <c r="C39" s="88">
        <v>43427</v>
      </c>
      <c r="D39" s="88">
        <v>43431</v>
      </c>
      <c r="E39" s="85">
        <v>15400</v>
      </c>
      <c r="F39" s="89"/>
      <c r="G39"/>
    </row>
    <row r="40" spans="1:7">
      <c r="A40" s="85">
        <v>1399787</v>
      </c>
      <c r="B40" s="85">
        <v>209160</v>
      </c>
      <c r="C40" s="88">
        <v>43429</v>
      </c>
      <c r="D40" s="88">
        <v>43431</v>
      </c>
      <c r="E40" s="85">
        <v>7700</v>
      </c>
      <c r="F40" s="89"/>
      <c r="G40"/>
    </row>
    <row r="41" spans="1:7">
      <c r="A41" s="85">
        <v>1401470</v>
      </c>
      <c r="B41" s="85">
        <v>209530</v>
      </c>
      <c r="C41" s="88">
        <v>43430</v>
      </c>
      <c r="D41" s="88">
        <v>43431</v>
      </c>
      <c r="E41" s="85">
        <v>3350</v>
      </c>
      <c r="F41" s="89"/>
      <c r="G41"/>
    </row>
    <row r="42" spans="1:7">
      <c r="A42" s="85">
        <v>1401172</v>
      </c>
      <c r="B42" s="85">
        <v>209452</v>
      </c>
      <c r="C42" s="88">
        <v>43431</v>
      </c>
      <c r="D42" s="88">
        <v>43432</v>
      </c>
      <c r="E42" s="85">
        <v>3350</v>
      </c>
      <c r="F42" s="89"/>
      <c r="G42"/>
    </row>
    <row r="43" spans="1:7">
      <c r="A43" s="85">
        <v>1392940</v>
      </c>
      <c r="B43" s="85">
        <v>207726</v>
      </c>
      <c r="C43" s="88">
        <v>43431</v>
      </c>
      <c r="D43" s="88">
        <v>43433</v>
      </c>
      <c r="E43" s="85">
        <v>6700</v>
      </c>
      <c r="F43" s="89"/>
      <c r="G43"/>
    </row>
    <row r="44" spans="1:7">
      <c r="A44" s="85">
        <v>1388523</v>
      </c>
      <c r="B44" s="85">
        <v>206058</v>
      </c>
      <c r="C44" s="88">
        <v>43431</v>
      </c>
      <c r="D44" s="88">
        <v>43434</v>
      </c>
      <c r="E44" s="85">
        <v>10050</v>
      </c>
      <c r="F44" s="89"/>
      <c r="G44"/>
    </row>
    <row r="45" spans="1:7">
      <c r="A45" s="85">
        <v>1394348</v>
      </c>
      <c r="B45" s="85">
        <v>207989</v>
      </c>
      <c r="C45" s="88">
        <v>43432</v>
      </c>
      <c r="D45" s="88">
        <v>43435</v>
      </c>
      <c r="E45" s="85">
        <v>18900</v>
      </c>
      <c r="F45" s="89" t="s">
        <v>41</v>
      </c>
      <c r="G45"/>
    </row>
    <row r="46" spans="1:7">
      <c r="A46" s="85">
        <v>1393438</v>
      </c>
      <c r="B46" s="85">
        <v>207825</v>
      </c>
      <c r="C46" s="88">
        <v>43432</v>
      </c>
      <c r="D46" s="88">
        <v>43433</v>
      </c>
      <c r="E46" s="85">
        <v>3350</v>
      </c>
      <c r="F46" s="89"/>
      <c r="G46"/>
    </row>
    <row r="47" spans="1:7">
      <c r="A47" s="85">
        <v>1399439</v>
      </c>
      <c r="B47" s="85">
        <v>208963</v>
      </c>
      <c r="C47" s="88">
        <v>43433</v>
      </c>
      <c r="D47" s="88">
        <v>43437</v>
      </c>
      <c r="E47" s="85">
        <v>22800</v>
      </c>
      <c r="F47" s="89" t="s">
        <v>41</v>
      </c>
      <c r="G47"/>
    </row>
    <row r="48" spans="1:6">
      <c r="A48" s="85"/>
      <c r="B48" s="85"/>
      <c r="C48" s="88"/>
      <c r="D48" s="88"/>
      <c r="E48" s="85"/>
      <c r="F48" s="89"/>
    </row>
    <row r="49" spans="1:6">
      <c r="A49" s="85"/>
      <c r="B49" s="85"/>
      <c r="C49" s="88"/>
      <c r="D49" s="88"/>
      <c r="E49" s="85"/>
      <c r="F49" s="89"/>
    </row>
    <row r="50" spans="1:6">
      <c r="A50" s="85"/>
      <c r="B50" s="85"/>
      <c r="C50" s="88"/>
      <c r="D50" s="88"/>
      <c r="E50" s="85"/>
      <c r="F50" s="89"/>
    </row>
    <row r="51" spans="1:6">
      <c r="A51" s="85"/>
      <c r="B51" s="85"/>
      <c r="C51" s="88"/>
      <c r="D51" s="88"/>
      <c r="E51" s="94"/>
      <c r="F51" s="89"/>
    </row>
    <row r="52" spans="5:5">
      <c r="E52" s="100"/>
    </row>
    <row r="53" spans="1:6">
      <c r="A53" s="101" t="s">
        <v>42</v>
      </c>
      <c r="B53" s="101"/>
      <c r="C53" s="101"/>
      <c r="D53" s="101"/>
      <c r="E53" s="102">
        <f>SUM(E3:E52)</f>
        <v>414300</v>
      </c>
      <c r="F53" s="61"/>
    </row>
  </sheetData>
  <sortState ref="A3:G51">
    <sortCondition ref="C3:C51"/>
  </sortState>
  <mergeCells count="2">
    <mergeCell ref="A1:F1"/>
    <mergeCell ref="A53:D53"/>
  </mergeCells>
  <pageMargins left="0.25" right="0.25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opLeftCell="A85" workbookViewId="0">
      <selection activeCell="B98" sqref="B98"/>
    </sheetView>
  </sheetViews>
  <sheetFormatPr defaultColWidth="9" defaultRowHeight="13.5" outlineLevelCol="5"/>
  <cols>
    <col min="1" max="1" width="11.6666666666667" style="56" customWidth="1"/>
    <col min="2" max="4" width="12.3333333333333" style="56" customWidth="1"/>
    <col min="5" max="5" width="18" style="56" customWidth="1"/>
    <col min="6" max="6" width="13" style="56" customWidth="1"/>
    <col min="7" max="16384" width="8.88333333333333" style="57"/>
  </cols>
  <sheetData>
    <row r="1" ht="28.5" customHeight="1" spans="1:6">
      <c r="A1" s="58" t="s">
        <v>66</v>
      </c>
      <c r="B1" s="58"/>
      <c r="C1" s="58"/>
      <c r="D1" s="58"/>
      <c r="E1" s="58"/>
      <c r="F1" s="58"/>
    </row>
    <row r="2" ht="23.25" customHeight="1" spans="1:6">
      <c r="A2" s="59" t="s">
        <v>34</v>
      </c>
      <c r="B2" s="59" t="s">
        <v>35</v>
      </c>
      <c r="C2" s="59" t="s">
        <v>36</v>
      </c>
      <c r="D2" s="59" t="s">
        <v>37</v>
      </c>
      <c r="E2" s="59" t="s">
        <v>38</v>
      </c>
      <c r="F2" s="60" t="s">
        <v>39</v>
      </c>
    </row>
    <row r="3" spans="1:6">
      <c r="A3" s="85">
        <v>1363415</v>
      </c>
      <c r="B3" s="85">
        <v>197808</v>
      </c>
      <c r="C3" s="88">
        <v>43374</v>
      </c>
      <c r="D3" s="88">
        <v>43376</v>
      </c>
      <c r="E3" s="85">
        <v>6200</v>
      </c>
      <c r="F3" s="89"/>
    </row>
    <row r="4" spans="1:6">
      <c r="A4" s="85">
        <v>1368259</v>
      </c>
      <c r="B4" s="85">
        <v>198683</v>
      </c>
      <c r="C4" s="88">
        <v>43374</v>
      </c>
      <c r="D4" s="88">
        <v>43379</v>
      </c>
      <c r="E4" s="85">
        <v>11750</v>
      </c>
      <c r="F4" s="89"/>
    </row>
    <row r="5" spans="1:6">
      <c r="A5" s="85">
        <v>1367868</v>
      </c>
      <c r="B5" s="85">
        <v>198497</v>
      </c>
      <c r="C5" s="88">
        <v>43374</v>
      </c>
      <c r="D5" s="88">
        <v>43378</v>
      </c>
      <c r="E5" s="85">
        <v>9400</v>
      </c>
      <c r="F5" s="89"/>
    </row>
    <row r="6" spans="1:6">
      <c r="A6" s="85">
        <v>1375049</v>
      </c>
      <c r="B6" s="85">
        <v>200848</v>
      </c>
      <c r="C6" s="88">
        <v>43374</v>
      </c>
      <c r="D6" s="88">
        <v>43378</v>
      </c>
      <c r="E6" s="85">
        <v>18800</v>
      </c>
      <c r="F6" s="89" t="s">
        <v>41</v>
      </c>
    </row>
    <row r="7" spans="1:6">
      <c r="A7" s="85">
        <v>1357992</v>
      </c>
      <c r="B7" s="85">
        <v>196415</v>
      </c>
      <c r="C7" s="88">
        <v>43374</v>
      </c>
      <c r="D7" s="88">
        <v>43377</v>
      </c>
      <c r="E7" s="85">
        <v>7800</v>
      </c>
      <c r="F7" s="89"/>
    </row>
    <row r="8" spans="1:6">
      <c r="A8" s="85">
        <v>1374293</v>
      </c>
      <c r="B8" s="85">
        <v>200520</v>
      </c>
      <c r="C8" s="88">
        <v>43374</v>
      </c>
      <c r="D8" s="88">
        <v>43378</v>
      </c>
      <c r="E8" s="85">
        <v>21200</v>
      </c>
      <c r="F8" s="89" t="s">
        <v>41</v>
      </c>
    </row>
    <row r="9" spans="1:6">
      <c r="A9" s="85">
        <v>1367872</v>
      </c>
      <c r="B9" s="85">
        <v>198496</v>
      </c>
      <c r="C9" s="88">
        <v>43374</v>
      </c>
      <c r="D9" s="88">
        <v>43379</v>
      </c>
      <c r="E9" s="85">
        <v>16500</v>
      </c>
      <c r="F9" s="89"/>
    </row>
    <row r="10" spans="1:6">
      <c r="A10" s="85">
        <v>1358253</v>
      </c>
      <c r="B10" s="85">
        <v>196468</v>
      </c>
      <c r="C10" s="88">
        <v>43375</v>
      </c>
      <c r="D10" s="88">
        <v>43377</v>
      </c>
      <c r="E10" s="85">
        <v>8600</v>
      </c>
      <c r="F10" s="89"/>
    </row>
    <row r="11" spans="1:6">
      <c r="A11" s="85">
        <v>1363365</v>
      </c>
      <c r="B11" s="85">
        <v>197809</v>
      </c>
      <c r="C11" s="88">
        <v>43375</v>
      </c>
      <c r="D11" s="88">
        <v>43378</v>
      </c>
      <c r="E11" s="85">
        <v>7800</v>
      </c>
      <c r="F11" s="89"/>
    </row>
    <row r="12" spans="1:6">
      <c r="A12" s="85">
        <v>1369049</v>
      </c>
      <c r="B12" s="85">
        <v>198819</v>
      </c>
      <c r="C12" s="88">
        <v>43375</v>
      </c>
      <c r="D12" s="88">
        <v>43376</v>
      </c>
      <c r="E12" s="85">
        <v>2350</v>
      </c>
      <c r="F12" s="89"/>
    </row>
    <row r="13" spans="1:6">
      <c r="A13" s="85">
        <v>1372217</v>
      </c>
      <c r="B13" s="85">
        <v>199860</v>
      </c>
      <c r="C13" s="88">
        <v>43376</v>
      </c>
      <c r="D13" s="88">
        <v>43378</v>
      </c>
      <c r="E13" s="85">
        <v>5300</v>
      </c>
      <c r="F13" s="89"/>
    </row>
    <row r="14" spans="1:6">
      <c r="A14" s="85">
        <v>1367454</v>
      </c>
      <c r="B14" s="85">
        <v>198455</v>
      </c>
      <c r="C14" s="88">
        <v>43376</v>
      </c>
      <c r="D14" s="88">
        <v>43378</v>
      </c>
      <c r="E14" s="85">
        <v>14400</v>
      </c>
      <c r="F14" s="89" t="s">
        <v>51</v>
      </c>
    </row>
    <row r="15" spans="1:6">
      <c r="A15" s="85">
        <v>1367719</v>
      </c>
      <c r="B15" s="85">
        <v>198470</v>
      </c>
      <c r="C15" s="88">
        <v>43376</v>
      </c>
      <c r="D15" s="88">
        <v>43381</v>
      </c>
      <c r="E15" s="85">
        <v>16500</v>
      </c>
      <c r="F15" s="89"/>
    </row>
    <row r="16" spans="1:6">
      <c r="A16" s="85">
        <v>1367452</v>
      </c>
      <c r="B16" s="85">
        <v>198454</v>
      </c>
      <c r="C16" s="88">
        <v>43376</v>
      </c>
      <c r="D16" s="88">
        <v>43378</v>
      </c>
      <c r="E16" s="85">
        <v>8200</v>
      </c>
      <c r="F16" s="89"/>
    </row>
    <row r="17" spans="1:6">
      <c r="A17" s="85">
        <v>1368403</v>
      </c>
      <c r="B17" s="85">
        <v>198721</v>
      </c>
      <c r="C17" s="88">
        <v>43376</v>
      </c>
      <c r="D17" s="88">
        <v>43380</v>
      </c>
      <c r="E17" s="85">
        <v>9400</v>
      </c>
      <c r="F17" s="89"/>
    </row>
    <row r="18" spans="1:6">
      <c r="A18" s="85">
        <v>1372429</v>
      </c>
      <c r="B18" s="85">
        <v>199890</v>
      </c>
      <c r="C18" s="88">
        <v>43376</v>
      </c>
      <c r="D18" s="88">
        <v>43380</v>
      </c>
      <c r="E18" s="85">
        <v>9400</v>
      </c>
      <c r="F18" s="89"/>
    </row>
    <row r="19" spans="1:6">
      <c r="A19" s="85">
        <v>1373589</v>
      </c>
      <c r="B19" s="85">
        <v>200269</v>
      </c>
      <c r="C19" s="88">
        <v>43376</v>
      </c>
      <c r="D19" s="88">
        <v>43381</v>
      </c>
      <c r="E19" s="85">
        <v>23500</v>
      </c>
      <c r="F19" s="89" t="s">
        <v>51</v>
      </c>
    </row>
    <row r="20" spans="1:6">
      <c r="A20" s="85">
        <v>1365694</v>
      </c>
      <c r="B20" s="85">
        <v>198225</v>
      </c>
      <c r="C20" s="88">
        <v>43376</v>
      </c>
      <c r="D20" s="88">
        <v>43378</v>
      </c>
      <c r="E20" s="85">
        <v>4700</v>
      </c>
      <c r="F20" s="89"/>
    </row>
    <row r="21" spans="1:6">
      <c r="A21" s="85">
        <v>1367558</v>
      </c>
      <c r="B21" s="85">
        <v>198452</v>
      </c>
      <c r="C21" s="88">
        <v>43376</v>
      </c>
      <c r="D21" s="88">
        <v>43378</v>
      </c>
      <c r="E21" s="85">
        <v>4700</v>
      </c>
      <c r="F21" s="89"/>
    </row>
    <row r="22" spans="1:6">
      <c r="A22" s="85">
        <v>1365964</v>
      </c>
      <c r="B22" s="85">
        <v>198231</v>
      </c>
      <c r="C22" s="88">
        <v>43377</v>
      </c>
      <c r="D22" s="88">
        <v>43378</v>
      </c>
      <c r="E22" s="85">
        <v>2350</v>
      </c>
      <c r="F22" s="89"/>
    </row>
    <row r="23" spans="1:6">
      <c r="A23" s="85">
        <v>1365344</v>
      </c>
      <c r="B23" s="85">
        <v>198133</v>
      </c>
      <c r="C23" s="88">
        <v>43377</v>
      </c>
      <c r="D23" s="88">
        <v>43378</v>
      </c>
      <c r="E23" s="85">
        <v>2350</v>
      </c>
      <c r="F23" s="89"/>
    </row>
    <row r="24" spans="1:6">
      <c r="A24" s="85">
        <v>1368647</v>
      </c>
      <c r="B24" s="85">
        <v>198792</v>
      </c>
      <c r="C24" s="88">
        <v>43377</v>
      </c>
      <c r="D24" s="88">
        <v>43379</v>
      </c>
      <c r="E24" s="85">
        <v>9400</v>
      </c>
      <c r="F24" s="89" t="s">
        <v>41</v>
      </c>
    </row>
    <row r="25" spans="1:6">
      <c r="A25" s="85">
        <v>1365891</v>
      </c>
      <c r="B25" s="85">
        <v>198218</v>
      </c>
      <c r="C25" s="88">
        <v>43377</v>
      </c>
      <c r="D25" s="88">
        <v>43379</v>
      </c>
      <c r="E25" s="85">
        <v>6600</v>
      </c>
      <c r="F25" s="89"/>
    </row>
    <row r="26" spans="1:6">
      <c r="A26" s="85">
        <v>1369448</v>
      </c>
      <c r="B26" s="85">
        <v>198912</v>
      </c>
      <c r="C26" s="88">
        <v>43377</v>
      </c>
      <c r="D26" s="88">
        <v>43381</v>
      </c>
      <c r="E26" s="85">
        <v>9400</v>
      </c>
      <c r="F26" s="89"/>
    </row>
    <row r="27" spans="1:6">
      <c r="A27" s="85">
        <v>1369447</v>
      </c>
      <c r="B27" s="85">
        <v>198913</v>
      </c>
      <c r="C27" s="88">
        <v>43377</v>
      </c>
      <c r="D27" s="88">
        <v>43381</v>
      </c>
      <c r="E27" s="85">
        <v>16600</v>
      </c>
      <c r="F27" s="89"/>
    </row>
    <row r="28" spans="1:6">
      <c r="A28" s="85">
        <v>1371897</v>
      </c>
      <c r="B28" s="85">
        <v>199746</v>
      </c>
      <c r="C28" s="88">
        <v>43377</v>
      </c>
      <c r="D28" s="88">
        <v>43379</v>
      </c>
      <c r="E28" s="85">
        <v>8200</v>
      </c>
      <c r="F28" s="89"/>
    </row>
    <row r="29" spans="1:6">
      <c r="A29" s="85">
        <v>1373781</v>
      </c>
      <c r="B29" s="85">
        <v>200341</v>
      </c>
      <c r="C29" s="88">
        <v>43378</v>
      </c>
      <c r="D29" s="88">
        <v>43382</v>
      </c>
      <c r="E29" s="85">
        <v>9400</v>
      </c>
      <c r="F29" s="89"/>
    </row>
    <row r="30" spans="1:6">
      <c r="A30" s="85">
        <v>1372035</v>
      </c>
      <c r="B30" s="85">
        <v>199782</v>
      </c>
      <c r="C30" s="88">
        <v>43378</v>
      </c>
      <c r="D30" s="88">
        <v>43379</v>
      </c>
      <c r="E30" s="85">
        <v>2350</v>
      </c>
      <c r="F30" s="89"/>
    </row>
    <row r="31" spans="1:6">
      <c r="A31" s="85">
        <v>1355548</v>
      </c>
      <c r="B31" s="85">
        <v>195834</v>
      </c>
      <c r="C31" s="88">
        <v>43378</v>
      </c>
      <c r="D31" s="88">
        <v>43380</v>
      </c>
      <c r="E31" s="85">
        <v>5200</v>
      </c>
      <c r="F31" s="89"/>
    </row>
    <row r="32" spans="1:6">
      <c r="A32" s="85">
        <v>1367560</v>
      </c>
      <c r="B32" s="85">
        <v>198462</v>
      </c>
      <c r="C32" s="88">
        <v>43378</v>
      </c>
      <c r="D32" s="88">
        <v>43379</v>
      </c>
      <c r="E32" s="85">
        <v>2350</v>
      </c>
      <c r="F32" s="89"/>
    </row>
    <row r="33" spans="1:6">
      <c r="A33" s="85">
        <v>1376330</v>
      </c>
      <c r="B33" s="85">
        <v>201291</v>
      </c>
      <c r="C33" s="88">
        <v>43379</v>
      </c>
      <c r="D33" s="88">
        <v>43380</v>
      </c>
      <c r="E33" s="85">
        <v>4700</v>
      </c>
      <c r="F33" s="89" t="s">
        <v>41</v>
      </c>
    </row>
    <row r="34" spans="1:6">
      <c r="A34" s="85">
        <v>1366999</v>
      </c>
      <c r="B34" s="85">
        <v>198393</v>
      </c>
      <c r="C34" s="88">
        <v>43379</v>
      </c>
      <c r="D34" s="88">
        <v>43381</v>
      </c>
      <c r="E34" s="85">
        <v>4700</v>
      </c>
      <c r="F34" s="89"/>
    </row>
    <row r="35" spans="1:6">
      <c r="A35" s="85">
        <v>1368402</v>
      </c>
      <c r="B35" s="85">
        <v>198720</v>
      </c>
      <c r="C35" s="88">
        <v>43380</v>
      </c>
      <c r="D35" s="88">
        <v>43381</v>
      </c>
      <c r="E35" s="85">
        <v>4700</v>
      </c>
      <c r="F35" s="89" t="s">
        <v>51</v>
      </c>
    </row>
    <row r="36" spans="1:6">
      <c r="A36" s="85">
        <v>1377769</v>
      </c>
      <c r="B36" s="85">
        <v>201907</v>
      </c>
      <c r="C36" s="88">
        <v>43379</v>
      </c>
      <c r="D36" s="88">
        <v>43380</v>
      </c>
      <c r="E36" s="85">
        <v>2250</v>
      </c>
      <c r="F36" s="89"/>
    </row>
    <row r="37" spans="1:6">
      <c r="A37" s="85">
        <v>1377712</v>
      </c>
      <c r="B37" s="85">
        <v>201909</v>
      </c>
      <c r="C37" s="88">
        <v>43380</v>
      </c>
      <c r="D37" s="88">
        <v>43381</v>
      </c>
      <c r="E37" s="85">
        <v>2250</v>
      </c>
      <c r="F37" s="89"/>
    </row>
    <row r="38" spans="1:6">
      <c r="A38" s="85">
        <v>1377840</v>
      </c>
      <c r="B38" s="85">
        <v>201938</v>
      </c>
      <c r="C38" s="88">
        <v>43379</v>
      </c>
      <c r="D38" s="88">
        <v>43381</v>
      </c>
      <c r="E38" s="85">
        <v>9000</v>
      </c>
      <c r="F38" s="89" t="s">
        <v>41</v>
      </c>
    </row>
    <row r="39" spans="1:6">
      <c r="A39" s="85">
        <v>1324214</v>
      </c>
      <c r="B39" s="85">
        <v>186913</v>
      </c>
      <c r="C39" s="88">
        <v>43381</v>
      </c>
      <c r="D39" s="88">
        <v>43383</v>
      </c>
      <c r="E39" s="85">
        <v>5200</v>
      </c>
      <c r="F39" s="89"/>
    </row>
    <row r="40" spans="1:6">
      <c r="A40" s="85">
        <v>1368229</v>
      </c>
      <c r="B40" s="85">
        <v>198934</v>
      </c>
      <c r="C40" s="88">
        <v>43381</v>
      </c>
      <c r="D40" s="88">
        <v>43383</v>
      </c>
      <c r="E40" s="85">
        <v>9400</v>
      </c>
      <c r="F40" s="89" t="s">
        <v>41</v>
      </c>
    </row>
    <row r="41" spans="1:6">
      <c r="A41" s="85">
        <v>1378015</v>
      </c>
      <c r="B41" s="85">
        <v>202063</v>
      </c>
      <c r="C41" s="88">
        <v>43381</v>
      </c>
      <c r="D41" s="88">
        <v>43383</v>
      </c>
      <c r="E41" s="85">
        <v>4500</v>
      </c>
      <c r="F41" s="89"/>
    </row>
    <row r="42" spans="1:6">
      <c r="A42" s="85">
        <v>1369279</v>
      </c>
      <c r="B42" s="85">
        <v>198905</v>
      </c>
      <c r="C42" s="88">
        <v>43381</v>
      </c>
      <c r="D42" s="88">
        <v>43383</v>
      </c>
      <c r="E42" s="85">
        <v>14100</v>
      </c>
      <c r="F42" s="89" t="s">
        <v>52</v>
      </c>
    </row>
    <row r="43" spans="1:6">
      <c r="A43" s="85">
        <v>1378250</v>
      </c>
      <c r="B43" s="85">
        <v>202188</v>
      </c>
      <c r="C43" s="88">
        <v>43381</v>
      </c>
      <c r="D43" s="88">
        <v>43382</v>
      </c>
      <c r="E43" s="85">
        <v>2250</v>
      </c>
      <c r="F43" s="89"/>
    </row>
    <row r="44" spans="1:6">
      <c r="A44" s="85">
        <v>1378336</v>
      </c>
      <c r="B44" s="85">
        <v>202244</v>
      </c>
      <c r="C44" s="88">
        <v>43381</v>
      </c>
      <c r="D44" s="88">
        <v>43384</v>
      </c>
      <c r="E44" s="85">
        <v>8200</v>
      </c>
      <c r="F44" s="89"/>
    </row>
    <row r="45" spans="1:6">
      <c r="A45" s="85">
        <v>1377321</v>
      </c>
      <c r="B45" s="85">
        <v>201760</v>
      </c>
      <c r="C45" s="88">
        <v>43383</v>
      </c>
      <c r="D45" s="88">
        <v>43384</v>
      </c>
      <c r="E45" s="85">
        <v>2250</v>
      </c>
      <c r="F45" s="89"/>
    </row>
    <row r="46" spans="1:6">
      <c r="A46" s="85">
        <v>1369281</v>
      </c>
      <c r="B46" s="85">
        <v>198906</v>
      </c>
      <c r="C46" s="88">
        <v>43383</v>
      </c>
      <c r="D46" s="88">
        <v>43384</v>
      </c>
      <c r="E46" s="85">
        <v>7050</v>
      </c>
      <c r="F46" s="89" t="s">
        <v>45</v>
      </c>
    </row>
    <row r="47" spans="1:6">
      <c r="A47" s="85">
        <v>1378832</v>
      </c>
      <c r="B47" s="85">
        <v>202612</v>
      </c>
      <c r="C47" s="88">
        <v>43383</v>
      </c>
      <c r="D47" s="88">
        <v>43384</v>
      </c>
      <c r="E47" s="85">
        <v>2250</v>
      </c>
      <c r="F47" s="89"/>
    </row>
    <row r="48" spans="1:6">
      <c r="A48" s="85">
        <v>1378767</v>
      </c>
      <c r="B48" s="85">
        <v>202521</v>
      </c>
      <c r="C48" s="88">
        <v>43384</v>
      </c>
      <c r="D48" s="88">
        <v>43389</v>
      </c>
      <c r="E48" s="85">
        <v>13250</v>
      </c>
      <c r="F48" s="89"/>
    </row>
    <row r="49" spans="1:6">
      <c r="A49" s="85">
        <v>1375858</v>
      </c>
      <c r="B49" s="85">
        <v>201106</v>
      </c>
      <c r="C49" s="88">
        <v>43384</v>
      </c>
      <c r="D49" s="88">
        <v>43386</v>
      </c>
      <c r="E49" s="85">
        <v>4700</v>
      </c>
      <c r="F49" s="89"/>
    </row>
    <row r="50" spans="1:6">
      <c r="A50" s="85">
        <v>1379648</v>
      </c>
      <c r="B50" s="85">
        <v>202861</v>
      </c>
      <c r="C50" s="88">
        <v>43384</v>
      </c>
      <c r="D50" s="88">
        <v>43385</v>
      </c>
      <c r="E50" s="85">
        <v>4500</v>
      </c>
      <c r="F50" s="89" t="s">
        <v>41</v>
      </c>
    </row>
    <row r="51" spans="1:6">
      <c r="A51" s="85">
        <v>1376411</v>
      </c>
      <c r="B51" s="85">
        <v>201287</v>
      </c>
      <c r="C51" s="88">
        <v>43385</v>
      </c>
      <c r="D51" s="88">
        <v>43388</v>
      </c>
      <c r="E51" s="85">
        <v>7950</v>
      </c>
      <c r="F51" s="89"/>
    </row>
    <row r="52" spans="1:6">
      <c r="A52" s="85">
        <v>1375334</v>
      </c>
      <c r="B52" s="85">
        <v>200969</v>
      </c>
      <c r="C52" s="88">
        <v>43385</v>
      </c>
      <c r="D52" s="88">
        <v>43386</v>
      </c>
      <c r="E52" s="85">
        <v>2350</v>
      </c>
      <c r="F52" s="89"/>
    </row>
    <row r="53" spans="1:6">
      <c r="A53" s="85">
        <v>1373293</v>
      </c>
      <c r="B53" s="85">
        <v>200207</v>
      </c>
      <c r="C53" s="88">
        <v>43385</v>
      </c>
      <c r="D53" s="88">
        <v>43390</v>
      </c>
      <c r="E53" s="85">
        <v>26500</v>
      </c>
      <c r="F53" s="89" t="s">
        <v>67</v>
      </c>
    </row>
    <row r="54" spans="1:6">
      <c r="A54" s="85">
        <v>1380072</v>
      </c>
      <c r="B54" s="85">
        <v>203036</v>
      </c>
      <c r="C54" s="88">
        <v>43385</v>
      </c>
      <c r="D54" s="88">
        <v>43386</v>
      </c>
      <c r="E54" s="85">
        <v>4500</v>
      </c>
      <c r="F54" s="89" t="s">
        <v>41</v>
      </c>
    </row>
    <row r="55" spans="1:6">
      <c r="A55" s="85">
        <v>1380235</v>
      </c>
      <c r="B55" s="85">
        <v>203116</v>
      </c>
      <c r="C55" s="88">
        <v>43385</v>
      </c>
      <c r="D55" s="88">
        <v>43386</v>
      </c>
      <c r="E55" s="85">
        <v>4500</v>
      </c>
      <c r="F55" s="89" t="s">
        <v>41</v>
      </c>
    </row>
    <row r="56" spans="1:6">
      <c r="A56" s="85">
        <v>1372720</v>
      </c>
      <c r="B56" s="85">
        <v>199970</v>
      </c>
      <c r="C56" s="88">
        <v>43386</v>
      </c>
      <c r="D56" s="88">
        <v>43389</v>
      </c>
      <c r="E56" s="85">
        <v>7050</v>
      </c>
      <c r="F56" s="89"/>
    </row>
    <row r="57" spans="1:6">
      <c r="A57" s="85">
        <v>1374204</v>
      </c>
      <c r="B57" s="85">
        <v>200485</v>
      </c>
      <c r="C57" s="88">
        <v>43386</v>
      </c>
      <c r="D57" s="88">
        <v>43388</v>
      </c>
      <c r="E57" s="85">
        <v>14100</v>
      </c>
      <c r="F57" s="89" t="s">
        <v>45</v>
      </c>
    </row>
    <row r="58" spans="1:6">
      <c r="A58" s="85">
        <v>1379347</v>
      </c>
      <c r="B58" s="85">
        <v>202799</v>
      </c>
      <c r="C58" s="88">
        <v>43387</v>
      </c>
      <c r="D58" s="88">
        <v>43388</v>
      </c>
      <c r="E58" s="85">
        <v>2250</v>
      </c>
      <c r="F58" s="89"/>
    </row>
    <row r="59" spans="1:6">
      <c r="A59" s="85">
        <v>1380693</v>
      </c>
      <c r="B59" s="85">
        <v>203364</v>
      </c>
      <c r="C59" s="88">
        <v>43387</v>
      </c>
      <c r="D59" s="88">
        <v>43389</v>
      </c>
      <c r="E59" s="85">
        <v>4500</v>
      </c>
      <c r="F59" s="89"/>
    </row>
    <row r="60" spans="1:6">
      <c r="A60" s="85">
        <v>1387096</v>
      </c>
      <c r="B60" s="85">
        <v>203368</v>
      </c>
      <c r="C60" s="88">
        <v>43387</v>
      </c>
      <c r="D60" s="88">
        <v>43389</v>
      </c>
      <c r="E60" s="85">
        <v>4500</v>
      </c>
      <c r="F60" s="89"/>
    </row>
    <row r="61" spans="1:6">
      <c r="A61" s="85">
        <v>1373575</v>
      </c>
      <c r="B61" s="85">
        <v>200246</v>
      </c>
      <c r="C61" s="88">
        <v>43388</v>
      </c>
      <c r="D61" s="88">
        <v>43390</v>
      </c>
      <c r="E61" s="85">
        <v>14100</v>
      </c>
      <c r="F61" s="89" t="s">
        <v>45</v>
      </c>
    </row>
    <row r="62" spans="1:6">
      <c r="A62" s="85">
        <v>1374447</v>
      </c>
      <c r="B62" s="85">
        <v>200592</v>
      </c>
      <c r="C62" s="88">
        <v>43391</v>
      </c>
      <c r="D62" s="88">
        <v>43393</v>
      </c>
      <c r="E62" s="85">
        <v>4700</v>
      </c>
      <c r="F62" s="89"/>
    </row>
    <row r="63" spans="1:6">
      <c r="A63" s="85">
        <v>1382517</v>
      </c>
      <c r="B63" s="85">
        <v>203944</v>
      </c>
      <c r="C63" s="88">
        <v>43391</v>
      </c>
      <c r="D63" s="88">
        <v>43392</v>
      </c>
      <c r="E63" s="85">
        <v>2250</v>
      </c>
      <c r="F63" s="89"/>
    </row>
    <row r="64" spans="1:6">
      <c r="A64" s="85">
        <v>1373839</v>
      </c>
      <c r="B64" s="85">
        <v>200365</v>
      </c>
      <c r="C64" s="88">
        <v>43392</v>
      </c>
      <c r="D64" s="88">
        <v>43397</v>
      </c>
      <c r="E64" s="85">
        <v>35250</v>
      </c>
      <c r="F64" s="89" t="s">
        <v>45</v>
      </c>
    </row>
    <row r="65" spans="1:6">
      <c r="A65" s="85">
        <v>1382043</v>
      </c>
      <c r="B65" s="85">
        <v>203759</v>
      </c>
      <c r="C65" s="88">
        <v>43392</v>
      </c>
      <c r="D65" s="88">
        <v>43393</v>
      </c>
      <c r="E65" s="85">
        <v>2250</v>
      </c>
      <c r="F65" s="89"/>
    </row>
    <row r="66" spans="1:6">
      <c r="A66" s="85">
        <v>1377760</v>
      </c>
      <c r="B66" s="85">
        <v>207908</v>
      </c>
      <c r="C66" s="88">
        <v>43392</v>
      </c>
      <c r="D66" s="88">
        <v>43397</v>
      </c>
      <c r="E66" s="85">
        <v>11250</v>
      </c>
      <c r="F66" s="89"/>
    </row>
    <row r="67" spans="1:6">
      <c r="A67" s="85">
        <v>1382827</v>
      </c>
      <c r="B67" s="85">
        <v>204116</v>
      </c>
      <c r="C67" s="88">
        <v>43393</v>
      </c>
      <c r="D67" s="88">
        <v>43395</v>
      </c>
      <c r="E67" s="85">
        <v>4500</v>
      </c>
      <c r="F67" s="89"/>
    </row>
    <row r="68" spans="1:6">
      <c r="A68" s="85">
        <v>1383289</v>
      </c>
      <c r="B68" s="85">
        <v>204256</v>
      </c>
      <c r="C68" s="88">
        <v>43393</v>
      </c>
      <c r="D68" s="88">
        <v>43394</v>
      </c>
      <c r="E68" s="85">
        <v>2250</v>
      </c>
      <c r="F68" s="89"/>
    </row>
    <row r="69" spans="1:6">
      <c r="A69" s="85">
        <v>1366741</v>
      </c>
      <c r="B69" s="85">
        <v>198325</v>
      </c>
      <c r="C69" s="88">
        <v>43394</v>
      </c>
      <c r="D69" s="88">
        <v>43396</v>
      </c>
      <c r="E69" s="85">
        <v>4700</v>
      </c>
      <c r="F69" s="89"/>
    </row>
    <row r="70" spans="1:6">
      <c r="A70" s="85">
        <v>1382555</v>
      </c>
      <c r="B70" s="85">
        <v>203976</v>
      </c>
      <c r="C70" s="88">
        <v>43394</v>
      </c>
      <c r="D70" s="88">
        <v>43395</v>
      </c>
      <c r="E70" s="85">
        <v>2250</v>
      </c>
      <c r="F70" s="89"/>
    </row>
    <row r="71" spans="1:6">
      <c r="A71" s="85">
        <v>1379918</v>
      </c>
      <c r="B71" s="85">
        <v>203016</v>
      </c>
      <c r="C71" s="88">
        <v>43394</v>
      </c>
      <c r="D71" s="88">
        <v>43398</v>
      </c>
      <c r="E71" s="85">
        <v>9000</v>
      </c>
      <c r="F71" s="89"/>
    </row>
    <row r="72" spans="1:6">
      <c r="A72" s="85">
        <v>1382030</v>
      </c>
      <c r="B72" s="85">
        <v>203758</v>
      </c>
      <c r="C72" s="88">
        <v>43394</v>
      </c>
      <c r="D72" s="88">
        <v>43396</v>
      </c>
      <c r="E72" s="85">
        <v>10600</v>
      </c>
      <c r="F72" s="89" t="s">
        <v>41</v>
      </c>
    </row>
    <row r="73" spans="1:6">
      <c r="A73" s="85">
        <v>1383869</v>
      </c>
      <c r="B73" s="85">
        <v>204441</v>
      </c>
      <c r="C73" s="88">
        <v>43394</v>
      </c>
      <c r="D73" s="88">
        <v>43399</v>
      </c>
      <c r="E73" s="85">
        <v>22500</v>
      </c>
      <c r="F73" s="89" t="s">
        <v>41</v>
      </c>
    </row>
    <row r="74" spans="1:6">
      <c r="A74" s="85">
        <v>1383374</v>
      </c>
      <c r="B74" s="85">
        <v>204276</v>
      </c>
      <c r="C74" s="88">
        <v>43395</v>
      </c>
      <c r="D74" s="88">
        <v>43397</v>
      </c>
      <c r="E74" s="85">
        <v>5300</v>
      </c>
      <c r="F74" s="89"/>
    </row>
    <row r="75" spans="1:6">
      <c r="A75" s="85">
        <v>1383961</v>
      </c>
      <c r="B75" s="85">
        <v>204485</v>
      </c>
      <c r="C75" s="88">
        <v>43395</v>
      </c>
      <c r="D75" s="88">
        <v>43397</v>
      </c>
      <c r="E75" s="85">
        <v>4500</v>
      </c>
      <c r="F75" s="89"/>
    </row>
    <row r="76" spans="1:6">
      <c r="A76" s="85">
        <v>1384812</v>
      </c>
      <c r="B76" s="85">
        <v>204777</v>
      </c>
      <c r="C76" s="88">
        <v>43397</v>
      </c>
      <c r="D76" s="88">
        <v>43398</v>
      </c>
      <c r="E76" s="85">
        <v>2250</v>
      </c>
      <c r="F76" s="89"/>
    </row>
    <row r="77" spans="1:6">
      <c r="A77" s="85">
        <v>1384993</v>
      </c>
      <c r="B77" s="85">
        <v>204879</v>
      </c>
      <c r="C77" s="88">
        <v>43397</v>
      </c>
      <c r="D77" s="88">
        <v>43398</v>
      </c>
      <c r="E77" s="85">
        <v>2250</v>
      </c>
      <c r="F77" s="89"/>
    </row>
    <row r="78" spans="1:6">
      <c r="A78" s="85">
        <v>1383815</v>
      </c>
      <c r="B78" s="85">
        <v>204433</v>
      </c>
      <c r="C78" s="88">
        <v>43398</v>
      </c>
      <c r="D78" s="88">
        <v>43399</v>
      </c>
      <c r="E78" s="85">
        <v>2650</v>
      </c>
      <c r="F78" s="89"/>
    </row>
    <row r="79" spans="1:6">
      <c r="A79" s="85">
        <v>1381728</v>
      </c>
      <c r="B79" s="85">
        <v>203677</v>
      </c>
      <c r="C79" s="88">
        <v>43398</v>
      </c>
      <c r="D79" s="88">
        <v>43401</v>
      </c>
      <c r="E79" s="85">
        <v>6750</v>
      </c>
      <c r="F79" s="89"/>
    </row>
    <row r="80" spans="1:6">
      <c r="A80" s="85">
        <v>1386108</v>
      </c>
      <c r="B80" s="85">
        <v>205173</v>
      </c>
      <c r="C80" s="88">
        <v>43400</v>
      </c>
      <c r="D80" s="88">
        <v>43401</v>
      </c>
      <c r="E80" s="85">
        <v>2250</v>
      </c>
      <c r="F80" s="89"/>
    </row>
    <row r="81" spans="1:6">
      <c r="A81" s="85">
        <v>1386782</v>
      </c>
      <c r="B81" s="85">
        <v>205432</v>
      </c>
      <c r="C81" s="88">
        <v>43401</v>
      </c>
      <c r="D81" s="88">
        <v>43402</v>
      </c>
      <c r="E81" s="85">
        <v>4500</v>
      </c>
      <c r="F81" s="89" t="s">
        <v>41</v>
      </c>
    </row>
    <row r="82" spans="1:6">
      <c r="A82" s="85">
        <v>1386989</v>
      </c>
      <c r="B82" s="85">
        <v>205538</v>
      </c>
      <c r="C82" s="88">
        <v>43402</v>
      </c>
      <c r="D82" s="88">
        <v>43403</v>
      </c>
      <c r="E82" s="85">
        <v>4500</v>
      </c>
      <c r="F82" s="89" t="s">
        <v>41</v>
      </c>
    </row>
    <row r="83" spans="1:6">
      <c r="A83" s="85">
        <v>1381492</v>
      </c>
      <c r="B83" s="85">
        <v>206324</v>
      </c>
      <c r="C83" s="88">
        <v>43403</v>
      </c>
      <c r="D83" s="88">
        <v>43405</v>
      </c>
      <c r="E83" s="85">
        <v>4500</v>
      </c>
      <c r="F83" s="89"/>
    </row>
    <row r="84" spans="1:6">
      <c r="A84" s="85">
        <v>1386087</v>
      </c>
      <c r="B84" s="85">
        <v>205172</v>
      </c>
      <c r="C84" s="88">
        <v>43403</v>
      </c>
      <c r="D84" s="88">
        <v>43408</v>
      </c>
      <c r="E84" s="85">
        <v>13050</v>
      </c>
      <c r="F84" s="89"/>
    </row>
    <row r="85" spans="1:6">
      <c r="A85" s="85">
        <v>1385732</v>
      </c>
      <c r="B85" s="85">
        <v>205162</v>
      </c>
      <c r="C85" s="88">
        <v>43403</v>
      </c>
      <c r="D85" s="88">
        <v>43406</v>
      </c>
      <c r="E85" s="85">
        <v>7850</v>
      </c>
      <c r="F85" s="89"/>
    </row>
    <row r="86" s="55" customFormat="1" spans="1:6">
      <c r="A86" s="85">
        <v>1387043</v>
      </c>
      <c r="B86" s="85">
        <v>205552</v>
      </c>
      <c r="C86" s="88">
        <v>43402</v>
      </c>
      <c r="D86" s="88">
        <v>43403</v>
      </c>
      <c r="E86" s="85">
        <v>2650</v>
      </c>
      <c r="F86" s="89"/>
    </row>
    <row r="87" s="55" customFormat="1" spans="1:6">
      <c r="A87" s="85">
        <v>1387461</v>
      </c>
      <c r="B87" s="85">
        <v>205668</v>
      </c>
      <c r="C87" s="88">
        <v>43403</v>
      </c>
      <c r="D87" s="88">
        <v>43404</v>
      </c>
      <c r="E87" s="85">
        <v>2650</v>
      </c>
      <c r="F87" s="89"/>
    </row>
    <row r="88" s="55" customFormat="1" spans="1:6">
      <c r="A88" s="85"/>
      <c r="B88" s="85"/>
      <c r="C88" s="88"/>
      <c r="D88" s="88"/>
      <c r="E88" s="94"/>
      <c r="F88" s="89"/>
    </row>
    <row r="89" spans="1:6">
      <c r="A89" s="85"/>
      <c r="B89" s="85"/>
      <c r="C89" s="88"/>
      <c r="D89" s="88"/>
      <c r="E89" s="94"/>
      <c r="F89" s="89"/>
    </row>
    <row r="90" spans="5:5">
      <c r="E90" s="100"/>
    </row>
    <row r="91" spans="1:6">
      <c r="A91" s="101" t="s">
        <v>42</v>
      </c>
      <c r="B91" s="101"/>
      <c r="C91" s="101"/>
      <c r="D91" s="101"/>
      <c r="E91" s="102">
        <f>SUM(E3:E90)</f>
        <v>655400</v>
      </c>
      <c r="F91" s="61"/>
    </row>
  </sheetData>
  <mergeCells count="2">
    <mergeCell ref="A1:F1"/>
    <mergeCell ref="A91:D91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Summary</vt:lpstr>
      <vt:lpstr>Booking Month May'19</vt:lpstr>
      <vt:lpstr>Booking Month APR'19</vt:lpstr>
      <vt:lpstr>Booking Month MAR '19</vt:lpstr>
      <vt:lpstr>Booking Month FEB '19)</vt:lpstr>
      <vt:lpstr>Booking Month JAN'19</vt:lpstr>
      <vt:lpstr>Booking Month DEC'18</vt:lpstr>
      <vt:lpstr>Booking Month NOV'18</vt:lpstr>
      <vt:lpstr>Booking Month OCT'18 </vt:lpstr>
      <vt:lpstr>Booking Month SEP'18</vt:lpstr>
      <vt:lpstr>Booking Month AUG'18 </vt:lpstr>
      <vt:lpstr>Booking Month JULY'18</vt:lpstr>
      <vt:lpstr>Booking Month JUNE'18</vt:lpstr>
      <vt:lpstr>Booking Month May'18</vt:lpstr>
      <vt:lpstr>Booking Month April'18 </vt:lpstr>
      <vt:lpstr>Booking Mar'18)</vt:lpstr>
      <vt:lpstr>Booking Feb'18</vt:lpstr>
      <vt:lpstr>Booking Jan'18</vt:lpstr>
      <vt:lpstr>Booking Nov -Dec'17</vt:lpstr>
      <vt:lpstr>Booking list hardblock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h1965-sl</dc:creator>
  <cp:lastModifiedBy>小米 </cp:lastModifiedBy>
  <dcterms:created xsi:type="dcterms:W3CDTF">2017-10-31T07:49:00Z</dcterms:created>
  <cp:lastPrinted>2018-04-19T12:11:00Z</cp:lastPrinted>
  <dcterms:modified xsi:type="dcterms:W3CDTF">2019-05-16T09:37:54Z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