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TATEMENT 21 05 19" sheetId="1" r:id="rId1"/>
  </sheets>
  <externalReferences>
    <externalReference r:id="rId3"/>
  </externalReferences>
  <definedNames>
    <definedName name="SO135417." localSheetId="0">'STATEMENT 21 05 19'!$A$1:$U$63</definedName>
  </definedNames>
  <calcPr calcId="144525"/>
</workbook>
</file>

<file path=xl/connections.xml><?xml version="1.0" encoding="utf-8"?>
<connections xmlns="http://schemas.openxmlformats.org/spreadsheetml/2006/main">
  <connection id="1" name="SO135417" type="6" background="1" refreshedVersion="2" saveData="1">
    <textPr sourceFile="C:\externos\SO135417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<sst xmlns="http://schemas.openxmlformats.org/spreadsheetml/2006/main" count="490" uniqueCount="144">
  <si>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</si>
  <si>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</si>
  <si>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</si>
  <si>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</si>
  <si>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</si>
  <si>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</si>
  <si>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</si>
  <si>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</si>
  <si>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</si>
  <si>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</si>
  <si>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</si>
  <si>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</si>
  <si>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</si>
  <si>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</si>
  <si>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</si>
  <si>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</si>
  <si>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</si>
  <si>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YAJING ZHANG                  </t>
  </si>
  <si>
    <t xml:space="preserve">DO </t>
  </si>
  <si>
    <t xml:space="preserve">                                               </t>
  </si>
  <si>
    <t xml:space="preserve">Weiwei Zhu                    </t>
  </si>
  <si>
    <t xml:space="preserve">Hanwen Zhang                  </t>
  </si>
  <si>
    <t xml:space="preserve">XIAODONG MAO                  </t>
  </si>
  <si>
    <t xml:space="preserve">JIAHUI HU                     </t>
  </si>
  <si>
    <t xml:space="preserve">TIANSHU LIU                   </t>
  </si>
  <si>
    <t xml:space="preserve">JUNXIN ZHAO                   </t>
  </si>
  <si>
    <t xml:space="preserve">CHENG QIAN                    </t>
  </si>
  <si>
    <t xml:space="preserve">Gang Chen                     </t>
  </si>
  <si>
    <t xml:space="preserve">WEIMIN YAO                    </t>
  </si>
  <si>
    <t xml:space="preserve">Wenjing Chen                  </t>
  </si>
  <si>
    <t xml:space="preserve">shizhen li                    </t>
  </si>
  <si>
    <t xml:space="preserve">LING LIU                      </t>
  </si>
  <si>
    <t xml:space="preserve">FAN CUI                       </t>
  </si>
  <si>
    <t xml:space="preserve">XIANJUN WU                    </t>
  </si>
  <si>
    <t xml:space="preserve">JUN DAI                       </t>
  </si>
  <si>
    <t xml:space="preserve">FAN YANG                      </t>
  </si>
  <si>
    <t xml:space="preserve">Gietzelt Manuel               </t>
  </si>
  <si>
    <t xml:space="preserve">LISHENG CHEN                  </t>
  </si>
  <si>
    <t xml:space="preserve">HONGMEI SONG                  </t>
  </si>
  <si>
    <t xml:space="preserve">Baichuan Liu                  </t>
  </si>
  <si>
    <t xml:space="preserve">YU HU                         </t>
  </si>
  <si>
    <t xml:space="preserve">HUANLE ZHU                    </t>
  </si>
  <si>
    <t xml:space="preserve">MENGYUAN WEN                  </t>
  </si>
  <si>
    <t xml:space="preserve">BINGYUN WEI                   </t>
  </si>
  <si>
    <t xml:space="preserve">YAN GAO                       </t>
  </si>
  <si>
    <t xml:space="preserve">qili hu                       </t>
  </si>
  <si>
    <t xml:space="preserve">Jiayin Wang                   </t>
  </si>
  <si>
    <t xml:space="preserve">Ran Xiang                     </t>
  </si>
  <si>
    <t xml:space="preserve">DAN ZHANG                     </t>
  </si>
  <si>
    <t xml:space="preserve">HANLUN ZHAO                   </t>
  </si>
  <si>
    <t xml:space="preserve">JIACHENG LI                   </t>
  </si>
  <si>
    <t xml:space="preserve">caiying zhang                 </t>
  </si>
  <si>
    <t xml:space="preserve">JIANWEI CHEN                  </t>
  </si>
  <si>
    <t xml:space="preserve">Weihua Liang                  </t>
  </si>
  <si>
    <t xml:space="preserve">MANLI YAO                     </t>
  </si>
  <si>
    <t xml:space="preserve">YING YAO                      </t>
  </si>
  <si>
    <t xml:space="preserve">zhuohua wu                    </t>
  </si>
  <si>
    <t xml:space="preserve">YAN LAN                       </t>
  </si>
  <si>
    <t xml:space="preserve">Gaoyu Cao                     </t>
  </si>
  <si>
    <t xml:space="preserve">Mengyang Ma                   </t>
  </si>
  <si>
    <t xml:space="preserve">JIE CAI                       </t>
  </si>
  <si>
    <t xml:space="preserve">CUNZHONG TANG                 </t>
  </si>
  <si>
    <t xml:space="preserve">WENSHENG TANG                 </t>
  </si>
  <si>
    <t xml:space="preserve">JIANCHI XIANG                 </t>
  </si>
  <si>
    <t xml:space="preserve">JIJUN DU                      </t>
  </si>
  <si>
    <t xml:space="preserve">LEMAN KUANG                   </t>
  </si>
  <si>
    <t xml:space="preserve">JIAYING GE                    </t>
  </si>
  <si>
    <t xml:space="preserve">DEHUI ZHANG                   </t>
  </si>
  <si>
    <t xml:space="preserve">Kai Cui                       </t>
  </si>
  <si>
    <t xml:space="preserve">TAO YU                        </t>
  </si>
  <si>
    <t xml:space="preserve">Kexin Lyu                     </t>
  </si>
  <si>
    <t xml:space="preserve">Yubin Tong                    </t>
  </si>
  <si>
    <t xml:space="preserve">Jiatong Zhang                 </t>
  </si>
  <si>
    <t xml:space="preserve">Guan Wang                     </t>
  </si>
  <si>
    <t xml:space="preserve">Yue Zhang                     </t>
  </si>
  <si>
    <t xml:space="preserve">LIMIN WANG                    </t>
  </si>
  <si>
    <t xml:space="preserve">chen yi                       </t>
  </si>
  <si>
    <t xml:space="preserve">YE MAO                        </t>
  </si>
  <si>
    <t xml:space="preserve">SHAOPENG WANG                 </t>
  </si>
  <si>
    <t>TOTAL:</t>
  </si>
  <si>
    <t>DO</t>
  </si>
  <si>
    <t>BOOKING</t>
  </si>
  <si>
    <t>CHECK-IN DATE</t>
  </si>
  <si>
    <t>CHECK-OUT DATE</t>
  </si>
  <si>
    <t>HOTEL NAME</t>
  </si>
  <si>
    <t>HOTEL CITY</t>
  </si>
  <si>
    <t xml:space="preserve">XINGPING ZENG                 </t>
  </si>
  <si>
    <t xml:space="preserve">SURA HAGIA SOPHIA HOTEL       </t>
  </si>
  <si>
    <t xml:space="preserve">ESTAMBUL                      </t>
  </si>
  <si>
    <t xml:space="preserve">Ying Liu                      </t>
  </si>
  <si>
    <t xml:space="preserve">HOTEL DEAR MADRID             </t>
  </si>
  <si>
    <t xml:space="preserve">MADRID                        </t>
  </si>
  <si>
    <t xml:space="preserve">JUNJIE SHAO                   </t>
  </si>
  <si>
    <t xml:space="preserve">HOTEL ARTEA AIX CENTRE        </t>
  </si>
  <si>
    <t xml:space="preserve">AIX EN PROVENCE               </t>
  </si>
  <si>
    <t xml:space="preserve">Guo Chen                      </t>
  </si>
  <si>
    <t xml:space="preserve">HOTEL SUITE HOME PRAGUE       </t>
  </si>
  <si>
    <t xml:space="preserve">PRAGA                         </t>
  </si>
  <si>
    <t xml:space="preserve">SHANSHAN HU                   </t>
  </si>
  <si>
    <t xml:space="preserve">AMARA BANGKOK                 </t>
  </si>
  <si>
    <t xml:space="preserve">BANGRAK                       </t>
  </si>
  <si>
    <t xml:space="preserve">TINGTING LU                   </t>
  </si>
  <si>
    <t xml:space="preserve">BOZHONG AI                    </t>
  </si>
  <si>
    <t>AZIMUT HOTEL KURFURSTENDAMM BE</t>
  </si>
  <si>
    <t xml:space="preserve">BERLIN                        </t>
  </si>
  <si>
    <t xml:space="preserve">JIN LIU                       </t>
  </si>
  <si>
    <t xml:space="preserve">HOTEL KENNEDY                 </t>
  </si>
  <si>
    <t xml:space="preserve">ROMA                          </t>
  </si>
  <si>
    <t xml:space="preserve">MENGYA LIN                    </t>
  </si>
  <si>
    <t>EUROSTARS RESIDENZA CANNAREGIO</t>
  </si>
  <si>
    <t xml:space="preserve">VENEZIA                       </t>
  </si>
  <si>
    <t xml:space="preserve">Jing Xia                      </t>
  </si>
  <si>
    <t xml:space="preserve">HOTEL LAUTREC OPERA           </t>
  </si>
  <si>
    <t xml:space="preserve">PARIS D.02                    </t>
  </si>
  <si>
    <t xml:space="preserve">RADISSON BLU ISTAMBUL PERA    </t>
  </si>
  <si>
    <t xml:space="preserve">Rui Zong                      </t>
  </si>
  <si>
    <t xml:space="preserve">HOTEL GARDEN ELYSEE           </t>
  </si>
  <si>
    <t xml:space="preserve">PARIS D.16                    </t>
  </si>
  <si>
    <t xml:space="preserve">YI WANG                       </t>
  </si>
  <si>
    <t xml:space="preserve">EXE MONCLOA                   </t>
  </si>
  <si>
    <t xml:space="preserve">DONGYAN YU                    </t>
  </si>
  <si>
    <t xml:space="preserve">HOTEL COLONNA PALACE          </t>
  </si>
  <si>
    <t xml:space="preserve">JIANBIN ZHOU                  </t>
  </si>
  <si>
    <t xml:space="preserve">EUROSTARS GRAND CENTRAL       </t>
  </si>
  <si>
    <t xml:space="preserve">MUNICH                        </t>
  </si>
  <si>
    <t xml:space="preserve">QING ZHAO                     </t>
  </si>
  <si>
    <t xml:space="preserve">RUIHUA HUANG                  </t>
  </si>
  <si>
    <t xml:space="preserve">EXE BARBERA PARC              </t>
  </si>
  <si>
    <t xml:space="preserve">BARBERA DEL VALLES            </t>
  </si>
  <si>
    <t xml:space="preserve">JIANI AO                      </t>
  </si>
  <si>
    <t xml:space="preserve">Wei Xu                        </t>
  </si>
  <si>
    <t xml:space="preserve">EUROSTARS BOOK HOTEL          </t>
  </si>
  <si>
    <t xml:space="preserve">MÜNICH                        </t>
  </si>
  <si>
    <t xml:space="preserve">HUI SUN                       </t>
  </si>
  <si>
    <t xml:space="preserve">EUROSTARS MUSEUM              </t>
  </si>
  <si>
    <t xml:space="preserve">LISBOA                        </t>
  </si>
  <si>
    <t xml:space="preserve">Chenli Zhang                  </t>
  </si>
  <si>
    <t xml:space="preserve">SORELL HOTEL SEIDENHOF        </t>
  </si>
  <si>
    <t xml:space="preserve">ZURICH                        </t>
  </si>
  <si>
    <t xml:space="preserve">YUESHAN CHEN                  </t>
  </si>
  <si>
    <t xml:space="preserve">TOTAL: </t>
  </si>
  <si>
    <t>确定应付：</t>
  </si>
  <si>
    <t>付款编号：</t>
  </si>
  <si>
    <t>P190522142551322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</si>
</sst>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/>
    <xf numFmtId="0" fontId="5" fillId="4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52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采购单号</v>
          </cell>
          <cell r="B1" t="str">
            <v>单号</v>
          </cell>
          <cell r="C1" t="str">
            <v>酒店名</v>
          </cell>
          <cell r="D1" t="str">
            <v>采购单号</v>
          </cell>
          <cell r="E1" t="str">
            <v>酒店确认号</v>
          </cell>
          <cell r="F1" t="str">
            <v>出账银行</v>
          </cell>
          <cell r="G1" t="str">
            <v>出账金额</v>
          </cell>
          <cell r="H1" t="str">
            <v>出账币种</v>
          </cell>
          <cell r="I1" t="str">
            <v>出账汇率</v>
          </cell>
          <cell r="J1" t="str">
            <v>原币金额</v>
          </cell>
          <cell r="K1" t="str">
            <v>原币币种</v>
          </cell>
        </row>
        <row r="2">
          <cell r="A2">
            <v>32467045</v>
          </cell>
          <cell r="B2">
            <v>1458719</v>
          </cell>
          <cell r="C2" t="str">
            <v>布鲁塞尔殖民地酒店</v>
          </cell>
          <cell r="D2" t="str">
            <v>32467045</v>
          </cell>
          <cell r="E2" t="str">
            <v>32467045</v>
          </cell>
          <cell r="F2" t="str">
            <v/>
          </cell>
          <cell r="G2" t="str">
            <v>493.46</v>
          </cell>
          <cell r="H2" t="str">
            <v>RMB</v>
          </cell>
          <cell r="I2" t="str">
            <v>1</v>
          </cell>
          <cell r="J2">
            <v>73.26</v>
          </cell>
          <cell r="K2" t="str">
            <v>USD</v>
          </cell>
        </row>
        <row r="3">
          <cell r="A3">
            <v>32981971</v>
          </cell>
          <cell r="B3">
            <v>1496448</v>
          </cell>
          <cell r="C3" t="str">
            <v>马里伏酒店</v>
          </cell>
          <cell r="D3" t="str">
            <v>32981971</v>
          </cell>
          <cell r="E3" t="str">
            <v>462897</v>
          </cell>
          <cell r="F3" t="str">
            <v/>
          </cell>
          <cell r="G3" t="str">
            <v>1366.83</v>
          </cell>
          <cell r="H3" t="str">
            <v>RMB</v>
          </cell>
          <cell r="I3" t="str">
            <v>1</v>
          </cell>
          <cell r="J3">
            <v>202.29</v>
          </cell>
          <cell r="K3" t="str">
            <v>USD</v>
          </cell>
        </row>
        <row r="4">
          <cell r="A4">
            <v>32566680</v>
          </cell>
          <cell r="B4">
            <v>1465386</v>
          </cell>
          <cell r="C4" t="str">
            <v>马里伏酒店</v>
          </cell>
          <cell r="D4" t="str">
            <v>32566680</v>
          </cell>
          <cell r="E4" t="str">
            <v>454766</v>
          </cell>
          <cell r="F4" t="str">
            <v/>
          </cell>
          <cell r="G4" t="str">
            <v>1891.72</v>
          </cell>
          <cell r="H4" t="str">
            <v>RMB</v>
          </cell>
          <cell r="I4" t="str">
            <v>1</v>
          </cell>
          <cell r="J4">
            <v>281.18</v>
          </cell>
          <cell r="K4" t="str">
            <v>USD</v>
          </cell>
        </row>
        <row r="5">
          <cell r="A5">
            <v>32606309</v>
          </cell>
          <cell r="B5">
            <v>1468050</v>
          </cell>
          <cell r="C5" t="str">
            <v>苏黎世赛顿霍夫索雷尔酒店</v>
          </cell>
          <cell r="D5" t="str">
            <v>32606309</v>
          </cell>
          <cell r="E5" t="str">
            <v>2557092</v>
          </cell>
          <cell r="F5" t="str">
            <v/>
          </cell>
          <cell r="G5" t="str">
            <v>1361.1</v>
          </cell>
          <cell r="H5" t="str">
            <v>RMB</v>
          </cell>
          <cell r="I5" t="str">
            <v>1</v>
          </cell>
          <cell r="J5">
            <v>202.13</v>
          </cell>
          <cell r="K5" t="str">
            <v>USD</v>
          </cell>
        </row>
        <row r="6">
          <cell r="A6">
            <v>32287753</v>
          </cell>
          <cell r="B6">
            <v>1449008</v>
          </cell>
          <cell r="C6" t="str">
            <v>苏黎世赛顿霍夫索雷尔酒店</v>
          </cell>
          <cell r="D6" t="str">
            <v>32287753</v>
          </cell>
          <cell r="E6" t="str">
            <v>2434318</v>
          </cell>
          <cell r="F6" t="str">
            <v/>
          </cell>
          <cell r="G6" t="str">
            <v>1190.68</v>
          </cell>
          <cell r="H6" t="str">
            <v>RMB</v>
          </cell>
          <cell r="I6" t="str">
            <v>1</v>
          </cell>
          <cell r="J6">
            <v>176.52</v>
          </cell>
          <cell r="K6" t="str">
            <v>USD</v>
          </cell>
        </row>
        <row r="7">
          <cell r="A7">
            <v>32805339</v>
          </cell>
          <cell r="B7">
            <v>1481595</v>
          </cell>
          <cell r="C7" t="str">
            <v>苏黎世赛顿霍夫索雷尔酒店</v>
          </cell>
          <cell r="D7" t="str">
            <v>32805339</v>
          </cell>
          <cell r="E7" t="str">
            <v/>
          </cell>
          <cell r="F7" t="str">
            <v/>
          </cell>
          <cell r="G7" t="str">
            <v>1322.92</v>
          </cell>
          <cell r="H7" t="str">
            <v>RMB</v>
          </cell>
          <cell r="I7" t="str">
            <v>1</v>
          </cell>
          <cell r="J7">
            <v>196.43</v>
          </cell>
          <cell r="K7" t="str">
            <v>USD</v>
          </cell>
        </row>
        <row r="8">
          <cell r="A8">
            <v>32818163</v>
          </cell>
          <cell r="B8">
            <v>1482918</v>
          </cell>
          <cell r="C8" t="str">
            <v>苏黎世赛顿霍夫索雷尔酒店</v>
          </cell>
          <cell r="D8" t="str">
            <v>32818163</v>
          </cell>
          <cell r="E8" t="str">
            <v>266755</v>
          </cell>
          <cell r="F8" t="str">
            <v/>
          </cell>
          <cell r="G8" t="str">
            <v>1244.83</v>
          </cell>
          <cell r="H8" t="str">
            <v>RMB</v>
          </cell>
          <cell r="I8" t="str">
            <v>1</v>
          </cell>
          <cell r="J8">
            <v>185.22</v>
          </cell>
          <cell r="K8" t="str">
            <v>USD</v>
          </cell>
        </row>
        <row r="9">
          <cell r="A9">
            <v>32923497</v>
          </cell>
          <cell r="B9">
            <v>1492318</v>
          </cell>
          <cell r="C9" t="str">
            <v>苏黎世赛顿霍夫索雷尔酒店</v>
          </cell>
          <cell r="D9" t="str">
            <v>32923497</v>
          </cell>
          <cell r="E9" t="str">
            <v>32923497</v>
          </cell>
          <cell r="F9" t="str">
            <v/>
          </cell>
          <cell r="G9" t="str">
            <v>2655.82</v>
          </cell>
          <cell r="H9" t="str">
            <v>RMB</v>
          </cell>
          <cell r="I9" t="str">
            <v>1</v>
          </cell>
          <cell r="J9">
            <v>393.7</v>
          </cell>
          <cell r="K9" t="str">
            <v>USD</v>
          </cell>
        </row>
        <row r="10">
          <cell r="A10">
            <v>32953655</v>
          </cell>
          <cell r="B10">
            <v>1494591</v>
          </cell>
          <cell r="C10" t="str">
            <v>苏黎世赛顿霍夫索雷尔酒店</v>
          </cell>
          <cell r="D10" t="str">
            <v>32953655</v>
          </cell>
          <cell r="E10" t="str">
            <v/>
          </cell>
          <cell r="F10" t="str">
            <v/>
          </cell>
          <cell r="G10" t="str">
            <v>861.47</v>
          </cell>
          <cell r="H10" t="str">
            <v>RMB</v>
          </cell>
          <cell r="I10" t="str">
            <v>1</v>
          </cell>
          <cell r="J10">
            <v>127.61</v>
          </cell>
          <cell r="K10" t="str">
            <v>USD</v>
          </cell>
        </row>
        <row r="11">
          <cell r="A11">
            <v>33085960</v>
          </cell>
          <cell r="B11">
            <v>1504736</v>
          </cell>
          <cell r="C11" t="str">
            <v>苏黎世赛顿霍夫索雷尔酒店</v>
          </cell>
          <cell r="D11" t="str">
            <v>33085960</v>
          </cell>
          <cell r="E11" t="str">
            <v/>
          </cell>
          <cell r="F11" t="str">
            <v/>
          </cell>
          <cell r="G11" t="str">
            <v>5179.15</v>
          </cell>
          <cell r="H11" t="str">
            <v>RMB</v>
          </cell>
          <cell r="I11" t="str">
            <v>1</v>
          </cell>
          <cell r="J11">
            <v>751.56</v>
          </cell>
          <cell r="K11" t="str">
            <v>USD</v>
          </cell>
        </row>
        <row r="12">
          <cell r="A12">
            <v>32784233</v>
          </cell>
          <cell r="B12">
            <v>1480027</v>
          </cell>
          <cell r="C12" t="str">
            <v>苏黎世赛顿霍夫索雷尔酒店</v>
          </cell>
          <cell r="D12" t="str">
            <v>32784233</v>
          </cell>
          <cell r="E12" t="str">
            <v>2650149</v>
          </cell>
          <cell r="F12" t="str">
            <v/>
          </cell>
          <cell r="G12" t="str">
            <v>2494.62</v>
          </cell>
          <cell r="H12" t="str">
            <v>RMB</v>
          </cell>
          <cell r="I12" t="str">
            <v>1</v>
          </cell>
          <cell r="J12">
            <v>370.82</v>
          </cell>
          <cell r="K12" t="str">
            <v>USD</v>
          </cell>
        </row>
        <row r="13">
          <cell r="A13">
            <v>33036023</v>
          </cell>
          <cell r="B13">
            <v>1500635</v>
          </cell>
          <cell r="C13" t="str">
            <v>苏黎世赛顿霍夫索雷尔酒店</v>
          </cell>
          <cell r="D13" t="str">
            <v>33036023</v>
          </cell>
          <cell r="E13" t="str">
            <v>33036023</v>
          </cell>
          <cell r="F13" t="str">
            <v/>
          </cell>
          <cell r="G13" t="str">
            <v>1236.83</v>
          </cell>
          <cell r="H13" t="str">
            <v>RMB</v>
          </cell>
          <cell r="I13" t="str">
            <v>1</v>
          </cell>
          <cell r="J13">
            <v>181.97</v>
          </cell>
          <cell r="K13" t="str">
            <v>USD</v>
          </cell>
        </row>
        <row r="14">
          <cell r="A14">
            <v>32841870</v>
          </cell>
          <cell r="B14">
            <v>1484733</v>
          </cell>
          <cell r="C14" t="str">
            <v>柏林库坦大街阿兹姆酒店</v>
          </cell>
          <cell r="D14" t="str">
            <v>32841870</v>
          </cell>
          <cell r="E14" t="str">
            <v>13545641</v>
          </cell>
          <cell r="F14" t="str">
            <v/>
          </cell>
          <cell r="G14" t="str">
            <v>1356.63</v>
          </cell>
          <cell r="H14" t="str">
            <v>RMB</v>
          </cell>
          <cell r="I14" t="str">
            <v>1</v>
          </cell>
          <cell r="J14">
            <v>201.66</v>
          </cell>
          <cell r="K14" t="str">
            <v>USD</v>
          </cell>
        </row>
        <row r="15">
          <cell r="A15">
            <v>32739029</v>
          </cell>
          <cell r="B15">
            <v>1476940</v>
          </cell>
          <cell r="C15" t="str">
            <v>柏林库坦大街阿兹姆酒店</v>
          </cell>
          <cell r="D15" t="str">
            <v>32739029</v>
          </cell>
          <cell r="E15" t="str">
            <v>32739029</v>
          </cell>
          <cell r="F15" t="str">
            <v/>
          </cell>
          <cell r="G15" t="str">
            <v>1002.32</v>
          </cell>
          <cell r="H15" t="str">
            <v>RMB</v>
          </cell>
          <cell r="I15" t="str">
            <v>1</v>
          </cell>
          <cell r="J15">
            <v>148.86</v>
          </cell>
          <cell r="K15" t="str">
            <v>USD</v>
          </cell>
        </row>
        <row r="16">
          <cell r="A16">
            <v>32739038</v>
          </cell>
          <cell r="B16">
            <v>1476941</v>
          </cell>
          <cell r="C16" t="str">
            <v>柏林库坦大街阿兹姆酒店</v>
          </cell>
          <cell r="D16" t="str">
            <v>32739038</v>
          </cell>
          <cell r="E16" t="str">
            <v>32739038</v>
          </cell>
          <cell r="F16" t="str">
            <v/>
          </cell>
          <cell r="G16" t="str">
            <v>1002.32</v>
          </cell>
          <cell r="H16" t="str">
            <v>RMB</v>
          </cell>
          <cell r="I16" t="str">
            <v>1</v>
          </cell>
          <cell r="J16">
            <v>148.86</v>
          </cell>
          <cell r="K16" t="str">
            <v>USD</v>
          </cell>
        </row>
        <row r="17">
          <cell r="A17">
            <v>33115840</v>
          </cell>
          <cell r="B17">
            <v>1506635</v>
          </cell>
          <cell r="C17" t="str">
            <v>斯比特尔马克贝斯特韦斯特酒店</v>
          </cell>
          <cell r="D17" t="str">
            <v>33115840</v>
          </cell>
          <cell r="E17" t="str">
            <v/>
          </cell>
          <cell r="F17" t="str">
            <v/>
          </cell>
          <cell r="G17" t="str">
            <v>1708.93</v>
          </cell>
          <cell r="H17" t="str">
            <v>RMB</v>
          </cell>
          <cell r="I17" t="str">
            <v>1</v>
          </cell>
          <cell r="J17">
            <v>247.7</v>
          </cell>
          <cell r="K17" t="str">
            <v>USD</v>
          </cell>
        </row>
        <row r="18">
          <cell r="A18">
            <v>32884828</v>
          </cell>
          <cell r="B18">
            <v>1489628</v>
          </cell>
          <cell r="C18" t="str">
            <v>曼哈顿酒店  </v>
          </cell>
          <cell r="D18" t="str">
            <v>32884828</v>
          </cell>
          <cell r="E18" t="str">
            <v/>
          </cell>
          <cell r="F18" t="str">
            <v/>
          </cell>
          <cell r="G18" t="str">
            <v>400.41</v>
          </cell>
          <cell r="H18" t="str">
            <v>RMB</v>
          </cell>
          <cell r="I18" t="str">
            <v>1</v>
          </cell>
          <cell r="J18">
            <v>59.52</v>
          </cell>
          <cell r="K18" t="str">
            <v>USD</v>
          </cell>
        </row>
        <row r="19">
          <cell r="A19">
            <v>32924168</v>
          </cell>
          <cell r="B19">
            <v>1492447</v>
          </cell>
          <cell r="C19" t="str">
            <v>美国巴塞罗那酒店</v>
          </cell>
          <cell r="D19" t="str">
            <v>32924168</v>
          </cell>
          <cell r="E19" t="str">
            <v>148006</v>
          </cell>
          <cell r="F19" t="str">
            <v/>
          </cell>
          <cell r="G19" t="str">
            <v>981.72</v>
          </cell>
          <cell r="H19" t="str">
            <v>RMB</v>
          </cell>
          <cell r="I19" t="str">
            <v>1</v>
          </cell>
          <cell r="J19">
            <v>145.53</v>
          </cell>
          <cell r="K19" t="str">
            <v>USD</v>
          </cell>
        </row>
        <row r="20">
          <cell r="A20">
            <v>32984196</v>
          </cell>
          <cell r="B20">
            <v>1496696</v>
          </cell>
          <cell r="C20" t="str">
            <v>巴塞罗毕尔巴鄂奈维翁酒店</v>
          </cell>
          <cell r="D20" t="str">
            <v>32984196</v>
          </cell>
          <cell r="E20" t="str">
            <v/>
          </cell>
          <cell r="F20" t="str">
            <v/>
          </cell>
          <cell r="G20" t="str">
            <v>905.48</v>
          </cell>
          <cell r="H20" t="str">
            <v>RMB</v>
          </cell>
          <cell r="I20" t="str">
            <v>1</v>
          </cell>
          <cell r="J20">
            <v>134.01</v>
          </cell>
          <cell r="K20" t="str">
            <v>USD</v>
          </cell>
        </row>
        <row r="21">
          <cell r="A21">
            <v>33014600</v>
          </cell>
          <cell r="B21">
            <v>1499279</v>
          </cell>
          <cell r="C21" t="str">
            <v>巴塞罗毕尔巴鄂奈维翁酒店</v>
          </cell>
          <cell r="D21" t="str">
            <v>33014600</v>
          </cell>
          <cell r="E21" t="str">
            <v>42591200</v>
          </cell>
          <cell r="F21" t="str">
            <v/>
          </cell>
          <cell r="G21" t="str">
            <v>980.13</v>
          </cell>
          <cell r="H21" t="str">
            <v>RMB</v>
          </cell>
          <cell r="I21" t="str">
            <v>1</v>
          </cell>
          <cell r="J21">
            <v>144.33</v>
          </cell>
          <cell r="K21" t="str">
            <v>USD</v>
          </cell>
        </row>
        <row r="22">
          <cell r="A22">
            <v>32878990</v>
          </cell>
          <cell r="B22">
            <v>1489250</v>
          </cell>
          <cell r="C22" t="str">
            <v>毕尔巴鄂伊鲁宁酒店</v>
          </cell>
          <cell r="D22" t="str">
            <v>32878990</v>
          </cell>
          <cell r="E22" t="str">
            <v>32878990</v>
          </cell>
          <cell r="F22" t="str">
            <v/>
          </cell>
          <cell r="G22" t="str">
            <v>448.37</v>
          </cell>
          <cell r="H22" t="str">
            <v>RMB</v>
          </cell>
          <cell r="I22" t="str">
            <v>1</v>
          </cell>
          <cell r="J22">
            <v>66.65</v>
          </cell>
          <cell r="K22" t="str">
            <v>USD</v>
          </cell>
        </row>
        <row r="23">
          <cell r="A23">
            <v>32510793</v>
          </cell>
          <cell r="B23">
            <v>1461626</v>
          </cell>
          <cell r="C23" t="str">
            <v>普罗旺斯阿提艾克斯中心酒店</v>
          </cell>
          <cell r="D23" t="str">
            <v>32510793</v>
          </cell>
          <cell r="E23" t="str">
            <v>15984</v>
          </cell>
          <cell r="F23" t="str">
            <v/>
          </cell>
          <cell r="G23" t="str">
            <v>1227.5</v>
          </cell>
          <cell r="H23" t="str">
            <v>RMB</v>
          </cell>
          <cell r="I23" t="str">
            <v>1</v>
          </cell>
          <cell r="J23">
            <v>182.56</v>
          </cell>
          <cell r="K23" t="str">
            <v>USD</v>
          </cell>
        </row>
        <row r="24">
          <cell r="A24">
            <v>32654235</v>
          </cell>
          <cell r="B24">
            <v>1471557</v>
          </cell>
          <cell r="C24" t="str">
            <v>普罗旺斯阿提艾克斯中心酒店</v>
          </cell>
          <cell r="D24" t="str">
            <v>32654235</v>
          </cell>
          <cell r="E24" t="str">
            <v/>
          </cell>
          <cell r="F24" t="str">
            <v/>
          </cell>
          <cell r="G24" t="str">
            <v>1994.79</v>
          </cell>
          <cell r="H24" t="str">
            <v>RMB</v>
          </cell>
          <cell r="I24" t="str">
            <v>1</v>
          </cell>
          <cell r="J24">
            <v>295.84</v>
          </cell>
          <cell r="K24" t="str">
            <v>USD</v>
          </cell>
        </row>
        <row r="25">
          <cell r="A25">
            <v>32901483</v>
          </cell>
          <cell r="B25">
            <v>1490800</v>
          </cell>
          <cell r="C25" t="str">
            <v>帕塞欧戴尔普艺酒店</v>
          </cell>
          <cell r="D25" t="str">
            <v>32901483</v>
          </cell>
          <cell r="E25" t="str">
            <v>681519</v>
          </cell>
          <cell r="F25" t="str">
            <v/>
          </cell>
          <cell r="G25" t="str">
            <v>1060.04</v>
          </cell>
          <cell r="H25" t="str">
            <v>RMB</v>
          </cell>
          <cell r="I25" t="str">
            <v>1</v>
          </cell>
          <cell r="J25">
            <v>157.35</v>
          </cell>
          <cell r="K25" t="str">
            <v>USD</v>
          </cell>
        </row>
        <row r="26">
          <cell r="A26">
            <v>32533448</v>
          </cell>
          <cell r="B26">
            <v>1462694</v>
          </cell>
          <cell r="C26" t="str">
            <v>帕塞欧戴尔普艺酒店</v>
          </cell>
          <cell r="D26" t="str">
            <v>32533448</v>
          </cell>
          <cell r="E26" t="str">
            <v>676236</v>
          </cell>
          <cell r="F26" t="str">
            <v/>
          </cell>
          <cell r="G26" t="str">
            <v>6139.6</v>
          </cell>
          <cell r="H26" t="str">
            <v>RMB</v>
          </cell>
          <cell r="I26" t="str">
            <v>1</v>
          </cell>
          <cell r="J26">
            <v>912.3</v>
          </cell>
          <cell r="K26" t="str">
            <v>USD</v>
          </cell>
        </row>
        <row r="27">
          <cell r="A27">
            <v>32976387</v>
          </cell>
          <cell r="B27">
            <v>1495968</v>
          </cell>
          <cell r="C27" t="str">
            <v>帕塞欧戴尔普艺酒店</v>
          </cell>
          <cell r="D27" t="str">
            <v>32976387</v>
          </cell>
          <cell r="E27" t="str">
            <v/>
          </cell>
          <cell r="F27" t="str">
            <v/>
          </cell>
          <cell r="G27" t="str">
            <v>2923.19</v>
          </cell>
          <cell r="H27" t="str">
            <v>RMB</v>
          </cell>
          <cell r="I27" t="str">
            <v>1</v>
          </cell>
          <cell r="J27">
            <v>432.63</v>
          </cell>
          <cell r="K27" t="str">
            <v>USD</v>
          </cell>
        </row>
        <row r="28">
          <cell r="A28">
            <v>32924057</v>
          </cell>
          <cell r="B28">
            <v>1492432</v>
          </cell>
          <cell r="C28" t="str">
            <v>亚维侬豪华酒店</v>
          </cell>
          <cell r="D28" t="str">
            <v>32924057</v>
          </cell>
          <cell r="E28" t="str">
            <v/>
          </cell>
          <cell r="F28" t="str">
            <v/>
          </cell>
          <cell r="G28" t="str">
            <v>828.92</v>
          </cell>
          <cell r="H28" t="str">
            <v>RMB</v>
          </cell>
          <cell r="I28" t="str">
            <v>1</v>
          </cell>
          <cell r="J28">
            <v>122.88</v>
          </cell>
          <cell r="K28" t="str">
            <v>USD</v>
          </cell>
        </row>
        <row r="29">
          <cell r="A29">
            <v>32287777</v>
          </cell>
          <cell r="B29">
            <v>1449025</v>
          </cell>
          <cell r="C29" t="str">
            <v>拉斯卡萨斯默塞德斯酒店</v>
          </cell>
          <cell r="D29" t="str">
            <v>32287777</v>
          </cell>
          <cell r="E29" t="str">
            <v>62098</v>
          </cell>
          <cell r="F29" t="str">
            <v/>
          </cell>
          <cell r="G29" t="str">
            <v>1108.19</v>
          </cell>
          <cell r="H29" t="str">
            <v>RMB</v>
          </cell>
          <cell r="I29" t="str">
            <v>1</v>
          </cell>
          <cell r="J29">
            <v>164.29</v>
          </cell>
          <cell r="K29" t="str">
            <v>USD</v>
          </cell>
        </row>
        <row r="30">
          <cell r="A30">
            <v>32952887</v>
          </cell>
          <cell r="B30">
            <v>1494358</v>
          </cell>
          <cell r="C30" t="str">
            <v>拉斯卡萨斯默塞德斯酒店</v>
          </cell>
          <cell r="D30" t="str">
            <v>32952887</v>
          </cell>
          <cell r="E30" t="str">
            <v/>
          </cell>
          <cell r="F30" t="str">
            <v/>
          </cell>
          <cell r="G30" t="str">
            <v>1918.51</v>
          </cell>
          <cell r="H30" t="str">
            <v>RMB</v>
          </cell>
          <cell r="I30" t="str">
            <v>1</v>
          </cell>
          <cell r="J30">
            <v>284.19</v>
          </cell>
          <cell r="K30" t="str">
            <v>USD</v>
          </cell>
        </row>
        <row r="31">
          <cell r="A31">
            <v>33063868</v>
          </cell>
          <cell r="B31">
            <v>1503213</v>
          </cell>
          <cell r="C31" t="str">
            <v>克里斯塔罗莫金巴酒店</v>
          </cell>
          <cell r="D31" t="str">
            <v>33063868</v>
          </cell>
          <cell r="E31" t="str">
            <v>121358</v>
          </cell>
          <cell r="F31" t="str">
            <v/>
          </cell>
          <cell r="G31" t="str">
            <v>2484.75</v>
          </cell>
          <cell r="H31" t="str">
            <v>RMB</v>
          </cell>
          <cell r="I31" t="str">
            <v>1</v>
          </cell>
          <cell r="J31">
            <v>363.48</v>
          </cell>
          <cell r="K31" t="str">
            <v>USD</v>
          </cell>
        </row>
        <row r="32">
          <cell r="A32">
            <v>33057581</v>
          </cell>
          <cell r="B32">
            <v>1502931</v>
          </cell>
          <cell r="C32" t="str">
            <v>克里斯塔罗莫金巴酒店</v>
          </cell>
          <cell r="D32" t="str">
            <v>33057581</v>
          </cell>
          <cell r="E32" t="str">
            <v/>
          </cell>
          <cell r="F32" t="str">
            <v/>
          </cell>
          <cell r="G32" t="str">
            <v>2229.9</v>
          </cell>
          <cell r="H32" t="str">
            <v>RMB</v>
          </cell>
          <cell r="I32" t="str">
            <v>1</v>
          </cell>
          <cell r="J32">
            <v>326.2</v>
          </cell>
          <cell r="K32" t="str">
            <v>USD</v>
          </cell>
        </row>
        <row r="33">
          <cell r="A33">
            <v>33109144</v>
          </cell>
          <cell r="B33">
            <v>1506352</v>
          </cell>
          <cell r="C33" t="str">
            <v>克里斯托佛罗克伦伯世界酒店</v>
          </cell>
          <cell r="D33" t="str">
            <v>33109144</v>
          </cell>
          <cell r="E33" t="str">
            <v>33109144</v>
          </cell>
          <cell r="F33" t="str">
            <v/>
          </cell>
          <cell r="G33" t="str">
            <v>1553.91</v>
          </cell>
          <cell r="H33" t="str">
            <v>RMB</v>
          </cell>
          <cell r="I33" t="str">
            <v>1</v>
          </cell>
          <cell r="J33">
            <v>225.23</v>
          </cell>
          <cell r="K33" t="str">
            <v>USD</v>
          </cell>
        </row>
        <row r="34">
          <cell r="A34">
            <v>33038171</v>
          </cell>
          <cell r="B34">
            <v>1500733</v>
          </cell>
          <cell r="C34" t="str">
            <v>地中海乌纳酒店</v>
          </cell>
          <cell r="D34" t="str">
            <v>33038171</v>
          </cell>
          <cell r="E34" t="str">
            <v/>
          </cell>
          <cell r="F34" t="str">
            <v/>
          </cell>
          <cell r="G34" t="str">
            <v>2702.74</v>
          </cell>
          <cell r="H34" t="str">
            <v>RMB</v>
          </cell>
          <cell r="I34" t="str">
            <v>1</v>
          </cell>
          <cell r="J34">
            <v>395.08</v>
          </cell>
          <cell r="K34" t="str">
            <v>USD</v>
          </cell>
        </row>
        <row r="35">
          <cell r="A35">
            <v>32925717</v>
          </cell>
          <cell r="B35">
            <v>1492552</v>
          </cell>
          <cell r="C35" t="str">
            <v>NH典藏阿姆斯特丹巴比松宫酒店</v>
          </cell>
          <cell r="D35" t="str">
            <v>32925717</v>
          </cell>
          <cell r="E35" t="str">
            <v/>
          </cell>
          <cell r="F35" t="str">
            <v/>
          </cell>
          <cell r="G35" t="str">
            <v>1821.57</v>
          </cell>
          <cell r="H35" t="str">
            <v>RMB</v>
          </cell>
          <cell r="I35" t="str">
            <v>1</v>
          </cell>
          <cell r="J35">
            <v>270.03</v>
          </cell>
          <cell r="K35" t="str">
            <v>USD</v>
          </cell>
        </row>
        <row r="36">
          <cell r="A36">
            <v>32940095</v>
          </cell>
          <cell r="B36">
            <v>1493672</v>
          </cell>
          <cell r="C36" t="str">
            <v>三藩市广场酒店</v>
          </cell>
          <cell r="D36" t="str">
            <v>32940095</v>
          </cell>
          <cell r="E36" t="str">
            <v>32940095</v>
          </cell>
          <cell r="F36" t="str">
            <v/>
          </cell>
          <cell r="G36" t="str">
            <v>834.76</v>
          </cell>
          <cell r="H36" t="str">
            <v>RMB</v>
          </cell>
          <cell r="I36" t="str">
            <v>1</v>
          </cell>
          <cell r="J36">
            <v>123.69</v>
          </cell>
          <cell r="K36" t="str">
            <v>USD</v>
          </cell>
        </row>
        <row r="37">
          <cell r="A37">
            <v>32914965</v>
          </cell>
          <cell r="B37">
            <v>1491829</v>
          </cell>
          <cell r="C37" t="str">
            <v>马德里阿尔卡拉艾尔巴酒店</v>
          </cell>
          <cell r="D37" t="str">
            <v>32914965</v>
          </cell>
          <cell r="E37" t="str">
            <v>32914965</v>
          </cell>
          <cell r="F37" t="str">
            <v/>
          </cell>
          <cell r="G37" t="str">
            <v>1729.98</v>
          </cell>
          <cell r="H37" t="str">
            <v>RMB</v>
          </cell>
          <cell r="I37" t="str">
            <v>1</v>
          </cell>
          <cell r="J37">
            <v>255.88</v>
          </cell>
          <cell r="K37" t="str">
            <v>USD</v>
          </cell>
        </row>
        <row r="38">
          <cell r="A38">
            <v>32864666</v>
          </cell>
          <cell r="B38">
            <v>1487125</v>
          </cell>
          <cell r="C38" t="str">
            <v>马德里迪尔酒店</v>
          </cell>
          <cell r="D38" t="str">
            <v>32864666</v>
          </cell>
          <cell r="E38" t="str">
            <v>32864666</v>
          </cell>
          <cell r="F38" t="str">
            <v/>
          </cell>
          <cell r="G38" t="str">
            <v>1140.57</v>
          </cell>
          <cell r="H38" t="str">
            <v>RMB</v>
          </cell>
          <cell r="I38" t="str">
            <v>1</v>
          </cell>
          <cell r="J38">
            <v>169.72</v>
          </cell>
          <cell r="K38" t="str">
            <v>USD</v>
          </cell>
        </row>
        <row r="39">
          <cell r="A39">
            <v>32750071</v>
          </cell>
          <cell r="B39">
            <v>1477637</v>
          </cell>
          <cell r="C39" t="str">
            <v>马德里迪尔酒店</v>
          </cell>
          <cell r="D39" t="str">
            <v>32750071</v>
          </cell>
          <cell r="E39" t="str">
            <v>32750071</v>
          </cell>
          <cell r="F39" t="str">
            <v/>
          </cell>
          <cell r="G39" t="str">
            <v>4481.83</v>
          </cell>
          <cell r="H39" t="str">
            <v>RMB</v>
          </cell>
          <cell r="I39" t="str">
            <v>1</v>
          </cell>
          <cell r="J39">
            <v>665.72</v>
          </cell>
          <cell r="K39" t="str">
            <v>USD</v>
          </cell>
        </row>
        <row r="40">
          <cell r="A40">
            <v>32475105</v>
          </cell>
          <cell r="B40">
            <v>1459707</v>
          </cell>
          <cell r="C40" t="str">
            <v>马德里迪尔酒店</v>
          </cell>
          <cell r="D40" t="str">
            <v>32475105</v>
          </cell>
          <cell r="E40" t="str">
            <v>32475105</v>
          </cell>
          <cell r="F40" t="str">
            <v/>
          </cell>
          <cell r="G40" t="str">
            <v>1074.63</v>
          </cell>
          <cell r="H40" t="str">
            <v>RMB</v>
          </cell>
          <cell r="I40" t="str">
            <v>1</v>
          </cell>
          <cell r="J40">
            <v>159.54</v>
          </cell>
          <cell r="K40" t="str">
            <v>USD</v>
          </cell>
        </row>
        <row r="41">
          <cell r="A41">
            <v>32477514</v>
          </cell>
          <cell r="B41">
            <v>1459797</v>
          </cell>
          <cell r="C41" t="str">
            <v>马德里迪尔酒店</v>
          </cell>
          <cell r="D41" t="str">
            <v>32477514</v>
          </cell>
          <cell r="E41" t="str">
            <v>32477514</v>
          </cell>
          <cell r="F41" t="str">
            <v/>
          </cell>
          <cell r="G41" t="str">
            <v>1998.85</v>
          </cell>
          <cell r="H41" t="str">
            <v>RMB</v>
          </cell>
          <cell r="I41" t="str">
            <v>1</v>
          </cell>
          <cell r="J41">
            <v>296.75</v>
          </cell>
          <cell r="K41" t="str">
            <v>USD</v>
          </cell>
        </row>
        <row r="42">
          <cell r="A42">
            <v>32517176</v>
          </cell>
          <cell r="B42">
            <v>1461895</v>
          </cell>
          <cell r="C42" t="str">
            <v>马德里迪尔酒店</v>
          </cell>
          <cell r="D42" t="str">
            <v>32517176</v>
          </cell>
          <cell r="E42" t="str">
            <v>32517176</v>
          </cell>
          <cell r="F42" t="str">
            <v/>
          </cell>
          <cell r="G42" t="str">
            <v>1095.71</v>
          </cell>
          <cell r="H42" t="str">
            <v>RMB</v>
          </cell>
          <cell r="I42" t="str">
            <v>1</v>
          </cell>
          <cell r="J42">
            <v>162.96</v>
          </cell>
          <cell r="K42" t="str">
            <v>USD</v>
          </cell>
        </row>
        <row r="43">
          <cell r="A43">
            <v>32317634</v>
          </cell>
          <cell r="B43">
            <v>1450308</v>
          </cell>
          <cell r="C43" t="str">
            <v>马德里迪尔酒店</v>
          </cell>
          <cell r="D43" t="str">
            <v>32317634</v>
          </cell>
          <cell r="E43" t="str">
            <v>32317634</v>
          </cell>
          <cell r="F43" t="str">
            <v/>
          </cell>
          <cell r="G43" t="str">
            <v>2075.22</v>
          </cell>
          <cell r="H43" t="str">
            <v>RMB</v>
          </cell>
          <cell r="I43" t="str">
            <v>1</v>
          </cell>
          <cell r="J43">
            <v>309.3</v>
          </cell>
          <cell r="K43" t="str">
            <v>USD</v>
          </cell>
        </row>
        <row r="44">
          <cell r="A44">
            <v>32477706</v>
          </cell>
          <cell r="B44">
            <v>1459811</v>
          </cell>
          <cell r="C44" t="str">
            <v>马德里迪尔酒店</v>
          </cell>
          <cell r="D44" t="str">
            <v>32477706</v>
          </cell>
          <cell r="E44" t="str">
            <v>32477706</v>
          </cell>
          <cell r="F44" t="str">
            <v/>
          </cell>
          <cell r="G44" t="str">
            <v>2239.86</v>
          </cell>
          <cell r="H44" t="str">
            <v>RMB</v>
          </cell>
          <cell r="I44" t="str">
            <v>1</v>
          </cell>
          <cell r="J44">
            <v>332.53</v>
          </cell>
          <cell r="K44" t="str">
            <v>USD</v>
          </cell>
        </row>
        <row r="45">
          <cell r="A45">
            <v>32509515</v>
          </cell>
          <cell r="B45">
            <v>1461373</v>
          </cell>
          <cell r="C45" t="str">
            <v>马德里迪尔酒店</v>
          </cell>
          <cell r="D45" t="str">
            <v>32509515</v>
          </cell>
          <cell r="E45" t="str">
            <v>87271</v>
          </cell>
          <cell r="F45" t="str">
            <v/>
          </cell>
          <cell r="G45" t="str">
            <v>2252.07</v>
          </cell>
          <cell r="H45" t="str">
            <v>RMB</v>
          </cell>
          <cell r="I45" t="str">
            <v>1</v>
          </cell>
          <cell r="J45">
            <v>334.94</v>
          </cell>
          <cell r="K45" t="str">
            <v>USD</v>
          </cell>
        </row>
        <row r="46">
          <cell r="A46">
            <v>32923199</v>
          </cell>
          <cell r="B46">
            <v>1492292</v>
          </cell>
          <cell r="C46" t="str">
            <v>西尔肯马德里之门酒店</v>
          </cell>
          <cell r="D46" t="str">
            <v>32923199</v>
          </cell>
          <cell r="E46" t="str">
            <v>9060275</v>
          </cell>
          <cell r="F46" t="str">
            <v/>
          </cell>
          <cell r="G46" t="str">
            <v>978.55</v>
          </cell>
          <cell r="H46" t="str">
            <v>RMB</v>
          </cell>
          <cell r="I46" t="str">
            <v>1</v>
          </cell>
          <cell r="J46">
            <v>145.06</v>
          </cell>
          <cell r="K46" t="str">
            <v>USD</v>
          </cell>
        </row>
        <row r="47">
          <cell r="A47">
            <v>33018546</v>
          </cell>
          <cell r="B47">
            <v>1499528</v>
          </cell>
          <cell r="C47" t="str">
            <v>曼谷安曼纳酒店</v>
          </cell>
          <cell r="D47" t="str">
            <v>33018546</v>
          </cell>
          <cell r="E47" t="str">
            <v>56613446desk11</v>
          </cell>
          <cell r="F47" t="str">
            <v/>
          </cell>
          <cell r="G47" t="str">
            <v>2919.95</v>
          </cell>
          <cell r="H47" t="str">
            <v>RMB</v>
          </cell>
          <cell r="I47" t="str">
            <v>1</v>
          </cell>
          <cell r="J47">
            <v>429.98</v>
          </cell>
          <cell r="K47" t="str">
            <v>USD</v>
          </cell>
        </row>
        <row r="48">
          <cell r="A48">
            <v>32656760</v>
          </cell>
          <cell r="B48">
            <v>1471696</v>
          </cell>
          <cell r="C48" t="str">
            <v>曼谷安曼纳酒店</v>
          </cell>
          <cell r="D48" t="str">
            <v>32656760</v>
          </cell>
          <cell r="E48" t="str">
            <v>29992576</v>
          </cell>
          <cell r="F48" t="str">
            <v/>
          </cell>
          <cell r="G48" t="str">
            <v>1055.32</v>
          </cell>
          <cell r="H48" t="str">
            <v>RMB</v>
          </cell>
          <cell r="I48" t="str">
            <v>1</v>
          </cell>
          <cell r="J48">
            <v>156.51</v>
          </cell>
          <cell r="K48" t="str">
            <v>USD</v>
          </cell>
        </row>
        <row r="49">
          <cell r="A49">
            <v>32624992</v>
          </cell>
          <cell r="B49">
            <v>1469676</v>
          </cell>
          <cell r="C49" t="str">
            <v>曼谷安曼纳酒店</v>
          </cell>
          <cell r="D49" t="str">
            <v>32624992</v>
          </cell>
          <cell r="E49" t="str">
            <v>32624992</v>
          </cell>
          <cell r="F49" t="str">
            <v/>
          </cell>
          <cell r="G49" t="str">
            <v>969.86</v>
          </cell>
          <cell r="H49" t="str">
            <v>RMB</v>
          </cell>
          <cell r="I49" t="str">
            <v>1</v>
          </cell>
          <cell r="J49">
            <v>144.2</v>
          </cell>
          <cell r="K49" t="str">
            <v>USD</v>
          </cell>
        </row>
        <row r="50">
          <cell r="A50">
            <v>33001462</v>
          </cell>
          <cell r="B50">
            <v>1498497</v>
          </cell>
          <cell r="C50" t="str">
            <v>九龙香格里拉大酒店</v>
          </cell>
          <cell r="D50" t="str">
            <v>33001462</v>
          </cell>
          <cell r="E50" t="str">
            <v/>
          </cell>
          <cell r="F50" t="str">
            <v/>
          </cell>
          <cell r="G50" t="str">
            <v>2234</v>
          </cell>
          <cell r="H50" t="str">
            <v>RMB</v>
          </cell>
          <cell r="I50" t="str">
            <v>1</v>
          </cell>
          <cell r="J50">
            <v>329.53</v>
          </cell>
          <cell r="K50" t="str">
            <v>USD</v>
          </cell>
        </row>
        <row r="51">
          <cell r="A51">
            <v>33003643</v>
          </cell>
          <cell r="B51">
            <v>1498601</v>
          </cell>
          <cell r="C51" t="str">
            <v>九龙香格里拉大酒店</v>
          </cell>
          <cell r="D51" t="str">
            <v>33003643</v>
          </cell>
          <cell r="E51" t="str">
            <v/>
          </cell>
          <cell r="F51" t="str">
            <v/>
          </cell>
          <cell r="G51" t="str">
            <v>2234</v>
          </cell>
          <cell r="H51" t="str">
            <v>RMB</v>
          </cell>
          <cell r="I51" t="str">
            <v>1</v>
          </cell>
          <cell r="J51">
            <v>329.53</v>
          </cell>
          <cell r="K51" t="str">
            <v>USD</v>
          </cell>
        </row>
        <row r="52">
          <cell r="A52">
            <v>33054010</v>
          </cell>
          <cell r="B52">
            <v>1502134</v>
          </cell>
          <cell r="C52" t="str">
            <v>爱丽舍花园酒店</v>
          </cell>
          <cell r="D52" t="str">
            <v>33054010</v>
          </cell>
          <cell r="E52" t="str">
            <v>RFVR1M</v>
          </cell>
          <cell r="F52" t="str">
            <v/>
          </cell>
          <cell r="G52" t="str">
            <v>4610.06</v>
          </cell>
          <cell r="H52" t="str">
            <v>RMB</v>
          </cell>
          <cell r="I52" t="str">
            <v>1</v>
          </cell>
          <cell r="J52">
            <v>674.38</v>
          </cell>
          <cell r="K52" t="str">
            <v>USD</v>
          </cell>
        </row>
        <row r="53">
          <cell r="A53">
            <v>33054793</v>
          </cell>
          <cell r="B53">
            <v>1502410</v>
          </cell>
          <cell r="C53" t="str">
            <v>爱丽舍花园酒店</v>
          </cell>
          <cell r="D53" t="str">
            <v>33054793</v>
          </cell>
          <cell r="E53" t="str">
            <v>rfvtud</v>
          </cell>
          <cell r="F53" t="str">
            <v/>
          </cell>
          <cell r="G53" t="str">
            <v>2961.29</v>
          </cell>
          <cell r="H53" t="str">
            <v>RMB</v>
          </cell>
          <cell r="I53" t="str">
            <v>1</v>
          </cell>
          <cell r="J53">
            <v>433.19</v>
          </cell>
          <cell r="K53" t="str">
            <v>USD</v>
          </cell>
        </row>
        <row r="54">
          <cell r="A54">
            <v>33083574</v>
          </cell>
          <cell r="B54">
            <v>1504601</v>
          </cell>
          <cell r="C54" t="str">
            <v>爱丽舍花园酒店</v>
          </cell>
          <cell r="D54" t="str">
            <v>33083574</v>
          </cell>
          <cell r="E54" t="str">
            <v>33083574</v>
          </cell>
          <cell r="F54" t="str">
            <v/>
          </cell>
          <cell r="G54" t="str">
            <v>9381.96</v>
          </cell>
          <cell r="H54" t="str">
            <v>RMB</v>
          </cell>
          <cell r="I54" t="str">
            <v>1</v>
          </cell>
          <cell r="J54">
            <v>1361.44</v>
          </cell>
          <cell r="K54" t="str">
            <v>USD</v>
          </cell>
        </row>
        <row r="55">
          <cell r="A55">
            <v>33068461</v>
          </cell>
          <cell r="B55">
            <v>1503380</v>
          </cell>
          <cell r="C55" t="str">
            <v>爱丽舍花园酒店</v>
          </cell>
          <cell r="D55" t="str">
            <v>33068461</v>
          </cell>
          <cell r="E55" t="str">
            <v>RFELFD</v>
          </cell>
          <cell r="F55" t="str">
            <v/>
          </cell>
          <cell r="G55" t="str">
            <v>2133.72</v>
          </cell>
          <cell r="H55" t="str">
            <v>RMB</v>
          </cell>
          <cell r="I55" t="str">
            <v>1</v>
          </cell>
          <cell r="J55">
            <v>309.54</v>
          </cell>
          <cell r="K55" t="str">
            <v>USD</v>
          </cell>
        </row>
        <row r="56">
          <cell r="A56">
            <v>32753968</v>
          </cell>
          <cell r="B56">
            <v>1478246</v>
          </cell>
          <cell r="C56" t="str">
            <v>爱丽舍花园酒店</v>
          </cell>
          <cell r="D56" t="str">
            <v>32753968</v>
          </cell>
          <cell r="E56" t="str">
            <v>32753968</v>
          </cell>
          <cell r="F56" t="str">
            <v/>
          </cell>
          <cell r="G56" t="str">
            <v>7280.65</v>
          </cell>
          <cell r="H56" t="str">
            <v>RMB</v>
          </cell>
          <cell r="I56" t="str">
            <v>1</v>
          </cell>
          <cell r="J56">
            <v>1081.45</v>
          </cell>
          <cell r="K56" t="str">
            <v>USD</v>
          </cell>
        </row>
        <row r="57">
          <cell r="A57">
            <v>33009008</v>
          </cell>
          <cell r="B57">
            <v>1498831</v>
          </cell>
          <cell r="C57" t="str">
            <v>爱丽舍花园酒店</v>
          </cell>
          <cell r="D57" t="str">
            <v>33009008</v>
          </cell>
          <cell r="E57" t="str">
            <v/>
          </cell>
          <cell r="F57" t="str">
            <v/>
          </cell>
          <cell r="G57" t="str">
            <v>9098.2</v>
          </cell>
          <cell r="H57" t="str">
            <v>RMB</v>
          </cell>
          <cell r="I57" t="str">
            <v>1</v>
          </cell>
          <cell r="J57">
            <v>1341.74</v>
          </cell>
          <cell r="K57" t="str">
            <v>USD</v>
          </cell>
        </row>
        <row r="58">
          <cell r="A58">
            <v>33013927</v>
          </cell>
          <cell r="B58">
            <v>1498996</v>
          </cell>
          <cell r="C58" t="str">
            <v>爱丽舍花园酒店</v>
          </cell>
          <cell r="D58" t="str">
            <v>33013927</v>
          </cell>
          <cell r="E58" t="str">
            <v>rfjsr3</v>
          </cell>
          <cell r="F58" t="str">
            <v/>
          </cell>
          <cell r="G58" t="str">
            <v>1052.52</v>
          </cell>
          <cell r="H58" t="str">
            <v>RMB</v>
          </cell>
          <cell r="I58" t="str">
            <v>1</v>
          </cell>
          <cell r="J58">
            <v>154.99</v>
          </cell>
          <cell r="K58" t="str">
            <v>USD</v>
          </cell>
        </row>
        <row r="59">
          <cell r="A59">
            <v>32999689</v>
          </cell>
          <cell r="B59">
            <v>1498177</v>
          </cell>
          <cell r="C59" t="str">
            <v>爱丽舍花园酒店</v>
          </cell>
          <cell r="D59" t="str">
            <v>32999689</v>
          </cell>
          <cell r="E59" t="str">
            <v>rsu662</v>
          </cell>
          <cell r="F59" t="str">
            <v/>
          </cell>
          <cell r="G59" t="str">
            <v>2883.98</v>
          </cell>
          <cell r="H59" t="str">
            <v>RMB</v>
          </cell>
          <cell r="I59" t="str">
            <v>1</v>
          </cell>
          <cell r="J59">
            <v>425.31</v>
          </cell>
          <cell r="K59" t="str">
            <v>USD</v>
          </cell>
        </row>
        <row r="60">
          <cell r="A60">
            <v>32846316</v>
          </cell>
          <cell r="B60">
            <v>1485226</v>
          </cell>
          <cell r="C60" t="str">
            <v>爱丽舍花园酒店</v>
          </cell>
          <cell r="D60" t="str">
            <v>32846316</v>
          </cell>
          <cell r="E60" t="str">
            <v>.</v>
          </cell>
          <cell r="F60" t="str">
            <v/>
          </cell>
          <cell r="G60" t="str">
            <v>1277.92</v>
          </cell>
          <cell r="H60" t="str">
            <v>RMB</v>
          </cell>
          <cell r="I60" t="str">
            <v>1</v>
          </cell>
          <cell r="J60">
            <v>189.96</v>
          </cell>
          <cell r="K60" t="str">
            <v>USD</v>
          </cell>
        </row>
        <row r="61">
          <cell r="A61">
            <v>33052328</v>
          </cell>
          <cell r="B61">
            <v>1501981</v>
          </cell>
          <cell r="C61" t="str">
            <v>劳特累克歌剧院酒店</v>
          </cell>
          <cell r="D61" t="str">
            <v>33052328</v>
          </cell>
          <cell r="E61" t="str">
            <v>33052328</v>
          </cell>
          <cell r="F61" t="str">
            <v/>
          </cell>
          <cell r="G61" t="str">
            <v>878.84</v>
          </cell>
          <cell r="H61" t="str">
            <v>RMB</v>
          </cell>
          <cell r="I61" t="str">
            <v>1</v>
          </cell>
          <cell r="J61">
            <v>128.56</v>
          </cell>
          <cell r="K61" t="str">
            <v>USD</v>
          </cell>
        </row>
        <row r="62">
          <cell r="A62">
            <v>33024503</v>
          </cell>
          <cell r="B62">
            <v>1499805</v>
          </cell>
          <cell r="C62" t="str">
            <v>劳特累克歌剧院酒店</v>
          </cell>
          <cell r="D62" t="str">
            <v>33024503</v>
          </cell>
          <cell r="E62" t="str">
            <v/>
          </cell>
          <cell r="F62" t="str">
            <v/>
          </cell>
          <cell r="G62" t="str">
            <v>1635.06</v>
          </cell>
          <cell r="H62" t="str">
            <v>RMB</v>
          </cell>
          <cell r="I62" t="str">
            <v>1</v>
          </cell>
          <cell r="J62">
            <v>240.56</v>
          </cell>
          <cell r="K62" t="str">
            <v>USD</v>
          </cell>
        </row>
        <row r="63">
          <cell r="A63">
            <v>33122840</v>
          </cell>
          <cell r="B63">
            <v>1507344</v>
          </cell>
          <cell r="C63" t="str">
            <v>科隆纳皇宫酒店</v>
          </cell>
          <cell r="D63" t="str">
            <v>33122840</v>
          </cell>
          <cell r="E63" t="str">
            <v>41853</v>
          </cell>
          <cell r="F63" t="str">
            <v/>
          </cell>
          <cell r="G63" t="str">
            <v>2310.59</v>
          </cell>
          <cell r="H63" t="str">
            <v>RMB</v>
          </cell>
          <cell r="I63" t="str">
            <v>1</v>
          </cell>
          <cell r="J63">
            <v>333.26</v>
          </cell>
          <cell r="K63" t="str">
            <v>USD</v>
          </cell>
        </row>
        <row r="64">
          <cell r="A64">
            <v>33138981</v>
          </cell>
          <cell r="B64">
            <v>1508472</v>
          </cell>
          <cell r="C64" t="str">
            <v>罗马肯尼迪酒店</v>
          </cell>
          <cell r="D64" t="str">
            <v>33138981</v>
          </cell>
          <cell r="E64" t="str">
            <v/>
          </cell>
          <cell r="F64" t="str">
            <v/>
          </cell>
          <cell r="G64" t="str">
            <v>573.31</v>
          </cell>
          <cell r="H64" t="str">
            <v>RMB</v>
          </cell>
          <cell r="I64" t="str">
            <v>1</v>
          </cell>
          <cell r="J64">
            <v>82.75</v>
          </cell>
          <cell r="K64" t="str">
            <v>USD</v>
          </cell>
        </row>
        <row r="65">
          <cell r="A65">
            <v>33053056</v>
          </cell>
          <cell r="B65">
            <v>1502049</v>
          </cell>
          <cell r="C65" t="str">
            <v>罗马肯尼迪酒店</v>
          </cell>
          <cell r="D65" t="str">
            <v>33053056</v>
          </cell>
          <cell r="E65" t="str">
            <v>390110</v>
          </cell>
          <cell r="F65" t="str">
            <v/>
          </cell>
          <cell r="G65" t="str">
            <v>1241.55</v>
          </cell>
          <cell r="H65" t="str">
            <v>RMB</v>
          </cell>
          <cell r="I65" t="str">
            <v>1</v>
          </cell>
          <cell r="J65">
            <v>181.62</v>
          </cell>
          <cell r="K65" t="str">
            <v>USD</v>
          </cell>
        </row>
        <row r="66">
          <cell r="A66">
            <v>33024029</v>
          </cell>
          <cell r="B66">
            <v>1499793</v>
          </cell>
          <cell r="C66" t="str">
            <v>罗马肯尼迪酒店</v>
          </cell>
          <cell r="D66" t="str">
            <v>33024029</v>
          </cell>
          <cell r="E66" t="str">
            <v>33024029</v>
          </cell>
          <cell r="F66" t="str">
            <v/>
          </cell>
          <cell r="G66" t="str">
            <v>717.39</v>
          </cell>
          <cell r="H66" t="str">
            <v>RMB</v>
          </cell>
          <cell r="I66" t="str">
            <v>1</v>
          </cell>
          <cell r="J66">
            <v>105.64</v>
          </cell>
          <cell r="K66" t="str">
            <v>USD</v>
          </cell>
        </row>
        <row r="67">
          <cell r="A67">
            <v>32860100</v>
          </cell>
          <cell r="B67">
            <v>1486526</v>
          </cell>
          <cell r="C67" t="str">
            <v>罗马肯尼迪酒店</v>
          </cell>
          <cell r="D67" t="str">
            <v>32860100</v>
          </cell>
          <cell r="E67" t="str">
            <v/>
          </cell>
          <cell r="F67" t="str">
            <v/>
          </cell>
          <cell r="G67" t="str">
            <v>611.71</v>
          </cell>
          <cell r="H67" t="str">
            <v>RMB</v>
          </cell>
          <cell r="I67" t="str">
            <v>1</v>
          </cell>
          <cell r="J67">
            <v>90.97</v>
          </cell>
          <cell r="K67" t="str">
            <v>USD</v>
          </cell>
        </row>
        <row r="68">
          <cell r="A68">
            <v>33034852</v>
          </cell>
          <cell r="B68">
            <v>1500594</v>
          </cell>
          <cell r="C68" t="str">
            <v>德佩特瑞斯酒店</v>
          </cell>
          <cell r="D68" t="str">
            <v>33034852</v>
          </cell>
          <cell r="E68" t="str">
            <v/>
          </cell>
          <cell r="F68" t="str">
            <v/>
          </cell>
          <cell r="G68" t="str">
            <v>1590.47</v>
          </cell>
          <cell r="H68" t="str">
            <v>RMB</v>
          </cell>
          <cell r="I68" t="str">
            <v>1</v>
          </cell>
          <cell r="J68">
            <v>234</v>
          </cell>
          <cell r="K68" t="str">
            <v>USD</v>
          </cell>
        </row>
        <row r="69">
          <cell r="A69">
            <v>32925534</v>
          </cell>
          <cell r="B69">
            <v>1492491</v>
          </cell>
          <cell r="C69" t="str">
            <v>伊斯坦布尔佩拉丽笙蓝标酒店</v>
          </cell>
          <cell r="D69" t="str">
            <v>32925534</v>
          </cell>
          <cell r="E69" t="str">
            <v>32925534</v>
          </cell>
          <cell r="F69" t="str">
            <v/>
          </cell>
          <cell r="G69" t="str">
            <v>613.87</v>
          </cell>
          <cell r="H69" t="str">
            <v>RMB</v>
          </cell>
          <cell r="I69" t="str">
            <v>1</v>
          </cell>
          <cell r="J69">
            <v>91</v>
          </cell>
          <cell r="K69" t="str">
            <v>USD</v>
          </cell>
        </row>
        <row r="70">
          <cell r="A70">
            <v>32917940</v>
          </cell>
          <cell r="B70">
            <v>1491935</v>
          </cell>
          <cell r="C70" t="str">
            <v>时报广场派拉蒙酒店</v>
          </cell>
          <cell r="D70" t="str">
            <v>32917940</v>
          </cell>
          <cell r="E70" t="str">
            <v/>
          </cell>
          <cell r="F70" t="str">
            <v/>
          </cell>
          <cell r="G70" t="str">
            <v>7237.54</v>
          </cell>
          <cell r="H70" t="str">
            <v>RMB</v>
          </cell>
          <cell r="I70" t="str">
            <v>1</v>
          </cell>
          <cell r="J70">
            <v>1070.5</v>
          </cell>
          <cell r="K70" t="str">
            <v>USD</v>
          </cell>
        </row>
        <row r="71">
          <cell r="A71">
            <v>32928602</v>
          </cell>
          <cell r="B71">
            <v>1493052</v>
          </cell>
          <cell r="C71" t="str">
            <v>布拉格公寓酒店</v>
          </cell>
          <cell r="D71" t="str">
            <v>32928602</v>
          </cell>
          <cell r="E71" t="str">
            <v>63751</v>
          </cell>
          <cell r="F71" t="str">
            <v/>
          </cell>
          <cell r="G71" t="str">
            <v>4612.81</v>
          </cell>
          <cell r="H71" t="str">
            <v>RMB</v>
          </cell>
          <cell r="I71" t="str">
            <v>1</v>
          </cell>
          <cell r="J71">
            <v>684.21</v>
          </cell>
          <cell r="K71" t="str">
            <v>USD</v>
          </cell>
        </row>
        <row r="72">
          <cell r="A72">
            <v>32745576</v>
          </cell>
          <cell r="B72">
            <v>1477124</v>
          </cell>
          <cell r="C72" t="str">
            <v>伊斯坦布尔苏拉圣索菲亚大教堂酒店</v>
          </cell>
          <cell r="D72" t="str">
            <v>32745576</v>
          </cell>
          <cell r="E72" t="str">
            <v>20046087</v>
          </cell>
          <cell r="F72" t="str">
            <v/>
          </cell>
          <cell r="G72" t="str">
            <v>1581.01</v>
          </cell>
          <cell r="H72" t="str">
            <v>RMB</v>
          </cell>
          <cell r="I72" t="str">
            <v>1</v>
          </cell>
          <cell r="J72">
            <v>234.84</v>
          </cell>
          <cell r="K72" t="str">
            <v>USD</v>
          </cell>
        </row>
        <row r="73">
          <cell r="A73">
            <v>32815355</v>
          </cell>
          <cell r="B73">
            <v>1482431</v>
          </cell>
          <cell r="C73" t="str">
            <v>伊斯坦布尔苏拉圣索菲亚大教堂酒店</v>
          </cell>
          <cell r="D73" t="str">
            <v>32815355</v>
          </cell>
          <cell r="E73" t="str">
            <v>20047460</v>
          </cell>
          <cell r="F73" t="str">
            <v/>
          </cell>
          <cell r="G73" t="str">
            <v>1778.73</v>
          </cell>
          <cell r="H73" t="str">
            <v>RMB</v>
          </cell>
          <cell r="I73" t="str">
            <v>1</v>
          </cell>
          <cell r="J73">
            <v>264.66</v>
          </cell>
          <cell r="K73" t="str">
            <v>USD</v>
          </cell>
        </row>
        <row r="74">
          <cell r="A74">
            <v>32815802</v>
          </cell>
          <cell r="B74">
            <v>1482498</v>
          </cell>
          <cell r="C74" t="str">
            <v>伊斯坦布尔苏拉圣索菲亚大教堂酒店</v>
          </cell>
          <cell r="D74" t="str">
            <v>32815802</v>
          </cell>
          <cell r="E74" t="str">
            <v>20047165</v>
          </cell>
          <cell r="F74" t="str">
            <v/>
          </cell>
          <cell r="G74" t="str">
            <v>1185.82</v>
          </cell>
          <cell r="H74" t="str">
            <v>RMB</v>
          </cell>
          <cell r="I74" t="str">
            <v>1</v>
          </cell>
          <cell r="J74">
            <v>176.44</v>
          </cell>
          <cell r="K74" t="str">
            <v>USD</v>
          </cell>
        </row>
        <row r="75">
          <cell r="A75">
            <v>32989210</v>
          </cell>
          <cell r="B75">
            <v>1497739</v>
          </cell>
          <cell r="C75" t="str">
            <v>伊斯坦布尔苏拉圣索菲亚大教堂酒店</v>
          </cell>
          <cell r="D75" t="str">
            <v>32989210</v>
          </cell>
          <cell r="E75" t="str">
            <v/>
          </cell>
          <cell r="F75" t="str">
            <v/>
          </cell>
          <cell r="G75" t="str">
            <v>555.38</v>
          </cell>
          <cell r="H75" t="str">
            <v>RMB</v>
          </cell>
          <cell r="I75" t="str">
            <v>1</v>
          </cell>
          <cell r="J75">
            <v>82.33</v>
          </cell>
          <cell r="K75" t="str">
            <v>USD</v>
          </cell>
        </row>
        <row r="76">
          <cell r="A76">
            <v>33037911</v>
          </cell>
          <cell r="B76">
            <v>1500675</v>
          </cell>
          <cell r="C76" t="str">
            <v>伊斯坦布尔苏拉圣索菲亚大教堂酒店</v>
          </cell>
          <cell r="D76" t="str">
            <v>33037911</v>
          </cell>
          <cell r="E76" t="str">
            <v>33037911</v>
          </cell>
          <cell r="F76" t="str">
            <v/>
          </cell>
          <cell r="G76" t="str">
            <v>1004.67</v>
          </cell>
          <cell r="H76" t="str">
            <v>RMB</v>
          </cell>
          <cell r="I76" t="str">
            <v>1</v>
          </cell>
          <cell r="J76">
            <v>146.86</v>
          </cell>
          <cell r="K76" t="str">
            <v>USD</v>
          </cell>
        </row>
        <row r="77">
          <cell r="A77">
            <v>32925510</v>
          </cell>
          <cell r="B77">
            <v>1492488</v>
          </cell>
          <cell r="C77" t="str">
            <v>伊斯坦布尔苏拉圣索菲亚大教堂酒店</v>
          </cell>
          <cell r="D77" t="str">
            <v>32925510</v>
          </cell>
          <cell r="E77" t="str">
            <v>32925510</v>
          </cell>
          <cell r="F77" t="str">
            <v/>
          </cell>
          <cell r="G77" t="str">
            <v>492.31</v>
          </cell>
          <cell r="H77" t="str">
            <v>RMB</v>
          </cell>
          <cell r="I77" t="str">
            <v>1</v>
          </cell>
          <cell r="J77">
            <v>72.98</v>
          </cell>
          <cell r="K77" t="str">
            <v>USD</v>
          </cell>
        </row>
        <row r="78">
          <cell r="A78">
            <v>32939940</v>
          </cell>
          <cell r="B78">
            <v>1493640</v>
          </cell>
          <cell r="C78" t="str">
            <v>伊斯坦布尔苏拉圣索菲亚大教堂酒店</v>
          </cell>
          <cell r="D78" t="str">
            <v>32939940</v>
          </cell>
          <cell r="E78" t="str">
            <v>32939940</v>
          </cell>
          <cell r="F78" t="str">
            <v/>
          </cell>
          <cell r="G78" t="str">
            <v>492.53</v>
          </cell>
          <cell r="H78" t="str">
            <v>RMB</v>
          </cell>
          <cell r="I78" t="str">
            <v>1</v>
          </cell>
          <cell r="J78">
            <v>72.98</v>
          </cell>
          <cell r="K78" t="str">
            <v>USD</v>
          </cell>
        </row>
        <row r="79">
          <cell r="A79">
            <v>32902721</v>
          </cell>
          <cell r="B79">
            <v>1491083</v>
          </cell>
          <cell r="C79" t="str">
            <v>伊斯坦布尔苏拉圣索菲亚大教堂酒店</v>
          </cell>
          <cell r="D79" t="str">
            <v>32902721</v>
          </cell>
          <cell r="E79" t="str">
            <v>32902721</v>
          </cell>
          <cell r="F79" t="str">
            <v/>
          </cell>
          <cell r="G79" t="str">
            <v>2167.03</v>
          </cell>
          <cell r="H79" t="str">
            <v>RMB</v>
          </cell>
          <cell r="I79" t="str">
            <v>1</v>
          </cell>
          <cell r="J79">
            <v>321.67</v>
          </cell>
          <cell r="K79" t="str">
            <v>USD</v>
          </cell>
        </row>
        <row r="80">
          <cell r="A80">
            <v>32906758</v>
          </cell>
          <cell r="B80">
            <v>1491258</v>
          </cell>
          <cell r="C80" t="str">
            <v>伊斯坦布尔苏拉圣索菲亚大教堂酒店</v>
          </cell>
          <cell r="D80" t="str">
            <v>32906758</v>
          </cell>
          <cell r="E80" t="str">
            <v>32906758</v>
          </cell>
          <cell r="F80" t="str">
            <v/>
          </cell>
          <cell r="G80" t="str">
            <v>526.21</v>
          </cell>
          <cell r="H80" t="str">
            <v>RMB</v>
          </cell>
          <cell r="I80" t="str">
            <v>1</v>
          </cell>
          <cell r="J80">
            <v>78.11</v>
          </cell>
          <cell r="K80" t="str">
            <v>USD</v>
          </cell>
        </row>
        <row r="81">
          <cell r="A81">
            <v>32982594</v>
          </cell>
          <cell r="B81">
            <v>1496514</v>
          </cell>
          <cell r="C81" t="str">
            <v>伊斯坦布尔苏拉圣索菲亚大教堂酒店</v>
          </cell>
          <cell r="D81" t="str">
            <v>32982594</v>
          </cell>
          <cell r="E81" t="str">
            <v>32982594</v>
          </cell>
          <cell r="F81" t="str">
            <v/>
          </cell>
          <cell r="G81" t="str">
            <v>494.06</v>
          </cell>
          <cell r="H81" t="str">
            <v>RMB</v>
          </cell>
          <cell r="I81" t="str">
            <v>1</v>
          </cell>
          <cell r="J81">
            <v>73.12</v>
          </cell>
          <cell r="K81" t="str">
            <v>USD</v>
          </cell>
        </row>
        <row r="82">
          <cell r="A82">
            <v>32772647</v>
          </cell>
          <cell r="B82">
            <v>1479259</v>
          </cell>
          <cell r="C82" t="str">
            <v>伊斯坦布尔苏拉圣索菲亚大教堂酒店</v>
          </cell>
          <cell r="D82" t="str">
            <v>32772647</v>
          </cell>
          <cell r="E82" t="str">
            <v>20046582</v>
          </cell>
          <cell r="F82" t="str">
            <v/>
          </cell>
          <cell r="G82" t="str">
            <v>589.95</v>
          </cell>
          <cell r="H82" t="str">
            <v>RMB</v>
          </cell>
          <cell r="I82" t="str">
            <v>1</v>
          </cell>
          <cell r="J82">
            <v>87.63</v>
          </cell>
          <cell r="K82" t="str">
            <v>USD</v>
          </cell>
        </row>
        <row r="83">
          <cell r="A83">
            <v>32814034</v>
          </cell>
          <cell r="B83">
            <v>1482260</v>
          </cell>
          <cell r="C83" t="str">
            <v>伊斯坦布尔苏拉圣索菲亚大教堂酒店</v>
          </cell>
          <cell r="D83" t="str">
            <v>32814034</v>
          </cell>
          <cell r="E83" t="str">
            <v>20047125</v>
          </cell>
          <cell r="F83" t="str">
            <v/>
          </cell>
          <cell r="G83" t="str">
            <v>1185.82</v>
          </cell>
          <cell r="H83" t="str">
            <v>RMB</v>
          </cell>
          <cell r="I83" t="str">
            <v>1</v>
          </cell>
          <cell r="J83">
            <v>176.44</v>
          </cell>
          <cell r="K83" t="str">
            <v>USD</v>
          </cell>
        </row>
        <row r="84">
          <cell r="A84">
            <v>33076172</v>
          </cell>
          <cell r="B84">
            <v>1504018</v>
          </cell>
          <cell r="C84" t="str">
            <v>伊斯坦布尔苏拉圣索菲亚大教堂酒店</v>
          </cell>
          <cell r="D84" t="str">
            <v>33076172</v>
          </cell>
          <cell r="E84" t="str">
            <v/>
          </cell>
          <cell r="F84" t="str">
            <v/>
          </cell>
          <cell r="G84" t="str">
            <v>508.17</v>
          </cell>
          <cell r="H84" t="str">
            <v>RMB</v>
          </cell>
          <cell r="I84" t="str">
            <v>1</v>
          </cell>
          <cell r="J84">
            <v>73.72</v>
          </cell>
          <cell r="K84" t="str">
            <v>USD</v>
          </cell>
        </row>
        <row r="85">
          <cell r="A85">
            <v>33000493</v>
          </cell>
          <cell r="B85">
            <v>1498284</v>
          </cell>
          <cell r="C85" t="str">
            <v>马拉加巴瑟罗酒店</v>
          </cell>
          <cell r="D85" t="str">
            <v>33000493</v>
          </cell>
          <cell r="E85" t="str">
            <v/>
          </cell>
          <cell r="F85" t="str">
            <v/>
          </cell>
          <cell r="G85" t="str">
            <v>1575.14</v>
          </cell>
          <cell r="H85" t="str">
            <v>RMB</v>
          </cell>
          <cell r="I85" t="str">
            <v>1</v>
          </cell>
          <cell r="J85">
            <v>232.29</v>
          </cell>
          <cell r="K85" t="str">
            <v>USD</v>
          </cell>
        </row>
        <row r="86">
          <cell r="A86">
            <v>32514054</v>
          </cell>
          <cell r="B86">
            <v>1461770</v>
          </cell>
          <cell r="C86" t="str">
            <v>艾克斯巴贝拉公园酒店</v>
          </cell>
          <cell r="D86" t="str">
            <v>32514054</v>
          </cell>
          <cell r="E86" t="str">
            <v>5607406</v>
          </cell>
          <cell r="F86" t="str">
            <v/>
          </cell>
          <cell r="G86" t="str">
            <v>680.45</v>
          </cell>
          <cell r="H86" t="str">
            <v>RMB</v>
          </cell>
          <cell r="I86" t="str">
            <v>1</v>
          </cell>
          <cell r="J86">
            <v>101.2</v>
          </cell>
          <cell r="K86" t="str">
            <v>USD</v>
          </cell>
        </row>
        <row r="87">
          <cell r="A87">
            <v>33004411</v>
          </cell>
          <cell r="B87">
            <v>1498624</v>
          </cell>
          <cell r="C87" t="str">
            <v>欧洲之星帕诺梅拉酒店</v>
          </cell>
          <cell r="D87" t="str">
            <v>33004411</v>
          </cell>
          <cell r="E87" t="str">
            <v/>
          </cell>
          <cell r="F87" t="str">
            <v/>
          </cell>
          <cell r="G87" t="str">
            <v>3617.95</v>
          </cell>
          <cell r="H87" t="str">
            <v>RMB</v>
          </cell>
          <cell r="I87" t="str">
            <v>1</v>
          </cell>
          <cell r="J87">
            <v>533.55</v>
          </cell>
          <cell r="K87" t="str">
            <v>USD</v>
          </cell>
        </row>
        <row r="88">
          <cell r="A88">
            <v>33023780</v>
          </cell>
          <cell r="B88">
            <v>1499785</v>
          </cell>
          <cell r="C88" t="str">
            <v>欧洲之星卡纳勒酒店</v>
          </cell>
          <cell r="D88" t="str">
            <v>33023780</v>
          </cell>
          <cell r="E88" t="str">
            <v>6218663</v>
          </cell>
          <cell r="F88" t="str">
            <v/>
          </cell>
          <cell r="G88" t="str">
            <v>2225.72</v>
          </cell>
          <cell r="H88" t="str">
            <v>RMB</v>
          </cell>
          <cell r="I88" t="str">
            <v>1</v>
          </cell>
          <cell r="J88">
            <v>327.75</v>
          </cell>
          <cell r="K88" t="str">
            <v>USD</v>
          </cell>
        </row>
        <row r="89">
          <cell r="A89">
            <v>33031632</v>
          </cell>
          <cell r="B89">
            <v>1500422</v>
          </cell>
          <cell r="C89" t="str">
            <v>安道尔市中心欧洲之星酒店</v>
          </cell>
          <cell r="D89" t="str">
            <v>33031632</v>
          </cell>
          <cell r="E89" t="str">
            <v>33031632</v>
          </cell>
          <cell r="F89" t="str">
            <v/>
          </cell>
          <cell r="G89" t="str">
            <v>1076.02</v>
          </cell>
          <cell r="H89" t="str">
            <v>RMB</v>
          </cell>
          <cell r="I89" t="str">
            <v>1</v>
          </cell>
          <cell r="J89">
            <v>158.31</v>
          </cell>
          <cell r="K89" t="str">
            <v>USD</v>
          </cell>
        </row>
        <row r="90">
          <cell r="A90">
            <v>33105937</v>
          </cell>
          <cell r="B90">
            <v>1505954</v>
          </cell>
          <cell r="C90" t="str">
            <v>蒙哥马利欧洲之星酒店</v>
          </cell>
          <cell r="D90" t="str">
            <v>33105937</v>
          </cell>
          <cell r="E90" t="str">
            <v/>
          </cell>
          <cell r="F90" t="str">
            <v/>
          </cell>
          <cell r="G90" t="str">
            <v>3477.2</v>
          </cell>
          <cell r="H90" t="str">
            <v>RMB</v>
          </cell>
          <cell r="I90" t="str">
            <v>1</v>
          </cell>
          <cell r="J90">
            <v>504</v>
          </cell>
          <cell r="K90" t="str">
            <v>USD</v>
          </cell>
        </row>
        <row r="91">
          <cell r="A91">
            <v>33105965</v>
          </cell>
          <cell r="B91">
            <v>1505970</v>
          </cell>
          <cell r="C91" t="str">
            <v>蒙哥马利欧洲之星酒店</v>
          </cell>
          <cell r="D91" t="str">
            <v>33105965</v>
          </cell>
          <cell r="E91" t="str">
            <v/>
          </cell>
          <cell r="F91" t="str">
            <v/>
          </cell>
          <cell r="G91" t="str">
            <v>3732.54</v>
          </cell>
          <cell r="H91" t="str">
            <v>RMB</v>
          </cell>
          <cell r="I91" t="str">
            <v>1</v>
          </cell>
          <cell r="J91">
            <v>541.01</v>
          </cell>
          <cell r="K91" t="str">
            <v>USD</v>
          </cell>
        </row>
        <row r="92">
          <cell r="A92">
            <v>33033222</v>
          </cell>
          <cell r="B92">
            <v>1500511</v>
          </cell>
          <cell r="C92" t="str">
            <v>蒙哥马利欧洲之星酒店</v>
          </cell>
          <cell r="D92" t="str">
            <v>33033222</v>
          </cell>
          <cell r="E92" t="str">
            <v>33033222</v>
          </cell>
          <cell r="F92" t="str">
            <v/>
          </cell>
          <cell r="G92" t="str">
            <v>1287.54</v>
          </cell>
          <cell r="H92" t="str">
            <v>RMB</v>
          </cell>
          <cell r="I92" t="str">
            <v>1</v>
          </cell>
          <cell r="J92">
            <v>189.43</v>
          </cell>
          <cell r="K92" t="str">
            <v>USD</v>
          </cell>
        </row>
        <row r="93">
          <cell r="A93">
            <v>33126386</v>
          </cell>
          <cell r="B93">
            <v>1508025</v>
          </cell>
          <cell r="C93" t="str">
            <v>玛丽温特欧洲之星酒店</v>
          </cell>
          <cell r="D93" t="str">
            <v>33126386</v>
          </cell>
          <cell r="E93" t="str">
            <v/>
          </cell>
          <cell r="F93" t="str">
            <v/>
          </cell>
          <cell r="G93" t="str">
            <v>1224.42</v>
          </cell>
          <cell r="H93" t="str">
            <v>RMB</v>
          </cell>
          <cell r="I93" t="str">
            <v>1</v>
          </cell>
          <cell r="J93">
            <v>176.6</v>
          </cell>
          <cell r="K93" t="str">
            <v>USD</v>
          </cell>
        </row>
        <row r="94">
          <cell r="A94">
            <v>33001147</v>
          </cell>
          <cell r="B94">
            <v>1498480</v>
          </cell>
          <cell r="C94" t="str">
            <v>埃克蒙克洛亚酒店</v>
          </cell>
          <cell r="D94" t="str">
            <v>33001147</v>
          </cell>
          <cell r="E94" t="str">
            <v/>
          </cell>
          <cell r="F94" t="str">
            <v/>
          </cell>
          <cell r="G94" t="str">
            <v>3456.09</v>
          </cell>
          <cell r="H94" t="str">
            <v>RMB</v>
          </cell>
          <cell r="I94" t="str">
            <v>1</v>
          </cell>
          <cell r="J94">
            <v>509.68</v>
          </cell>
          <cell r="K94" t="str">
            <v>USD</v>
          </cell>
        </row>
        <row r="95">
          <cell r="A95">
            <v>32875062</v>
          </cell>
          <cell r="B95">
            <v>1488878</v>
          </cell>
          <cell r="C95" t="str">
            <v>欧洲之星大中心酒店</v>
          </cell>
          <cell r="D95" t="str">
            <v>32875062</v>
          </cell>
          <cell r="E95" t="str">
            <v>32875062</v>
          </cell>
          <cell r="F95" t="str">
            <v/>
          </cell>
          <cell r="G95" t="str">
            <v>1233.91</v>
          </cell>
          <cell r="H95" t="str">
            <v>RMB</v>
          </cell>
          <cell r="I95" t="str">
            <v>1</v>
          </cell>
          <cell r="J95">
            <v>183.61</v>
          </cell>
          <cell r="K95" t="str">
            <v>USD</v>
          </cell>
        </row>
        <row r="96">
          <cell r="A96">
            <v>33105823</v>
          </cell>
          <cell r="B96">
            <v>1505899</v>
          </cell>
          <cell r="C96" t="str">
            <v>欧洲之星大中心酒店</v>
          </cell>
          <cell r="D96" t="str">
            <v>33105823</v>
          </cell>
          <cell r="E96" t="str">
            <v/>
          </cell>
          <cell r="F96" t="str">
            <v/>
          </cell>
          <cell r="G96" t="str">
            <v>675.02</v>
          </cell>
          <cell r="H96" t="str">
            <v>RMB</v>
          </cell>
          <cell r="I96" t="str">
            <v>1</v>
          </cell>
          <cell r="J96">
            <v>97.84</v>
          </cell>
          <cell r="K96" t="str">
            <v>USD</v>
          </cell>
        </row>
        <row r="97">
          <cell r="A97">
            <v>32809584</v>
          </cell>
          <cell r="B97">
            <v>1481811</v>
          </cell>
          <cell r="C97" t="str">
            <v>欧洲之星大中心酒店</v>
          </cell>
          <cell r="D97" t="str">
            <v>32809584</v>
          </cell>
          <cell r="E97" t="str">
            <v>5936289</v>
          </cell>
          <cell r="F97" t="str">
            <v/>
          </cell>
          <cell r="G97" t="str">
            <v>1539.37</v>
          </cell>
          <cell r="H97" t="str">
            <v>RMB</v>
          </cell>
          <cell r="I97" t="str">
            <v>1</v>
          </cell>
          <cell r="J97">
            <v>228.57</v>
          </cell>
          <cell r="K97" t="str">
            <v>USD</v>
          </cell>
        </row>
        <row r="98">
          <cell r="A98">
            <v>32813539</v>
          </cell>
          <cell r="B98">
            <v>1482095</v>
          </cell>
          <cell r="C98" t="str">
            <v>欧洲之星大中心酒店</v>
          </cell>
          <cell r="D98" t="str">
            <v>32813539</v>
          </cell>
          <cell r="E98" t="str">
            <v>32813539</v>
          </cell>
          <cell r="F98" t="str">
            <v/>
          </cell>
          <cell r="G98" t="str">
            <v>4318.79</v>
          </cell>
          <cell r="H98" t="str">
            <v>RMB</v>
          </cell>
          <cell r="I98" t="str">
            <v>1</v>
          </cell>
          <cell r="J98">
            <v>642.6</v>
          </cell>
          <cell r="K98" t="str">
            <v>USD</v>
          </cell>
        </row>
        <row r="99">
          <cell r="A99">
            <v>32983327</v>
          </cell>
          <cell r="B99">
            <v>1496586</v>
          </cell>
          <cell r="C99" t="str">
            <v>欧洲之星大中心酒店</v>
          </cell>
          <cell r="D99" t="str">
            <v>32983327</v>
          </cell>
          <cell r="E99" t="str">
            <v>6170330</v>
          </cell>
          <cell r="F99" t="str">
            <v/>
          </cell>
          <cell r="G99" t="str">
            <v>2151.09</v>
          </cell>
          <cell r="H99" t="str">
            <v>RMB</v>
          </cell>
          <cell r="I99" t="str">
            <v>1</v>
          </cell>
          <cell r="J99">
            <v>318.36</v>
          </cell>
          <cell r="K99" t="str">
            <v>USD</v>
          </cell>
        </row>
        <row r="100">
          <cell r="A100">
            <v>32985461</v>
          </cell>
          <cell r="B100">
            <v>1497220</v>
          </cell>
          <cell r="C100" t="str">
            <v>欧洲之星大中心酒店</v>
          </cell>
          <cell r="D100" t="str">
            <v>32985461</v>
          </cell>
          <cell r="E100" t="str">
            <v>32985461</v>
          </cell>
          <cell r="F100" t="str">
            <v/>
          </cell>
          <cell r="G100" t="str">
            <v>1191.43</v>
          </cell>
          <cell r="H100" t="str">
            <v>RMB</v>
          </cell>
          <cell r="I100" t="str">
            <v>1</v>
          </cell>
          <cell r="J100">
            <v>176.33</v>
          </cell>
          <cell r="K100" t="str">
            <v>USD</v>
          </cell>
        </row>
        <row r="101">
          <cell r="A101">
            <v>33138596</v>
          </cell>
          <cell r="B101">
            <v>1508462</v>
          </cell>
          <cell r="C101" t="str">
            <v>欧洲之星预订酒店</v>
          </cell>
          <cell r="D101" t="str">
            <v>33138596</v>
          </cell>
          <cell r="E101" t="str">
            <v/>
          </cell>
          <cell r="F101" t="str">
            <v/>
          </cell>
          <cell r="G101" t="str">
            <v>1661.66</v>
          </cell>
          <cell r="H101" t="str">
            <v>RMB</v>
          </cell>
          <cell r="I101" t="str">
            <v>1</v>
          </cell>
          <cell r="J101">
            <v>239.84</v>
          </cell>
          <cell r="K101" t="str">
            <v>USD</v>
          </cell>
        </row>
        <row r="102">
          <cell r="A102">
            <v>33102654</v>
          </cell>
          <cell r="B102">
            <v>1505804</v>
          </cell>
          <cell r="C102" t="str">
            <v>欧洲之星中央皇宫酒店</v>
          </cell>
          <cell r="D102" t="str">
            <v>33102654</v>
          </cell>
          <cell r="E102" t="str">
            <v/>
          </cell>
          <cell r="F102" t="str">
            <v/>
          </cell>
          <cell r="G102" t="str">
            <v>2321.36</v>
          </cell>
          <cell r="H102" t="str">
            <v>RMB</v>
          </cell>
          <cell r="I102" t="str">
            <v>1</v>
          </cell>
          <cell r="J102">
            <v>336.81</v>
          </cell>
          <cell r="K102" t="str">
            <v>USD</v>
          </cell>
        </row>
        <row r="103">
          <cell r="A103">
            <v>33050347</v>
          </cell>
          <cell r="B103">
            <v>1501656</v>
          </cell>
          <cell r="C103" t="str">
            <v>欧洲之星中央皇宫酒店</v>
          </cell>
          <cell r="D103" t="str">
            <v>33050347</v>
          </cell>
          <cell r="E103" t="str">
            <v/>
          </cell>
          <cell r="F103" t="str">
            <v/>
          </cell>
          <cell r="G103" t="str">
            <v>507.98</v>
          </cell>
          <cell r="H103" t="str">
            <v>RMB</v>
          </cell>
          <cell r="I103" t="str">
            <v>1</v>
          </cell>
          <cell r="J103">
            <v>74.31</v>
          </cell>
          <cell r="K103" t="str">
            <v>USD</v>
          </cell>
        </row>
        <row r="104">
          <cell r="A104">
            <v>32763329</v>
          </cell>
          <cell r="B104">
            <v>1478657</v>
          </cell>
          <cell r="C104" t="str">
            <v>欧洲之星中央皇宫酒店</v>
          </cell>
          <cell r="D104" t="str">
            <v>32763329</v>
          </cell>
          <cell r="E104" t="str">
            <v/>
          </cell>
          <cell r="F104" t="str">
            <v/>
          </cell>
          <cell r="G104" t="str">
            <v>818.85</v>
          </cell>
          <cell r="H104" t="str">
            <v>RMB</v>
          </cell>
          <cell r="I104" t="str">
            <v>1</v>
          </cell>
          <cell r="J104">
            <v>121.63</v>
          </cell>
          <cell r="K104" t="str">
            <v>USD</v>
          </cell>
        </row>
        <row r="105">
          <cell r="A105">
            <v>33022450</v>
          </cell>
          <cell r="B105">
            <v>1499749</v>
          </cell>
          <cell r="C105" t="str">
            <v>伊克斯巴卡塔95酒店</v>
          </cell>
          <cell r="D105" t="str">
            <v>33022450</v>
          </cell>
          <cell r="E105" t="str">
            <v/>
          </cell>
          <cell r="F105" t="str">
            <v/>
          </cell>
          <cell r="G105" t="str">
            <v>319.99</v>
          </cell>
          <cell r="H105" t="str">
            <v>RMB</v>
          </cell>
          <cell r="I105" t="str">
            <v>1</v>
          </cell>
          <cell r="J105">
            <v>47.12</v>
          </cell>
          <cell r="K105" t="str">
            <v>USD</v>
          </cell>
        </row>
        <row r="106">
          <cell r="A106">
            <v>33000380</v>
          </cell>
          <cell r="B106">
            <v>1498234</v>
          </cell>
          <cell r="C106" t="str">
            <v>伊克斯巴卡塔95酒店</v>
          </cell>
          <cell r="D106" t="str">
            <v>33000380</v>
          </cell>
          <cell r="E106" t="str">
            <v/>
          </cell>
          <cell r="F106" t="str">
            <v/>
          </cell>
          <cell r="G106" t="str">
            <v>870.94</v>
          </cell>
          <cell r="H106" t="str">
            <v>RMB</v>
          </cell>
          <cell r="I106" t="str">
            <v>1</v>
          </cell>
          <cell r="J106">
            <v>128.44</v>
          </cell>
          <cell r="K106" t="str">
            <v>USD</v>
          </cell>
        </row>
        <row r="107">
          <cell r="A107">
            <v>33071555</v>
          </cell>
          <cell r="B107">
            <v>1503820</v>
          </cell>
          <cell r="C107" t="str">
            <v>塞维利亚帕尔梅拉欧洲之星酒店</v>
          </cell>
          <cell r="D107" t="str">
            <v>33071555</v>
          </cell>
          <cell r="E107" t="str">
            <v/>
          </cell>
          <cell r="F107" t="str">
            <v/>
          </cell>
          <cell r="G107" t="str">
            <v>814.98</v>
          </cell>
          <cell r="H107" t="str">
            <v>RMB</v>
          </cell>
          <cell r="I107" t="str">
            <v>1</v>
          </cell>
          <cell r="J107">
            <v>118.23</v>
          </cell>
          <cell r="K107" t="str">
            <v>USD</v>
          </cell>
        </row>
        <row r="108">
          <cell r="A108">
            <v>32985158</v>
          </cell>
          <cell r="B108">
            <v>1497143</v>
          </cell>
          <cell r="C108" t="str">
            <v>埃克斯奇迹酒店</v>
          </cell>
          <cell r="D108" t="str">
            <v>32985158</v>
          </cell>
          <cell r="E108" t="str">
            <v>32985158</v>
          </cell>
          <cell r="F108" t="str">
            <v/>
          </cell>
          <cell r="G108" t="str">
            <v>12152.51</v>
          </cell>
          <cell r="H108" t="str">
            <v>RMB</v>
          </cell>
          <cell r="I108" t="str">
            <v>1</v>
          </cell>
          <cell r="J108">
            <v>1798.56</v>
          </cell>
          <cell r="K108" t="str">
            <v>USD</v>
          </cell>
        </row>
        <row r="109">
          <cell r="A109">
            <v>32820457</v>
          </cell>
          <cell r="B109">
            <v>1483229</v>
          </cell>
          <cell r="C109" t="str">
            <v>英雄欧洲之星酒店</v>
          </cell>
          <cell r="D109" t="str">
            <v>32820457</v>
          </cell>
          <cell r="E109" t="str">
            <v>94727</v>
          </cell>
          <cell r="F109" t="str">
            <v/>
          </cell>
          <cell r="G109" t="str">
            <v>917</v>
          </cell>
          <cell r="H109" t="str">
            <v>RMB</v>
          </cell>
          <cell r="I109" t="str">
            <v>1</v>
          </cell>
          <cell r="J109">
            <v>136.51</v>
          </cell>
          <cell r="K109" t="str">
            <v>USD</v>
          </cell>
        </row>
        <row r="110">
          <cell r="A110">
            <v>32820462</v>
          </cell>
          <cell r="B110">
            <v>1483231</v>
          </cell>
          <cell r="C110" t="str">
            <v>英雄欧洲之星酒店</v>
          </cell>
          <cell r="D110" t="str">
            <v>32820462</v>
          </cell>
          <cell r="E110" t="str">
            <v>94728</v>
          </cell>
          <cell r="F110" t="str">
            <v/>
          </cell>
          <cell r="G110" t="str">
            <v>917</v>
          </cell>
          <cell r="H110" t="str">
            <v>RMB</v>
          </cell>
          <cell r="I110" t="str">
            <v>1</v>
          </cell>
          <cell r="J110">
            <v>136.51</v>
          </cell>
          <cell r="K110" t="str">
            <v>USD</v>
          </cell>
        </row>
        <row r="111">
          <cell r="A111">
            <v>32820468</v>
          </cell>
          <cell r="B111">
            <v>1483236</v>
          </cell>
          <cell r="C111" t="str">
            <v>英雄欧洲之星酒店</v>
          </cell>
          <cell r="D111" t="str">
            <v>32820468</v>
          </cell>
          <cell r="E111" t="str">
            <v>94729</v>
          </cell>
          <cell r="F111" t="str">
            <v/>
          </cell>
          <cell r="G111" t="str">
            <v>917</v>
          </cell>
          <cell r="H111" t="str">
            <v>RMB</v>
          </cell>
          <cell r="I111" t="str">
            <v>1</v>
          </cell>
          <cell r="J111">
            <v>136.51</v>
          </cell>
          <cell r="K111" t="str">
            <v>USD</v>
          </cell>
        </row>
        <row r="112">
          <cell r="A112">
            <v>32820471</v>
          </cell>
          <cell r="B112">
            <v>1483237</v>
          </cell>
          <cell r="C112" t="str">
            <v>英雄欧洲之星酒店</v>
          </cell>
          <cell r="D112" t="str">
            <v>32820471</v>
          </cell>
          <cell r="E112" t="str">
            <v>32820471</v>
          </cell>
          <cell r="F112" t="str">
            <v/>
          </cell>
          <cell r="G112" t="str">
            <v>917</v>
          </cell>
          <cell r="H112" t="str">
            <v>RMB</v>
          </cell>
          <cell r="I112" t="str">
            <v>1</v>
          </cell>
          <cell r="J112">
            <v>136.51</v>
          </cell>
          <cell r="K112" t="str">
            <v>USD</v>
          </cell>
        </row>
        <row r="113">
          <cell r="A113">
            <v>32820477</v>
          </cell>
          <cell r="B113">
            <v>1483241</v>
          </cell>
          <cell r="C113" t="str">
            <v>英雄欧洲之星酒店</v>
          </cell>
          <cell r="D113" t="str">
            <v>32820477</v>
          </cell>
          <cell r="E113" t="str">
            <v>94731</v>
          </cell>
          <cell r="F113" t="str">
            <v/>
          </cell>
          <cell r="G113" t="str">
            <v>917</v>
          </cell>
          <cell r="H113" t="str">
            <v>RMB</v>
          </cell>
          <cell r="I113" t="str">
            <v>1</v>
          </cell>
          <cell r="J113">
            <v>136.51</v>
          </cell>
          <cell r="K113" t="str">
            <v>USD</v>
          </cell>
        </row>
        <row r="114">
          <cell r="A114">
            <v>32935289</v>
          </cell>
          <cell r="B114">
            <v>1493547</v>
          </cell>
          <cell r="C114" t="str">
            <v>埃克赫塔费酒店</v>
          </cell>
          <cell r="D114" t="str">
            <v>32935289</v>
          </cell>
          <cell r="E114" t="str">
            <v>32935289</v>
          </cell>
          <cell r="F114" t="str">
            <v/>
          </cell>
          <cell r="G114" t="str">
            <v>2194.93</v>
          </cell>
          <cell r="H114" t="str">
            <v>RMB</v>
          </cell>
          <cell r="I114" t="str">
            <v>1</v>
          </cell>
          <cell r="J114">
            <v>325.57</v>
          </cell>
          <cell r="K114" t="str">
            <v>USD</v>
          </cell>
        </row>
        <row r="115">
          <cell r="A115">
            <v>33085807</v>
          </cell>
          <cell r="B115">
            <v>1504725</v>
          </cell>
          <cell r="C115" t="str">
            <v>欧洲之星波士顿酒店</v>
          </cell>
          <cell r="D115" t="str">
            <v>33085807</v>
          </cell>
          <cell r="E115" t="str">
            <v>33085807</v>
          </cell>
          <cell r="F115" t="str">
            <v/>
          </cell>
          <cell r="G115" t="str">
            <v>1093.36</v>
          </cell>
          <cell r="H115" t="str">
            <v>RMB</v>
          </cell>
          <cell r="I115" t="str">
            <v>1</v>
          </cell>
          <cell r="J115">
            <v>158.66</v>
          </cell>
          <cell r="K115" t="str">
            <v>USD</v>
          </cell>
        </row>
        <row r="116">
          <cell r="A116">
            <v>33121211</v>
          </cell>
          <cell r="B116">
            <v>1507199</v>
          </cell>
          <cell r="C116" t="str">
            <v>欧洲之星博物馆酒店</v>
          </cell>
          <cell r="D116" t="str">
            <v>33121211</v>
          </cell>
          <cell r="E116" t="str">
            <v/>
          </cell>
          <cell r="F116" t="str">
            <v/>
          </cell>
          <cell r="G116" t="str">
            <v>1981.81</v>
          </cell>
          <cell r="H116" t="str">
            <v>RMB</v>
          </cell>
          <cell r="I116" t="str">
            <v>1</v>
          </cell>
          <cell r="J116">
            <v>285.84</v>
          </cell>
          <cell r="K116" t="str">
            <v>USD</v>
          </cell>
        </row>
        <row r="117">
          <cell r="A117">
            <v>32911400</v>
          </cell>
          <cell r="B117">
            <v>1491398</v>
          </cell>
          <cell r="C117" t="str">
            <v>欧洲之星博物馆酒店</v>
          </cell>
          <cell r="D117" t="str">
            <v>32911400</v>
          </cell>
          <cell r="E117" t="str">
            <v>6070445</v>
          </cell>
          <cell r="F117" t="str">
            <v/>
          </cell>
          <cell r="G117" t="str">
            <v>5656.03</v>
          </cell>
          <cell r="H117" t="str">
            <v>RMB</v>
          </cell>
          <cell r="I117" t="str">
            <v>1</v>
          </cell>
          <cell r="J117">
            <v>836.58</v>
          </cell>
          <cell r="K117" t="str">
            <v>USD</v>
          </cell>
        </row>
        <row r="118">
          <cell r="A118">
            <v>33053002</v>
          </cell>
          <cell r="B118">
            <v>1502046</v>
          </cell>
          <cell r="C118" t="str">
            <v>加勒利亚曼经EXE酒店</v>
          </cell>
          <cell r="D118" t="str">
            <v>33053002</v>
          </cell>
          <cell r="E118" t="str">
            <v/>
          </cell>
          <cell r="F118" t="str">
            <v/>
          </cell>
          <cell r="G118" t="str">
            <v>1438.77</v>
          </cell>
          <cell r="H118" t="str">
            <v>RMB</v>
          </cell>
          <cell r="I118" t="str">
            <v>1</v>
          </cell>
          <cell r="J118">
            <v>210.47</v>
          </cell>
          <cell r="K118" t="str">
            <v>USD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35417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3"/>
  <sheetViews>
    <sheetView tabSelected="1" workbookViewId="0">
      <pane ySplit="1" topLeftCell="A58" activePane="bottomLeft" state="frozenSplit"/>
      <selection/>
      <selection pane="bottomLeft" activeCell="H92" sqref="H92"/>
    </sheetView>
  </sheetViews>
  <sheetFormatPr defaultColWidth="11" defaultRowHeight="13.5"/>
  <cols>
    <col min="1" max="1" width="24.625" customWidth="1"/>
    <col min="2" max="2" width="30" customWidth="1"/>
    <col min="3" max="3" width="11.125" customWidth="1"/>
    <col min="4" max="4" width="12.875" customWidth="1"/>
    <col min="5" max="5" width="9.875" customWidth="1"/>
    <col min="6" max="6" width="9.70833333333333" customWidth="1"/>
    <col min="7" max="7" width="13.425" customWidth="1"/>
    <col min="8" max="8" width="16" customWidth="1"/>
    <col min="9" max="9" width="13.875" customWidth="1"/>
    <col min="10" max="11" width="11.375" customWidth="1"/>
    <col min="12" max="12" width="9.5" customWidth="1"/>
    <col min="13" max="13" width="11" customWidth="1"/>
    <col min="14" max="14" width="9.37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1469676</v>
      </c>
      <c r="E2">
        <v>32624992</v>
      </c>
      <c r="F2">
        <v>64188609</v>
      </c>
      <c r="G2" s="2">
        <v>43588</v>
      </c>
      <c r="H2">
        <v>144.49</v>
      </c>
      <c r="I2" t="s">
        <v>17</v>
      </c>
      <c r="J2" s="2">
        <v>43585</v>
      </c>
      <c r="K2" s="2">
        <v>43586</v>
      </c>
      <c r="L2" t="s">
        <v>18</v>
      </c>
      <c r="M2">
        <f>VLOOKUP(D2,[1]应付款管理!$B$1:$J$65536,9,0)</f>
        <v>144.2</v>
      </c>
      <c r="N2">
        <f>H2-M2</f>
        <v>0.29000000000002</v>
      </c>
      <c r="O2" t="str">
        <f>$O$1&amp;D2</f>
        <v>，1469676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1481595</v>
      </c>
      <c r="E3">
        <v>32805339</v>
      </c>
      <c r="F3">
        <v>64188610</v>
      </c>
      <c r="G3" s="2">
        <v>43588</v>
      </c>
      <c r="H3">
        <v>196.43</v>
      </c>
      <c r="I3" t="s">
        <v>20</v>
      </c>
      <c r="J3" s="2">
        <v>43585</v>
      </c>
      <c r="K3" s="2">
        <v>43586</v>
      </c>
      <c r="L3" t="s">
        <v>18</v>
      </c>
      <c r="M3">
        <f>VLOOKUP(D3,[1]应付款管理!$B$1:$J$65536,9,0)</f>
        <v>196.43</v>
      </c>
      <c r="N3">
        <f t="shared" ref="N3:N34" si="0">H3-M3</f>
        <v>0</v>
      </c>
      <c r="O3" t="str">
        <f t="shared" ref="O3:O34" si="1">$O$1&amp;D3</f>
        <v>，1481595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1489250</v>
      </c>
      <c r="E4">
        <v>32878990</v>
      </c>
      <c r="F4">
        <v>64188611</v>
      </c>
      <c r="G4" s="2">
        <v>43588</v>
      </c>
      <c r="H4">
        <v>66.65</v>
      </c>
      <c r="I4" t="s">
        <v>21</v>
      </c>
      <c r="J4" s="2">
        <v>43585</v>
      </c>
      <c r="K4" s="2">
        <v>43586</v>
      </c>
      <c r="L4" t="s">
        <v>18</v>
      </c>
      <c r="M4">
        <f>VLOOKUP(D4,[1]应付款管理!$B$1:$J$65536,9,0)</f>
        <v>66.65</v>
      </c>
      <c r="N4">
        <f t="shared" si="0"/>
        <v>0</v>
      </c>
      <c r="O4" t="str">
        <f t="shared" si="1"/>
        <v>，1489250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1493672</v>
      </c>
      <c r="E5">
        <v>32940095</v>
      </c>
      <c r="F5">
        <v>64191824</v>
      </c>
      <c r="G5" s="2">
        <v>43588</v>
      </c>
      <c r="H5">
        <v>123.87</v>
      </c>
      <c r="I5" t="s">
        <v>22</v>
      </c>
      <c r="J5" s="2">
        <v>43586</v>
      </c>
      <c r="K5" s="2">
        <v>43587</v>
      </c>
      <c r="L5" t="s">
        <v>18</v>
      </c>
      <c r="M5">
        <f>VLOOKUP(D5,[1]应付款管理!$B$1:$J$65536,9,0)</f>
        <v>123.69</v>
      </c>
      <c r="N5">
        <f t="shared" si="0"/>
        <v>0.180000000000007</v>
      </c>
      <c r="O5" t="str">
        <f t="shared" si="1"/>
        <v>，1493672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1471696</v>
      </c>
      <c r="E6">
        <v>32656760</v>
      </c>
      <c r="F6">
        <v>64196230</v>
      </c>
      <c r="G6" s="2">
        <v>43588</v>
      </c>
      <c r="H6">
        <v>156.51</v>
      </c>
      <c r="I6" t="s">
        <v>23</v>
      </c>
      <c r="J6" s="2">
        <v>43587</v>
      </c>
      <c r="K6" s="2">
        <v>43588</v>
      </c>
      <c r="L6" t="s">
        <v>18</v>
      </c>
      <c r="M6">
        <f>VLOOKUP(D6,[1]应付款管理!$B$1:$J$65536,9,0)</f>
        <v>156.51</v>
      </c>
      <c r="N6">
        <f t="shared" si="0"/>
        <v>0</v>
      </c>
      <c r="O6" t="str">
        <f t="shared" si="1"/>
        <v>，1471696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1461895</v>
      </c>
      <c r="E7">
        <v>32517176</v>
      </c>
      <c r="F7">
        <v>64209262</v>
      </c>
      <c r="G7" s="2">
        <v>43591</v>
      </c>
      <c r="H7">
        <v>162.97</v>
      </c>
      <c r="I7" t="s">
        <v>24</v>
      </c>
      <c r="J7" s="2">
        <v>43588</v>
      </c>
      <c r="K7" s="2">
        <v>43589</v>
      </c>
      <c r="L7" t="s">
        <v>18</v>
      </c>
      <c r="M7">
        <f>VLOOKUP(D7,[1]应付款管理!$B$1:$J$65536,9,0)</f>
        <v>162.96</v>
      </c>
      <c r="N7">
        <f t="shared" si="0"/>
        <v>0.00999999999999091</v>
      </c>
      <c r="O7" t="str">
        <f t="shared" si="1"/>
        <v>，1461895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1481811</v>
      </c>
      <c r="E8">
        <v>32809584</v>
      </c>
      <c r="F8">
        <v>64209264</v>
      </c>
      <c r="G8" s="2">
        <v>43591</v>
      </c>
      <c r="H8">
        <v>228.56</v>
      </c>
      <c r="I8" t="s">
        <v>25</v>
      </c>
      <c r="J8" s="2">
        <v>43587</v>
      </c>
      <c r="K8" s="2">
        <v>43589</v>
      </c>
      <c r="L8" t="s">
        <v>18</v>
      </c>
      <c r="M8">
        <f>VLOOKUP(D8,[1]应付款管理!$B$1:$J$65536,9,0)</f>
        <v>228.57</v>
      </c>
      <c r="N8">
        <f t="shared" si="0"/>
        <v>-0.00999999999999091</v>
      </c>
      <c r="O8" t="str">
        <f t="shared" si="1"/>
        <v>，1481811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1492318</v>
      </c>
      <c r="E9">
        <v>32923497</v>
      </c>
      <c r="F9">
        <v>64209266</v>
      </c>
      <c r="G9" s="2">
        <v>43591</v>
      </c>
      <c r="H9">
        <v>393.68</v>
      </c>
      <c r="I9" t="s">
        <v>26</v>
      </c>
      <c r="J9" s="2">
        <v>43587</v>
      </c>
      <c r="K9" s="2">
        <v>43589</v>
      </c>
      <c r="L9" t="s">
        <v>18</v>
      </c>
      <c r="M9">
        <f>VLOOKUP(D9,[1]应付款管理!$B$1:$J$65536,9,0)</f>
        <v>393.7</v>
      </c>
      <c r="N9">
        <f t="shared" si="0"/>
        <v>-0.0199999999999818</v>
      </c>
      <c r="O9" t="str">
        <f t="shared" si="1"/>
        <v>，1492318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1494591</v>
      </c>
      <c r="E10">
        <v>32953655</v>
      </c>
      <c r="F10">
        <v>64215674</v>
      </c>
      <c r="G10" s="2">
        <v>43591</v>
      </c>
      <c r="H10">
        <v>127.6</v>
      </c>
      <c r="I10" t="s">
        <v>27</v>
      </c>
      <c r="J10" s="2">
        <v>43589</v>
      </c>
      <c r="K10" s="2">
        <v>43590</v>
      </c>
      <c r="L10" t="s">
        <v>18</v>
      </c>
      <c r="M10">
        <f>VLOOKUP(D10,[1]应付款管理!$B$1:$J$65536,9,0)</f>
        <v>127.61</v>
      </c>
      <c r="N10">
        <f t="shared" si="0"/>
        <v>-0.0100000000000051</v>
      </c>
      <c r="O10" t="str">
        <f t="shared" si="1"/>
        <v>，1494591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1487125</v>
      </c>
      <c r="E11">
        <v>32864666</v>
      </c>
      <c r="F11">
        <v>64224575</v>
      </c>
      <c r="G11" s="2">
        <v>43592</v>
      </c>
      <c r="H11">
        <v>169.71</v>
      </c>
      <c r="I11" t="s">
        <v>28</v>
      </c>
      <c r="J11" s="2">
        <v>43591</v>
      </c>
      <c r="K11" s="2">
        <v>43592</v>
      </c>
      <c r="L11" t="s">
        <v>18</v>
      </c>
      <c r="M11">
        <f>VLOOKUP(D11,[1]应付款管理!$B$1:$J$65536,9,0)</f>
        <v>169.72</v>
      </c>
      <c r="N11">
        <f t="shared" si="0"/>
        <v>-0.00999999999999091</v>
      </c>
      <c r="O11" t="str">
        <f t="shared" si="1"/>
        <v>，1487125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1496448</v>
      </c>
      <c r="E12">
        <v>32981971</v>
      </c>
      <c r="F12">
        <v>64224576</v>
      </c>
      <c r="G12" s="2">
        <v>43592</v>
      </c>
      <c r="H12">
        <v>202.28</v>
      </c>
      <c r="I12" t="s">
        <v>29</v>
      </c>
      <c r="J12" s="2">
        <v>43591</v>
      </c>
      <c r="K12" s="2">
        <v>43592</v>
      </c>
      <c r="L12" t="s">
        <v>18</v>
      </c>
      <c r="M12">
        <f>VLOOKUP(D12,[1]应付款管理!$B$1:$J$65536,9,0)</f>
        <v>202.29</v>
      </c>
      <c r="N12">
        <f t="shared" si="0"/>
        <v>-0.00999999999999091</v>
      </c>
      <c r="O12" t="str">
        <f t="shared" si="1"/>
        <v>，1496448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1496514</v>
      </c>
      <c r="E13">
        <v>32982594</v>
      </c>
      <c r="F13">
        <v>64224577</v>
      </c>
      <c r="G13" s="2">
        <v>43592</v>
      </c>
      <c r="H13">
        <v>73.12</v>
      </c>
      <c r="I13" t="s">
        <v>30</v>
      </c>
      <c r="J13" s="2">
        <v>43591</v>
      </c>
      <c r="K13" s="2">
        <v>43592</v>
      </c>
      <c r="L13" t="s">
        <v>18</v>
      </c>
      <c r="M13">
        <f>VLOOKUP(D13,[1]应付款管理!$B$1:$J$65536,9,0)</f>
        <v>73.12</v>
      </c>
      <c r="N13">
        <f t="shared" si="0"/>
        <v>0</v>
      </c>
      <c r="O13" t="str">
        <f t="shared" si="1"/>
        <v>，1496514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1496696</v>
      </c>
      <c r="E14">
        <v>32984196</v>
      </c>
      <c r="F14">
        <v>64224578</v>
      </c>
      <c r="G14" s="2">
        <v>43592</v>
      </c>
      <c r="H14">
        <v>134.02</v>
      </c>
      <c r="I14" t="s">
        <v>31</v>
      </c>
      <c r="J14" s="2">
        <v>43591</v>
      </c>
      <c r="K14" s="2">
        <v>43592</v>
      </c>
      <c r="L14" t="s">
        <v>18</v>
      </c>
      <c r="M14">
        <f>VLOOKUP(D14,[1]应付款管理!$B$1:$J$65536,9,0)</f>
        <v>134.01</v>
      </c>
      <c r="N14">
        <f t="shared" si="0"/>
        <v>0.0100000000000193</v>
      </c>
      <c r="O14" t="str">
        <f t="shared" si="1"/>
        <v>，1496696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1497739</v>
      </c>
      <c r="E15">
        <v>32989210</v>
      </c>
      <c r="F15">
        <v>64231730</v>
      </c>
      <c r="G15" s="2">
        <v>43593</v>
      </c>
      <c r="H15">
        <v>82.32</v>
      </c>
      <c r="I15" t="s">
        <v>32</v>
      </c>
      <c r="J15" s="2">
        <v>43592</v>
      </c>
      <c r="K15" s="2">
        <v>43593</v>
      </c>
      <c r="L15" t="s">
        <v>18</v>
      </c>
      <c r="M15">
        <f>VLOOKUP(D15,[1]应付款管理!$B$1:$J$65536,9,0)</f>
        <v>82.33</v>
      </c>
      <c r="N15">
        <f t="shared" si="0"/>
        <v>-0.0100000000000051</v>
      </c>
      <c r="O15" t="str">
        <f t="shared" si="1"/>
        <v>，1497739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1498497</v>
      </c>
      <c r="E16">
        <v>33001462</v>
      </c>
      <c r="F16">
        <v>64231731</v>
      </c>
      <c r="G16" s="2">
        <v>43593</v>
      </c>
      <c r="H16">
        <v>329.53</v>
      </c>
      <c r="I16" t="s">
        <v>33</v>
      </c>
      <c r="J16" s="2">
        <v>43592</v>
      </c>
      <c r="K16" s="2">
        <v>43593</v>
      </c>
      <c r="L16" t="s">
        <v>18</v>
      </c>
      <c r="M16">
        <f>VLOOKUP(D16,[1]应付款管理!$B$1:$J$65536,9,0)</f>
        <v>329.53</v>
      </c>
      <c r="N16">
        <f t="shared" si="0"/>
        <v>0</v>
      </c>
      <c r="O16" t="str">
        <f t="shared" si="1"/>
        <v>，1498497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1498601</v>
      </c>
      <c r="E17">
        <v>33003643</v>
      </c>
      <c r="F17">
        <v>64231732</v>
      </c>
      <c r="G17" s="2">
        <v>43593</v>
      </c>
      <c r="H17">
        <v>329.53</v>
      </c>
      <c r="I17" t="s">
        <v>34</v>
      </c>
      <c r="J17" s="2">
        <v>43592</v>
      </c>
      <c r="K17" s="2">
        <v>43593</v>
      </c>
      <c r="L17" t="s">
        <v>18</v>
      </c>
      <c r="M17">
        <f>VLOOKUP(D17,[1]应付款管理!$B$1:$J$65536,9,0)</f>
        <v>329.53</v>
      </c>
      <c r="N17">
        <f t="shared" si="0"/>
        <v>0</v>
      </c>
      <c r="O17" t="str">
        <f t="shared" si="1"/>
        <v>，1498601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1491083</v>
      </c>
      <c r="E18">
        <v>32902721</v>
      </c>
      <c r="F18">
        <v>64245833</v>
      </c>
      <c r="G18" s="2">
        <v>43594</v>
      </c>
      <c r="H18">
        <v>321.61</v>
      </c>
      <c r="I18" t="s">
        <v>35</v>
      </c>
      <c r="J18" s="2">
        <v>43590</v>
      </c>
      <c r="K18" s="2">
        <v>43594</v>
      </c>
      <c r="L18" t="s">
        <v>18</v>
      </c>
      <c r="M18">
        <f>VLOOKUP(D18,[1]应付款管理!$B$1:$J$65536,9,0)</f>
        <v>321.67</v>
      </c>
      <c r="N18">
        <f t="shared" si="0"/>
        <v>-0.0600000000000023</v>
      </c>
      <c r="O18" t="str">
        <f t="shared" si="1"/>
        <v>，1491083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1491829</v>
      </c>
      <c r="E19">
        <v>32914965</v>
      </c>
      <c r="F19">
        <v>64245834</v>
      </c>
      <c r="G19" s="2">
        <v>43594</v>
      </c>
      <c r="H19">
        <v>255.88</v>
      </c>
      <c r="I19" t="s">
        <v>36</v>
      </c>
      <c r="J19" s="2">
        <v>43592</v>
      </c>
      <c r="K19" s="2">
        <v>43594</v>
      </c>
      <c r="L19" t="s">
        <v>18</v>
      </c>
      <c r="M19">
        <f>VLOOKUP(D19,[1]应付款管理!$B$1:$J$65536,9,0)</f>
        <v>255.88</v>
      </c>
      <c r="N19">
        <f t="shared" si="0"/>
        <v>0</v>
      </c>
      <c r="O19" t="str">
        <f t="shared" si="1"/>
        <v>，1491829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1497143</v>
      </c>
      <c r="E20">
        <v>32985158</v>
      </c>
      <c r="F20">
        <v>64245835</v>
      </c>
      <c r="G20" s="2">
        <v>43594</v>
      </c>
      <c r="H20" s="3">
        <v>1798.5</v>
      </c>
      <c r="I20" t="s">
        <v>37</v>
      </c>
      <c r="J20" s="2">
        <v>43591</v>
      </c>
      <c r="K20" s="2">
        <v>43594</v>
      </c>
      <c r="L20" t="s">
        <v>18</v>
      </c>
      <c r="M20">
        <f>VLOOKUP(D20,[1]应付款管理!$B$1:$J$65536,9,0)</f>
        <v>1798.56</v>
      </c>
      <c r="N20">
        <f t="shared" si="0"/>
        <v>-0.0599999999999454</v>
      </c>
      <c r="O20" t="str">
        <f t="shared" si="1"/>
        <v>，1497143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1491258</v>
      </c>
      <c r="E21">
        <v>32906758</v>
      </c>
      <c r="F21">
        <v>64256998</v>
      </c>
      <c r="G21" s="2">
        <v>43595</v>
      </c>
      <c r="H21">
        <v>78.09</v>
      </c>
      <c r="I21" t="s">
        <v>38</v>
      </c>
      <c r="J21" s="2">
        <v>43594</v>
      </c>
      <c r="K21" s="2">
        <v>43595</v>
      </c>
      <c r="L21" t="s">
        <v>18</v>
      </c>
      <c r="M21">
        <f>VLOOKUP(D21,[1]应付款管理!$B$1:$J$65536,9,0)</f>
        <v>78.11</v>
      </c>
      <c r="N21">
        <f t="shared" si="0"/>
        <v>-0.019999999999996</v>
      </c>
      <c r="O21" t="str">
        <f t="shared" si="1"/>
        <v>，1491258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1498234</v>
      </c>
      <c r="E22">
        <v>33000380</v>
      </c>
      <c r="F22">
        <v>64256999</v>
      </c>
      <c r="G22" s="2">
        <v>43595</v>
      </c>
      <c r="H22">
        <v>128.94</v>
      </c>
      <c r="I22" t="s">
        <v>39</v>
      </c>
      <c r="J22" s="2">
        <v>43594</v>
      </c>
      <c r="K22" s="2">
        <v>43595</v>
      </c>
      <c r="L22" t="s">
        <v>18</v>
      </c>
      <c r="M22">
        <f>VLOOKUP(D22,[1]应付款管理!$B$1:$J$65536,9,0)</f>
        <v>128.44</v>
      </c>
      <c r="N22">
        <f t="shared" si="0"/>
        <v>0.5</v>
      </c>
      <c r="O22" t="str">
        <f t="shared" si="1"/>
        <v>，1498234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1449025</v>
      </c>
      <c r="E23">
        <v>32287777</v>
      </c>
      <c r="F23">
        <v>64265411</v>
      </c>
      <c r="G23" s="2">
        <v>43598</v>
      </c>
      <c r="H23">
        <v>164.29</v>
      </c>
      <c r="I23" t="s">
        <v>40</v>
      </c>
      <c r="J23" s="2">
        <v>43595</v>
      </c>
      <c r="K23" s="2">
        <v>43596</v>
      </c>
      <c r="L23" t="s">
        <v>18</v>
      </c>
      <c r="M23">
        <f>VLOOKUP(D23,[1]应付款管理!$B$1:$J$65536,9,0)</f>
        <v>164.29</v>
      </c>
      <c r="N23">
        <f t="shared" si="0"/>
        <v>0</v>
      </c>
      <c r="O23" t="str">
        <f t="shared" si="1"/>
        <v>，1449025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1462694</v>
      </c>
      <c r="E24">
        <v>32533448</v>
      </c>
      <c r="F24">
        <v>64265412</v>
      </c>
      <c r="G24" s="2">
        <v>43598</v>
      </c>
      <c r="H24">
        <v>912.3</v>
      </c>
      <c r="I24" t="s">
        <v>41</v>
      </c>
      <c r="J24" s="2">
        <v>43591</v>
      </c>
      <c r="K24" s="2">
        <v>43596</v>
      </c>
      <c r="L24" t="s">
        <v>18</v>
      </c>
      <c r="M24">
        <f>VLOOKUP(D24,[1]应付款管理!$B$1:$J$65536,9,0)</f>
        <v>912.3</v>
      </c>
      <c r="N24">
        <f t="shared" si="0"/>
        <v>0</v>
      </c>
      <c r="O24" t="str">
        <f t="shared" si="1"/>
        <v>，1462694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1482260</v>
      </c>
      <c r="E25">
        <v>32814034</v>
      </c>
      <c r="F25">
        <v>64265413</v>
      </c>
      <c r="G25" s="2">
        <v>43598</v>
      </c>
      <c r="H25">
        <v>176.42</v>
      </c>
      <c r="I25" t="s">
        <v>42</v>
      </c>
      <c r="J25" s="2">
        <v>43594</v>
      </c>
      <c r="K25" s="2">
        <v>43596</v>
      </c>
      <c r="L25" t="s">
        <v>18</v>
      </c>
      <c r="M25">
        <f>VLOOKUP(D25,[1]应付款管理!$B$1:$J$65536,9,0)</f>
        <v>176.44</v>
      </c>
      <c r="N25">
        <f t="shared" si="0"/>
        <v>-0.0200000000000102</v>
      </c>
      <c r="O25" t="str">
        <f t="shared" si="1"/>
        <v>，1482260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1482498</v>
      </c>
      <c r="E26">
        <v>32815802</v>
      </c>
      <c r="F26">
        <v>64265414</v>
      </c>
      <c r="G26" s="2">
        <v>43598</v>
      </c>
      <c r="H26">
        <v>176.42</v>
      </c>
      <c r="I26" t="s">
        <v>43</v>
      </c>
      <c r="J26" s="2">
        <v>43594</v>
      </c>
      <c r="K26" s="2">
        <v>43596</v>
      </c>
      <c r="L26" t="s">
        <v>18</v>
      </c>
      <c r="M26">
        <f>VLOOKUP(D26,[1]应付款管理!$B$1:$J$65536,9,0)</f>
        <v>176.44</v>
      </c>
      <c r="N26">
        <f t="shared" si="0"/>
        <v>-0.0200000000000102</v>
      </c>
      <c r="O26" t="str">
        <f t="shared" si="1"/>
        <v>，1482498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1491935</v>
      </c>
      <c r="E27">
        <v>32917940</v>
      </c>
      <c r="F27">
        <v>64265415</v>
      </c>
      <c r="G27" s="2">
        <v>43598</v>
      </c>
      <c r="H27" s="3">
        <v>1070.42</v>
      </c>
      <c r="I27" t="s">
        <v>44</v>
      </c>
      <c r="J27" s="2">
        <v>43591</v>
      </c>
      <c r="K27" s="2">
        <v>43596</v>
      </c>
      <c r="L27" t="s">
        <v>18</v>
      </c>
      <c r="M27">
        <f>VLOOKUP(D27,[1]应付款管理!$B$1:$J$65536,9,0)</f>
        <v>1070.5</v>
      </c>
      <c r="N27">
        <f t="shared" si="0"/>
        <v>-0.0799999999999272</v>
      </c>
      <c r="O27" t="str">
        <f t="shared" si="1"/>
        <v>，1491935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1493547</v>
      </c>
      <c r="E28">
        <v>32935289</v>
      </c>
      <c r="F28">
        <v>64265416</v>
      </c>
      <c r="G28" s="2">
        <v>43598</v>
      </c>
      <c r="H28">
        <v>325.6</v>
      </c>
      <c r="I28" t="s">
        <v>45</v>
      </c>
      <c r="J28" s="2">
        <v>43592</v>
      </c>
      <c r="K28" s="2">
        <v>43596</v>
      </c>
      <c r="L28" t="s">
        <v>18</v>
      </c>
      <c r="M28">
        <f>VLOOKUP(D28,[1]应付款管理!$B$1:$J$65536,9,0)</f>
        <v>325.57</v>
      </c>
      <c r="N28">
        <f t="shared" si="0"/>
        <v>0.0300000000000296</v>
      </c>
      <c r="O28" t="str">
        <f t="shared" si="1"/>
        <v>，1493547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1498284</v>
      </c>
      <c r="E29">
        <v>33000493</v>
      </c>
      <c r="F29">
        <v>64265417</v>
      </c>
      <c r="G29" s="2">
        <v>43598</v>
      </c>
      <c r="H29">
        <v>233.21</v>
      </c>
      <c r="I29" t="s">
        <v>46</v>
      </c>
      <c r="J29" s="2">
        <v>43595</v>
      </c>
      <c r="K29" s="2">
        <v>43596</v>
      </c>
      <c r="L29" t="s">
        <v>18</v>
      </c>
      <c r="M29">
        <f>VLOOKUP(D29,[1]应付款管理!$B$1:$J$65536,9,0)</f>
        <v>232.29</v>
      </c>
      <c r="N29">
        <f t="shared" si="0"/>
        <v>0.920000000000016</v>
      </c>
      <c r="O29" t="str">
        <f t="shared" si="1"/>
        <v>，1498284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1499749</v>
      </c>
      <c r="E30">
        <v>33022450</v>
      </c>
      <c r="F30">
        <v>64265418</v>
      </c>
      <c r="G30" s="2">
        <v>43598</v>
      </c>
      <c r="H30">
        <v>47.12</v>
      </c>
      <c r="I30" t="s">
        <v>39</v>
      </c>
      <c r="J30" s="2">
        <v>43595</v>
      </c>
      <c r="K30" s="2">
        <v>43596</v>
      </c>
      <c r="L30" t="s">
        <v>18</v>
      </c>
      <c r="M30">
        <f>VLOOKUP(D30,[1]应付款管理!$B$1:$J$65536,9,0)</f>
        <v>47.12</v>
      </c>
      <c r="N30">
        <f t="shared" si="0"/>
        <v>0</v>
      </c>
      <c r="O30" t="str">
        <f t="shared" si="1"/>
        <v>，1499749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1449008</v>
      </c>
      <c r="E31">
        <v>32287753</v>
      </c>
      <c r="F31">
        <v>64270593</v>
      </c>
      <c r="G31" s="2">
        <v>43598</v>
      </c>
      <c r="H31">
        <v>176.52</v>
      </c>
      <c r="I31" t="s">
        <v>47</v>
      </c>
      <c r="J31" s="2">
        <v>43596</v>
      </c>
      <c r="K31" s="2">
        <v>43597</v>
      </c>
      <c r="L31" t="s">
        <v>18</v>
      </c>
      <c r="M31">
        <f>VLOOKUP(D31,[1]应付款管理!$B$1:$J$65536,9,0)</f>
        <v>176.52</v>
      </c>
      <c r="N31">
        <f t="shared" si="0"/>
        <v>0</v>
      </c>
      <c r="O31" t="str">
        <f t="shared" si="1"/>
        <v>，1449008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1482431</v>
      </c>
      <c r="E32">
        <v>32815355</v>
      </c>
      <c r="F32">
        <v>64270594</v>
      </c>
      <c r="G32" s="2">
        <v>43598</v>
      </c>
      <c r="H32">
        <v>264.63</v>
      </c>
      <c r="I32" t="s">
        <v>48</v>
      </c>
      <c r="J32" s="2">
        <v>43594</v>
      </c>
      <c r="K32" s="2">
        <v>43597</v>
      </c>
      <c r="L32" t="s">
        <v>18</v>
      </c>
      <c r="M32">
        <f>VLOOKUP(D32,[1]应付款管理!$B$1:$J$65536,9,0)</f>
        <v>264.66</v>
      </c>
      <c r="N32">
        <f t="shared" si="0"/>
        <v>-0.0300000000000296</v>
      </c>
      <c r="O32" t="str">
        <f t="shared" si="1"/>
        <v>，1482431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1496586</v>
      </c>
      <c r="E33">
        <v>32983327</v>
      </c>
      <c r="F33">
        <v>64270595</v>
      </c>
      <c r="G33" s="2">
        <v>43598</v>
      </c>
      <c r="H33">
        <v>318.34</v>
      </c>
      <c r="I33" t="s">
        <v>49</v>
      </c>
      <c r="J33" s="2">
        <v>43594</v>
      </c>
      <c r="K33" s="2">
        <v>43597</v>
      </c>
      <c r="L33" t="s">
        <v>18</v>
      </c>
      <c r="M33">
        <f>VLOOKUP(D33,[1]应付款管理!$B$1:$J$65536,9,0)</f>
        <v>318.36</v>
      </c>
      <c r="N33">
        <f t="shared" si="0"/>
        <v>-0.0200000000000387</v>
      </c>
      <c r="O33" t="str">
        <f t="shared" si="1"/>
        <v>，1496586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1499793</v>
      </c>
      <c r="E34">
        <v>33024029</v>
      </c>
      <c r="F34">
        <v>64270596</v>
      </c>
      <c r="G34" s="2">
        <v>43598</v>
      </c>
      <c r="H34">
        <v>105.64</v>
      </c>
      <c r="I34" t="s">
        <v>50</v>
      </c>
      <c r="J34" s="2">
        <v>43596</v>
      </c>
      <c r="K34" s="2">
        <v>43597</v>
      </c>
      <c r="L34" t="s">
        <v>18</v>
      </c>
      <c r="M34">
        <f>VLOOKUP(D34,[1]应付款管理!$B$1:$J$65536,9,0)</f>
        <v>105.64</v>
      </c>
      <c r="N34">
        <f t="shared" si="0"/>
        <v>0</v>
      </c>
      <c r="O34" t="str">
        <f t="shared" si="1"/>
        <v>，1499793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1500422</v>
      </c>
      <c r="E35">
        <v>33031632</v>
      </c>
      <c r="F35">
        <v>64270597</v>
      </c>
      <c r="G35" s="2">
        <v>43598</v>
      </c>
      <c r="H35">
        <v>158.32</v>
      </c>
      <c r="I35" t="s">
        <v>51</v>
      </c>
      <c r="J35" s="2">
        <v>43596</v>
      </c>
      <c r="K35" s="2">
        <v>43597</v>
      </c>
      <c r="L35" t="s">
        <v>18</v>
      </c>
      <c r="M35">
        <f>VLOOKUP(D35,[1]应付款管理!$B$1:$J$65536,9,0)</f>
        <v>158.31</v>
      </c>
      <c r="N35">
        <f t="shared" ref="N35:N64" si="2">H35-M35</f>
        <v>0.00999999999999091</v>
      </c>
      <c r="O35" t="str">
        <f t="shared" ref="O35:O63" si="3">$O$1&amp;D35</f>
        <v>，1500422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1500511</v>
      </c>
      <c r="E36">
        <v>33033222</v>
      </c>
      <c r="F36">
        <v>64270598</v>
      </c>
      <c r="G36" s="2">
        <v>43598</v>
      </c>
      <c r="H36">
        <v>189.43</v>
      </c>
      <c r="I36" t="s">
        <v>52</v>
      </c>
      <c r="J36" s="2">
        <v>43595</v>
      </c>
      <c r="K36" s="2">
        <v>43597</v>
      </c>
      <c r="L36" t="s">
        <v>18</v>
      </c>
      <c r="M36">
        <f>VLOOKUP(D36,[1]应付款管理!$B$1:$J$65536,9,0)</f>
        <v>189.43</v>
      </c>
      <c r="N36">
        <f t="shared" si="2"/>
        <v>0</v>
      </c>
      <c r="O36" t="str">
        <f t="shared" si="3"/>
        <v>，1500511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1500635</v>
      </c>
      <c r="E37">
        <v>33036023</v>
      </c>
      <c r="F37">
        <v>64270599</v>
      </c>
      <c r="G37" s="2">
        <v>43598</v>
      </c>
      <c r="H37">
        <v>181.95</v>
      </c>
      <c r="I37" t="s">
        <v>53</v>
      </c>
      <c r="J37" s="2">
        <v>43596</v>
      </c>
      <c r="K37" s="2">
        <v>43597</v>
      </c>
      <c r="L37" t="s">
        <v>18</v>
      </c>
      <c r="M37">
        <f>VLOOKUP(D37,[1]应付款管理!$B$1:$J$65536,9,0)</f>
        <v>181.97</v>
      </c>
      <c r="N37">
        <f t="shared" si="2"/>
        <v>-0.0200000000000102</v>
      </c>
      <c r="O37" t="str">
        <f t="shared" si="3"/>
        <v>，1500635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1485226</v>
      </c>
      <c r="E38">
        <v>32846316</v>
      </c>
      <c r="F38">
        <v>64274681</v>
      </c>
      <c r="G38" s="2">
        <v>43598</v>
      </c>
      <c r="H38">
        <v>189.82</v>
      </c>
      <c r="I38" t="s">
        <v>54</v>
      </c>
      <c r="J38" s="2">
        <v>43597</v>
      </c>
      <c r="K38" s="2">
        <v>43598</v>
      </c>
      <c r="L38" t="s">
        <v>18</v>
      </c>
      <c r="M38">
        <f>VLOOKUP(D38,[1]应付款管理!$B$1:$J$65536,9,0)</f>
        <v>189.96</v>
      </c>
      <c r="N38">
        <f t="shared" si="2"/>
        <v>-0.140000000000015</v>
      </c>
      <c r="O38" t="str">
        <f t="shared" si="3"/>
        <v>，1485226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1488878</v>
      </c>
      <c r="E39">
        <v>32875062</v>
      </c>
      <c r="F39">
        <v>64274682</v>
      </c>
      <c r="G39" s="2">
        <v>43598</v>
      </c>
      <c r="H39">
        <v>183.6</v>
      </c>
      <c r="I39" t="s">
        <v>55</v>
      </c>
      <c r="J39" s="2">
        <v>43596</v>
      </c>
      <c r="K39" s="2">
        <v>43598</v>
      </c>
      <c r="L39" t="s">
        <v>18</v>
      </c>
      <c r="M39">
        <f>VLOOKUP(D39,[1]应付款管理!$B$1:$J$65536,9,0)</f>
        <v>183.61</v>
      </c>
      <c r="N39">
        <f t="shared" si="2"/>
        <v>-0.0100000000000193</v>
      </c>
      <c r="O39" t="str">
        <f t="shared" si="3"/>
        <v>，1488878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1459707</v>
      </c>
      <c r="E40">
        <v>32475105</v>
      </c>
      <c r="F40">
        <v>64282503</v>
      </c>
      <c r="G40" s="2">
        <v>43599</v>
      </c>
      <c r="H40">
        <v>159.53</v>
      </c>
      <c r="I40" t="s">
        <v>56</v>
      </c>
      <c r="J40" s="2">
        <v>43598</v>
      </c>
      <c r="K40" s="2">
        <v>43599</v>
      </c>
      <c r="L40" t="s">
        <v>18</v>
      </c>
      <c r="M40">
        <f>VLOOKUP(D40,[1]应付款管理!$B$1:$J$65536,9,0)</f>
        <v>159.54</v>
      </c>
      <c r="N40">
        <f t="shared" si="2"/>
        <v>-0.00999999999999091</v>
      </c>
      <c r="O40" t="str">
        <f t="shared" si="3"/>
        <v>，1459707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1501981</v>
      </c>
      <c r="E41">
        <v>33052328</v>
      </c>
      <c r="F41">
        <v>64282504</v>
      </c>
      <c r="G41" s="2">
        <v>43599</v>
      </c>
      <c r="H41">
        <v>128.56</v>
      </c>
      <c r="I41" t="s">
        <v>57</v>
      </c>
      <c r="J41" s="2">
        <v>43598</v>
      </c>
      <c r="K41" s="2">
        <v>43599</v>
      </c>
      <c r="L41" t="s">
        <v>18</v>
      </c>
      <c r="M41">
        <f>VLOOKUP(D41,[1]应付款管理!$B$1:$J$65536,9,0)</f>
        <v>128.56</v>
      </c>
      <c r="N41">
        <f t="shared" si="2"/>
        <v>0</v>
      </c>
      <c r="O41" t="str">
        <f t="shared" si="3"/>
        <v>，1501981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1492447</v>
      </c>
      <c r="E42">
        <v>32924168</v>
      </c>
      <c r="F42">
        <v>64299339</v>
      </c>
      <c r="G42" s="2">
        <v>43601</v>
      </c>
      <c r="H42">
        <v>145.52</v>
      </c>
      <c r="I42" t="s">
        <v>58</v>
      </c>
      <c r="J42" s="2">
        <v>43600</v>
      </c>
      <c r="K42" s="2">
        <v>43601</v>
      </c>
      <c r="L42" t="s">
        <v>18</v>
      </c>
      <c r="M42">
        <f>VLOOKUP(D42,[1]应付款管理!$B$1:$J$65536,9,0)</f>
        <v>145.53</v>
      </c>
      <c r="N42">
        <f t="shared" si="2"/>
        <v>-0.00999999999999091</v>
      </c>
      <c r="O42" t="str">
        <f t="shared" si="3"/>
        <v>，1492447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1499279</v>
      </c>
      <c r="E43">
        <v>33014600</v>
      </c>
      <c r="F43">
        <v>64299340</v>
      </c>
      <c r="G43" s="2">
        <v>43601</v>
      </c>
      <c r="H43">
        <v>144.33</v>
      </c>
      <c r="I43" t="s">
        <v>31</v>
      </c>
      <c r="J43" s="2">
        <v>43600</v>
      </c>
      <c r="K43" s="2">
        <v>43601</v>
      </c>
      <c r="L43" t="s">
        <v>18</v>
      </c>
      <c r="M43">
        <f>VLOOKUP(D43,[1]应付款管理!$B$1:$J$65536,9,0)</f>
        <v>144.33</v>
      </c>
      <c r="N43">
        <f t="shared" si="2"/>
        <v>0</v>
      </c>
      <c r="O43" t="str">
        <f t="shared" si="3"/>
        <v>，1499279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1500675</v>
      </c>
      <c r="E44">
        <v>33037911</v>
      </c>
      <c r="F44">
        <v>64299341</v>
      </c>
      <c r="G44" s="2">
        <v>43601</v>
      </c>
      <c r="H44">
        <v>146.74</v>
      </c>
      <c r="I44" t="s">
        <v>59</v>
      </c>
      <c r="J44" s="2">
        <v>43599</v>
      </c>
      <c r="K44" s="2">
        <v>43601</v>
      </c>
      <c r="L44" t="s">
        <v>18</v>
      </c>
      <c r="M44">
        <f>VLOOKUP(D44,[1]应付款管理!$B$1:$J$65536,9,0)</f>
        <v>146.86</v>
      </c>
      <c r="N44">
        <f t="shared" si="2"/>
        <v>-0.120000000000005</v>
      </c>
      <c r="O44" t="str">
        <f t="shared" si="3"/>
        <v>，1500675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1504018</v>
      </c>
      <c r="E45">
        <v>33076172</v>
      </c>
      <c r="F45">
        <v>64299342</v>
      </c>
      <c r="G45" s="2">
        <v>43601</v>
      </c>
      <c r="H45">
        <v>73.72</v>
      </c>
      <c r="I45" t="s">
        <v>60</v>
      </c>
      <c r="J45" s="2">
        <v>43600</v>
      </c>
      <c r="K45" s="2">
        <v>43601</v>
      </c>
      <c r="L45" t="s">
        <v>18</v>
      </c>
      <c r="M45">
        <f>VLOOKUP(D45,[1]应付款管理!$B$1:$J$65536,9,0)</f>
        <v>73.72</v>
      </c>
      <c r="N45">
        <f t="shared" si="2"/>
        <v>0</v>
      </c>
      <c r="O45" t="str">
        <f t="shared" si="3"/>
        <v>，1504018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1483229</v>
      </c>
      <c r="E46">
        <v>32820457</v>
      </c>
      <c r="F46">
        <v>64313669</v>
      </c>
      <c r="G46" s="2">
        <v>43602</v>
      </c>
      <c r="H46">
        <v>136.51</v>
      </c>
      <c r="I46" t="s">
        <v>61</v>
      </c>
      <c r="J46" s="2">
        <v>43601</v>
      </c>
      <c r="K46" s="2">
        <v>43602</v>
      </c>
      <c r="L46" t="s">
        <v>18</v>
      </c>
      <c r="M46">
        <f>VLOOKUP(D46,[1]应付款管理!$B$1:$J$65536,9,0)</f>
        <v>136.51</v>
      </c>
      <c r="N46">
        <f t="shared" si="2"/>
        <v>0</v>
      </c>
      <c r="O46" t="str">
        <f t="shared" si="3"/>
        <v>，1483229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1483231</v>
      </c>
      <c r="E47">
        <v>32820462</v>
      </c>
      <c r="F47">
        <v>64313670</v>
      </c>
      <c r="G47" s="2">
        <v>43602</v>
      </c>
      <c r="H47">
        <v>136.51</v>
      </c>
      <c r="I47" t="s">
        <v>62</v>
      </c>
      <c r="J47" s="2">
        <v>43601</v>
      </c>
      <c r="K47" s="2">
        <v>43602</v>
      </c>
      <c r="L47" t="s">
        <v>18</v>
      </c>
      <c r="M47">
        <f>VLOOKUP(D47,[1]应付款管理!$B$1:$J$65536,9,0)</f>
        <v>136.51</v>
      </c>
      <c r="N47">
        <f t="shared" si="2"/>
        <v>0</v>
      </c>
      <c r="O47" t="str">
        <f t="shared" si="3"/>
        <v>，1483231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1483236</v>
      </c>
      <c r="E48">
        <v>32820468</v>
      </c>
      <c r="F48">
        <v>64313671</v>
      </c>
      <c r="G48" s="2">
        <v>43602</v>
      </c>
      <c r="H48">
        <v>136.51</v>
      </c>
      <c r="I48" t="s">
        <v>63</v>
      </c>
      <c r="J48" s="2">
        <v>43601</v>
      </c>
      <c r="K48" s="2">
        <v>43602</v>
      </c>
      <c r="L48" t="s">
        <v>18</v>
      </c>
      <c r="M48">
        <f>VLOOKUP(D48,[1]应付款管理!$B$1:$J$65536,9,0)</f>
        <v>136.51</v>
      </c>
      <c r="N48">
        <f t="shared" si="2"/>
        <v>0</v>
      </c>
      <c r="O48" t="str">
        <f t="shared" si="3"/>
        <v>，1483236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1483237</v>
      </c>
      <c r="E49">
        <v>32820471</v>
      </c>
      <c r="F49">
        <v>64313672</v>
      </c>
      <c r="G49" s="2">
        <v>43602</v>
      </c>
      <c r="H49">
        <v>136.51</v>
      </c>
      <c r="I49" t="s">
        <v>64</v>
      </c>
      <c r="J49" s="2">
        <v>43601</v>
      </c>
      <c r="K49" s="2">
        <v>43602</v>
      </c>
      <c r="L49" t="s">
        <v>18</v>
      </c>
      <c r="M49">
        <f>VLOOKUP(D49,[1]应付款管理!$B$1:$J$65536,9,0)</f>
        <v>136.51</v>
      </c>
      <c r="N49">
        <f t="shared" si="2"/>
        <v>0</v>
      </c>
      <c r="O49" t="str">
        <f t="shared" si="3"/>
        <v>，1483237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1483241</v>
      </c>
      <c r="E50">
        <v>32820477</v>
      </c>
      <c r="F50">
        <v>64313673</v>
      </c>
      <c r="G50" s="2">
        <v>43602</v>
      </c>
      <c r="H50">
        <v>136.51</v>
      </c>
      <c r="I50" t="s">
        <v>65</v>
      </c>
      <c r="J50" s="2">
        <v>43601</v>
      </c>
      <c r="K50" s="2">
        <v>43602</v>
      </c>
      <c r="L50" t="s">
        <v>18</v>
      </c>
      <c r="M50">
        <f>VLOOKUP(D50,[1]应付款管理!$B$1:$J$65536,9,0)</f>
        <v>136.51</v>
      </c>
      <c r="N50">
        <f t="shared" si="2"/>
        <v>0</v>
      </c>
      <c r="O50" t="str">
        <f t="shared" si="3"/>
        <v>，1483241</v>
      </c>
      <c r="U50" t="s">
        <v>19</v>
      </c>
    </row>
    <row r="51" spans="1:21">
      <c r="A51" t="s">
        <v>14</v>
      </c>
      <c r="B51" t="s">
        <v>15</v>
      </c>
      <c r="C51" t="s">
        <v>16</v>
      </c>
      <c r="D51">
        <v>1490800</v>
      </c>
      <c r="E51">
        <v>32901483</v>
      </c>
      <c r="F51">
        <v>64313674</v>
      </c>
      <c r="G51" s="2">
        <v>43602</v>
      </c>
      <c r="H51">
        <v>157.36</v>
      </c>
      <c r="I51" t="s">
        <v>66</v>
      </c>
      <c r="J51" s="2">
        <v>43601</v>
      </c>
      <c r="K51" s="2">
        <v>43602</v>
      </c>
      <c r="L51" t="s">
        <v>18</v>
      </c>
      <c r="M51">
        <f>VLOOKUP(D51,[1]应付款管理!$B$1:$J$65536,9,0)</f>
        <v>157.35</v>
      </c>
      <c r="N51">
        <f t="shared" si="2"/>
        <v>0.0100000000000193</v>
      </c>
      <c r="O51" t="str">
        <f t="shared" si="3"/>
        <v>，1490800</v>
      </c>
      <c r="U51" t="s">
        <v>19</v>
      </c>
    </row>
    <row r="52" spans="1:21">
      <c r="A52" t="s">
        <v>14</v>
      </c>
      <c r="B52" t="s">
        <v>15</v>
      </c>
      <c r="C52" t="s">
        <v>16</v>
      </c>
      <c r="D52">
        <v>1482918</v>
      </c>
      <c r="E52">
        <v>32818163</v>
      </c>
      <c r="F52">
        <v>64321931</v>
      </c>
      <c r="G52" s="2">
        <v>43605</v>
      </c>
      <c r="H52">
        <v>185.21</v>
      </c>
      <c r="I52" t="s">
        <v>67</v>
      </c>
      <c r="J52" s="2">
        <v>43602</v>
      </c>
      <c r="K52" s="2">
        <v>43603</v>
      </c>
      <c r="L52" t="s">
        <v>18</v>
      </c>
      <c r="M52">
        <f>VLOOKUP(D52,[1]应付款管理!$B$1:$J$65536,9,0)</f>
        <v>185.22</v>
      </c>
      <c r="N52">
        <f t="shared" si="2"/>
        <v>-0.00999999999999091</v>
      </c>
      <c r="O52" t="str">
        <f t="shared" si="3"/>
        <v>，1482918</v>
      </c>
      <c r="U52" t="s">
        <v>19</v>
      </c>
    </row>
    <row r="53" spans="1:21">
      <c r="A53" t="s">
        <v>14</v>
      </c>
      <c r="B53" t="s">
        <v>15</v>
      </c>
      <c r="C53" t="s">
        <v>16</v>
      </c>
      <c r="D53">
        <v>1498996</v>
      </c>
      <c r="E53">
        <v>33013927</v>
      </c>
      <c r="F53">
        <v>64321932</v>
      </c>
      <c r="G53" s="2">
        <v>43605</v>
      </c>
      <c r="H53">
        <v>154.99</v>
      </c>
      <c r="I53" t="s">
        <v>68</v>
      </c>
      <c r="J53" s="2">
        <v>43602</v>
      </c>
      <c r="K53" s="2">
        <v>43603</v>
      </c>
      <c r="L53" t="s">
        <v>18</v>
      </c>
      <c r="M53">
        <f>VLOOKUP(D53,[1]应付款管理!$B$1:$J$65536,9,0)</f>
        <v>154.99</v>
      </c>
      <c r="N53">
        <f t="shared" si="2"/>
        <v>0</v>
      </c>
      <c r="O53" t="str">
        <f t="shared" si="3"/>
        <v>，1498996</v>
      </c>
      <c r="U53" t="s">
        <v>19</v>
      </c>
    </row>
    <row r="54" spans="1:21">
      <c r="A54" t="s">
        <v>14</v>
      </c>
      <c r="B54" t="s">
        <v>15</v>
      </c>
      <c r="C54" t="s">
        <v>16</v>
      </c>
      <c r="D54">
        <v>1502046</v>
      </c>
      <c r="E54">
        <v>33053002</v>
      </c>
      <c r="F54">
        <v>64321933</v>
      </c>
      <c r="G54" s="2">
        <v>43605</v>
      </c>
      <c r="H54">
        <v>210.44</v>
      </c>
      <c r="I54" t="s">
        <v>69</v>
      </c>
      <c r="J54" s="2">
        <v>43599</v>
      </c>
      <c r="K54" s="2">
        <v>43603</v>
      </c>
      <c r="L54" t="s">
        <v>18</v>
      </c>
      <c r="M54">
        <f>VLOOKUP(D54,[1]应付款管理!$B$1:$J$65536,9,0)</f>
        <v>210.47</v>
      </c>
      <c r="N54">
        <f t="shared" si="2"/>
        <v>-0.0300000000000011</v>
      </c>
      <c r="O54" t="str">
        <f t="shared" si="3"/>
        <v>，1502046</v>
      </c>
      <c r="U54" t="s">
        <v>19</v>
      </c>
    </row>
    <row r="55" spans="1:21">
      <c r="A55" t="s">
        <v>14</v>
      </c>
      <c r="B55" t="s">
        <v>15</v>
      </c>
      <c r="C55" t="s">
        <v>16</v>
      </c>
      <c r="D55">
        <v>1503213</v>
      </c>
      <c r="E55">
        <v>33063868</v>
      </c>
      <c r="F55">
        <v>64321934</v>
      </c>
      <c r="G55" s="2">
        <v>43605</v>
      </c>
      <c r="H55">
        <v>363.48</v>
      </c>
      <c r="I55" t="s">
        <v>70</v>
      </c>
      <c r="J55" s="2">
        <v>43600</v>
      </c>
      <c r="K55" s="2">
        <v>43603</v>
      </c>
      <c r="L55" t="s">
        <v>18</v>
      </c>
      <c r="M55">
        <f>VLOOKUP(D55,[1]应付款管理!$B$1:$J$65536,9,0)</f>
        <v>363.48</v>
      </c>
      <c r="N55">
        <f t="shared" si="2"/>
        <v>0</v>
      </c>
      <c r="O55" t="str">
        <f t="shared" si="3"/>
        <v>，1503213</v>
      </c>
      <c r="U55" t="s">
        <v>19</v>
      </c>
    </row>
    <row r="56" spans="1:21">
      <c r="A56" t="s">
        <v>14</v>
      </c>
      <c r="B56" t="s">
        <v>15</v>
      </c>
      <c r="C56" t="s">
        <v>16</v>
      </c>
      <c r="D56">
        <v>1492488</v>
      </c>
      <c r="E56">
        <v>32925510</v>
      </c>
      <c r="F56">
        <v>64327111</v>
      </c>
      <c r="G56" s="2">
        <v>43605</v>
      </c>
      <c r="H56">
        <v>72.98</v>
      </c>
      <c r="I56" t="s">
        <v>71</v>
      </c>
      <c r="J56" s="2">
        <v>43603</v>
      </c>
      <c r="K56" s="2">
        <v>43604</v>
      </c>
      <c r="L56" t="s">
        <v>18</v>
      </c>
      <c r="M56">
        <f>VLOOKUP(D56,[1]应付款管理!$B$1:$J$65536,9,0)</f>
        <v>72.98</v>
      </c>
      <c r="N56">
        <f t="shared" si="2"/>
        <v>0</v>
      </c>
      <c r="O56" t="str">
        <f t="shared" si="3"/>
        <v>，1492488</v>
      </c>
      <c r="U56" t="s">
        <v>19</v>
      </c>
    </row>
    <row r="57" spans="1:21">
      <c r="A57" t="s">
        <v>14</v>
      </c>
      <c r="B57" t="s">
        <v>15</v>
      </c>
      <c r="C57" t="s">
        <v>16</v>
      </c>
      <c r="D57">
        <v>1493640</v>
      </c>
      <c r="E57">
        <v>32939940</v>
      </c>
      <c r="F57">
        <v>64327112</v>
      </c>
      <c r="G57" s="2">
        <v>43605</v>
      </c>
      <c r="H57">
        <v>73.11</v>
      </c>
      <c r="I57" t="s">
        <v>72</v>
      </c>
      <c r="J57" s="2">
        <v>43603</v>
      </c>
      <c r="K57" s="2">
        <v>43604</v>
      </c>
      <c r="L57" t="s">
        <v>18</v>
      </c>
      <c r="M57">
        <f>VLOOKUP(D57,[1]应付款管理!$B$1:$J$65536,9,0)</f>
        <v>72.98</v>
      </c>
      <c r="N57">
        <f t="shared" si="2"/>
        <v>0.129999999999995</v>
      </c>
      <c r="O57" t="str">
        <f t="shared" si="3"/>
        <v>，1493640</v>
      </c>
      <c r="U57" t="s">
        <v>19</v>
      </c>
    </row>
    <row r="58" spans="1:21">
      <c r="A58" t="s">
        <v>14</v>
      </c>
      <c r="B58" t="s">
        <v>15</v>
      </c>
      <c r="C58" t="s">
        <v>16</v>
      </c>
      <c r="D58">
        <v>1504725</v>
      </c>
      <c r="E58">
        <v>33085807</v>
      </c>
      <c r="F58">
        <v>64327113</v>
      </c>
      <c r="G58" s="2">
        <v>43605</v>
      </c>
      <c r="H58">
        <v>158.65</v>
      </c>
      <c r="I58" t="s">
        <v>73</v>
      </c>
      <c r="J58" s="2">
        <v>43602</v>
      </c>
      <c r="K58" s="2">
        <v>43604</v>
      </c>
      <c r="L58" t="s">
        <v>18</v>
      </c>
      <c r="M58">
        <f>VLOOKUP(D58,[1]应付款管理!$B$1:$J$65536,9,0)</f>
        <v>158.66</v>
      </c>
      <c r="N58">
        <f t="shared" si="2"/>
        <v>-0.00999999999999091</v>
      </c>
      <c r="O58" t="str">
        <f t="shared" si="3"/>
        <v>，1504725</v>
      </c>
      <c r="U58" t="s">
        <v>19</v>
      </c>
    </row>
    <row r="59" spans="1:21">
      <c r="A59" t="s">
        <v>14</v>
      </c>
      <c r="B59" t="s">
        <v>15</v>
      </c>
      <c r="C59" t="s">
        <v>16</v>
      </c>
      <c r="D59">
        <v>1458719</v>
      </c>
      <c r="E59">
        <v>32467045</v>
      </c>
      <c r="F59">
        <v>64330965</v>
      </c>
      <c r="G59" s="2">
        <v>43605</v>
      </c>
      <c r="H59">
        <v>73.26</v>
      </c>
      <c r="I59" t="s">
        <v>74</v>
      </c>
      <c r="J59" s="2">
        <v>43604</v>
      </c>
      <c r="K59" s="2">
        <v>43605</v>
      </c>
      <c r="L59" t="s">
        <v>18</v>
      </c>
      <c r="M59">
        <f>VLOOKUP(D59,[1]应付款管理!$B$1:$J$65536,9,0)</f>
        <v>73.26</v>
      </c>
      <c r="N59">
        <f t="shared" si="2"/>
        <v>0</v>
      </c>
      <c r="O59" t="str">
        <f t="shared" si="3"/>
        <v>，1458719</v>
      </c>
      <c r="U59" t="s">
        <v>19</v>
      </c>
    </row>
    <row r="60" spans="1:21">
      <c r="A60" t="s">
        <v>14</v>
      </c>
      <c r="B60" t="s">
        <v>15</v>
      </c>
      <c r="C60" t="s">
        <v>16</v>
      </c>
      <c r="D60">
        <v>1480027</v>
      </c>
      <c r="E60">
        <v>32784233</v>
      </c>
      <c r="F60">
        <v>64330966</v>
      </c>
      <c r="G60" s="2">
        <v>43605</v>
      </c>
      <c r="H60">
        <v>370.82</v>
      </c>
      <c r="I60" t="s">
        <v>75</v>
      </c>
      <c r="J60" s="2">
        <v>43603</v>
      </c>
      <c r="K60" s="2">
        <v>43605</v>
      </c>
      <c r="L60" t="s">
        <v>18</v>
      </c>
      <c r="M60">
        <f>VLOOKUP(D60,[1]应付款管理!$B$1:$J$65536,9,0)</f>
        <v>370.82</v>
      </c>
      <c r="N60">
        <f t="shared" si="2"/>
        <v>0</v>
      </c>
      <c r="O60" t="str">
        <f t="shared" si="3"/>
        <v>，1480027</v>
      </c>
      <c r="U60" t="s">
        <v>19</v>
      </c>
    </row>
    <row r="61" spans="1:21">
      <c r="A61" t="s">
        <v>14</v>
      </c>
      <c r="B61" t="s">
        <v>15</v>
      </c>
      <c r="C61" t="s">
        <v>16</v>
      </c>
      <c r="D61">
        <v>1502410</v>
      </c>
      <c r="E61">
        <v>33054793</v>
      </c>
      <c r="F61">
        <v>64330967</v>
      </c>
      <c r="G61" s="2">
        <v>43605</v>
      </c>
      <c r="H61">
        <v>433.17</v>
      </c>
      <c r="I61" t="s">
        <v>76</v>
      </c>
      <c r="J61" s="2">
        <v>43602</v>
      </c>
      <c r="K61" s="2">
        <v>43605</v>
      </c>
      <c r="L61" t="s">
        <v>18</v>
      </c>
      <c r="M61">
        <f>VLOOKUP(D61,[1]应付款管理!$B$1:$J$65536,9,0)</f>
        <v>433.19</v>
      </c>
      <c r="N61">
        <f t="shared" si="2"/>
        <v>-0.0199999999999818</v>
      </c>
      <c r="O61" t="str">
        <f t="shared" si="3"/>
        <v>，1502410</v>
      </c>
      <c r="U61" t="s">
        <v>19</v>
      </c>
    </row>
    <row r="62" spans="1:21">
      <c r="A62" t="s">
        <v>14</v>
      </c>
      <c r="B62" t="s">
        <v>15</v>
      </c>
      <c r="C62" t="s">
        <v>16</v>
      </c>
      <c r="D62">
        <v>1503380</v>
      </c>
      <c r="E62">
        <v>33068461</v>
      </c>
      <c r="F62">
        <v>64330968</v>
      </c>
      <c r="G62" s="2">
        <v>43605</v>
      </c>
      <c r="H62">
        <v>309.95</v>
      </c>
      <c r="I62" t="s">
        <v>77</v>
      </c>
      <c r="J62" s="2">
        <v>43603</v>
      </c>
      <c r="K62" s="2">
        <v>43605</v>
      </c>
      <c r="L62" t="s">
        <v>18</v>
      </c>
      <c r="M62">
        <f>VLOOKUP(D62,[1]应付款管理!$B$1:$J$65536,9,0)</f>
        <v>309.54</v>
      </c>
      <c r="N62">
        <f t="shared" si="2"/>
        <v>0.409999999999968</v>
      </c>
      <c r="O62" t="str">
        <f t="shared" si="3"/>
        <v>，1503380</v>
      </c>
      <c r="U62" t="s">
        <v>19</v>
      </c>
    </row>
    <row r="63" spans="1:21">
      <c r="A63" t="s">
        <v>14</v>
      </c>
      <c r="B63" t="s">
        <v>15</v>
      </c>
      <c r="C63" t="s">
        <v>16</v>
      </c>
      <c r="D63">
        <v>1482095</v>
      </c>
      <c r="E63">
        <v>32813539</v>
      </c>
      <c r="F63">
        <v>64335990</v>
      </c>
      <c r="G63" s="2">
        <v>43606</v>
      </c>
      <c r="H63">
        <v>642.56</v>
      </c>
      <c r="I63" t="s">
        <v>78</v>
      </c>
      <c r="J63" s="2">
        <v>43604</v>
      </c>
      <c r="K63" s="2">
        <v>43606</v>
      </c>
      <c r="L63" t="s">
        <v>18</v>
      </c>
      <c r="M63">
        <f>VLOOKUP(D63,[1]应付款管理!$B$1:$J$65536,9,0)</f>
        <v>642.6</v>
      </c>
      <c r="N63">
        <f t="shared" si="2"/>
        <v>-0.0400000000000773</v>
      </c>
      <c r="O63" t="str">
        <f t="shared" si="3"/>
        <v>，1482095</v>
      </c>
      <c r="U63" t="s">
        <v>19</v>
      </c>
    </row>
    <row r="64" ht="18.75" spans="7:14">
      <c r="G64" s="4" t="s">
        <v>79</v>
      </c>
      <c r="H64" s="5">
        <f>SUM(H2:H63)</f>
        <v>15065.25</v>
      </c>
      <c r="I64" s="4" t="s">
        <v>80</v>
      </c>
      <c r="M64">
        <f>SUM(M2:M63)</f>
        <v>15063.55</v>
      </c>
      <c r="N64">
        <f>SUM(N2:N63)</f>
        <v>1.70000000000006</v>
      </c>
    </row>
    <row r="67" spans="1:13">
      <c r="A67" s="6" t="s">
        <v>81</v>
      </c>
      <c r="B67" s="6" t="s">
        <v>82</v>
      </c>
      <c r="C67" s="6" t="s">
        <v>83</v>
      </c>
      <c r="D67" s="7" t="s">
        <v>8</v>
      </c>
      <c r="E67" s="7" t="s">
        <v>84</v>
      </c>
      <c r="F67" s="7" t="s">
        <v>85</v>
      </c>
      <c r="G67" s="8" t="s">
        <v>7</v>
      </c>
      <c r="H67" s="8" t="s">
        <v>11</v>
      </c>
      <c r="I67" s="13"/>
      <c r="M67" t="s">
        <v>13</v>
      </c>
    </row>
    <row r="68" spans="1:13">
      <c r="A68">
        <v>32745576</v>
      </c>
      <c r="B68" s="2">
        <v>43604</v>
      </c>
      <c r="C68" s="2">
        <v>43607</v>
      </c>
      <c r="D68" t="s">
        <v>86</v>
      </c>
      <c r="E68" t="s">
        <v>87</v>
      </c>
      <c r="F68" t="s">
        <v>88</v>
      </c>
      <c r="G68">
        <v>234.78</v>
      </c>
      <c r="H68" t="s">
        <v>18</v>
      </c>
      <c r="I68">
        <f>VLOOKUP(A68,[1]应付款管理!$A$1:$B$65536,2,0)</f>
        <v>1477124</v>
      </c>
      <c r="J68">
        <v>1477124</v>
      </c>
      <c r="K68">
        <f>VLOOKUP(J68,[1]应付款管理!$B$1:$K$65536,9,0)</f>
        <v>234.84</v>
      </c>
      <c r="L68">
        <f>G68-K68</f>
        <v>-0.0600000000000023</v>
      </c>
      <c r="M68" t="str">
        <f>$M$67&amp;J68</f>
        <v>，1477124</v>
      </c>
    </row>
    <row r="69" spans="1:13">
      <c r="A69">
        <v>32317634</v>
      </c>
      <c r="B69" s="2">
        <v>43606</v>
      </c>
      <c r="C69" s="2">
        <v>43608</v>
      </c>
      <c r="D69" t="s">
        <v>89</v>
      </c>
      <c r="E69" t="s">
        <v>90</v>
      </c>
      <c r="F69" t="s">
        <v>91</v>
      </c>
      <c r="G69">
        <v>309.29</v>
      </c>
      <c r="H69" t="s">
        <v>18</v>
      </c>
      <c r="I69">
        <f>VLOOKUP(A69,[1]应付款管理!$A$1:$B$65536,2,0)</f>
        <v>1450308</v>
      </c>
      <c r="J69">
        <v>1450308</v>
      </c>
      <c r="K69">
        <f>VLOOKUP(J69,[1]应付款管理!$B$1:$K$65536,9,0)</f>
        <v>309.3</v>
      </c>
      <c r="L69">
        <f t="shared" ref="L69:L89" si="4">G69-K69</f>
        <v>-0.0100000000000477</v>
      </c>
      <c r="M69" t="str">
        <f t="shared" ref="M69:M89" si="5">$M$67&amp;J69</f>
        <v>，1450308</v>
      </c>
    </row>
    <row r="70" spans="1:13">
      <c r="A70">
        <v>32510793</v>
      </c>
      <c r="B70" s="2">
        <v>43606</v>
      </c>
      <c r="C70" s="2">
        <v>43608</v>
      </c>
      <c r="D70" t="s">
        <v>92</v>
      </c>
      <c r="E70" t="s">
        <v>93</v>
      </c>
      <c r="F70" t="s">
        <v>94</v>
      </c>
      <c r="G70">
        <v>182.54</v>
      </c>
      <c r="H70" t="s">
        <v>18</v>
      </c>
      <c r="I70">
        <f>VLOOKUP(A70,[1]应付款管理!$A$1:$B$65536,2,0)</f>
        <v>1461626</v>
      </c>
      <c r="J70">
        <v>1461626</v>
      </c>
      <c r="K70">
        <f>VLOOKUP(J70,[1]应付款管理!$B$1:$K$65536,9,0)</f>
        <v>182.56</v>
      </c>
      <c r="L70">
        <f t="shared" si="4"/>
        <v>-0.0199999999999818</v>
      </c>
      <c r="M70" t="str">
        <f t="shared" si="5"/>
        <v>，1461626</v>
      </c>
    </row>
    <row r="71" spans="1:13">
      <c r="A71">
        <v>32928602</v>
      </c>
      <c r="B71" s="2">
        <v>43606</v>
      </c>
      <c r="C71" s="2">
        <v>43610</v>
      </c>
      <c r="D71" t="s">
        <v>95</v>
      </c>
      <c r="E71" t="s">
        <v>96</v>
      </c>
      <c r="F71" t="s">
        <v>97</v>
      </c>
      <c r="G71">
        <v>684.22</v>
      </c>
      <c r="H71" t="s">
        <v>18</v>
      </c>
      <c r="I71">
        <f>VLOOKUP(A71,[1]应付款管理!$A$1:$B$65536,2,0)</f>
        <v>1493052</v>
      </c>
      <c r="J71">
        <v>1493052</v>
      </c>
      <c r="K71">
        <f>VLOOKUP(J71,[1]应付款管理!$B$1:$K$65536,9,0)</f>
        <v>684.21</v>
      </c>
      <c r="L71">
        <f t="shared" si="4"/>
        <v>0.00999999999999091</v>
      </c>
      <c r="M71" t="str">
        <f t="shared" si="5"/>
        <v>，1493052</v>
      </c>
    </row>
    <row r="72" spans="1:13">
      <c r="A72">
        <v>33018546</v>
      </c>
      <c r="B72" s="2">
        <v>43606</v>
      </c>
      <c r="C72" s="2">
        <v>43609</v>
      </c>
      <c r="D72" t="s">
        <v>98</v>
      </c>
      <c r="E72" t="s">
        <v>99</v>
      </c>
      <c r="F72" t="s">
        <v>100</v>
      </c>
      <c r="G72">
        <v>429.95</v>
      </c>
      <c r="H72" t="s">
        <v>18</v>
      </c>
      <c r="I72">
        <f>VLOOKUP(A72,[1]应付款管理!$A$1:$B$65536,2,0)</f>
        <v>1499528</v>
      </c>
      <c r="J72">
        <v>1499528</v>
      </c>
      <c r="K72">
        <f>VLOOKUP(J72,[1]应付款管理!$B$1:$K$65536,9,0)</f>
        <v>429.98</v>
      </c>
      <c r="L72">
        <f t="shared" si="4"/>
        <v>-0.0299999999999727</v>
      </c>
      <c r="M72" t="str">
        <f t="shared" si="5"/>
        <v>，1499528</v>
      </c>
    </row>
    <row r="73" spans="1:13">
      <c r="A73">
        <v>32477514</v>
      </c>
      <c r="B73" s="2">
        <v>43607</v>
      </c>
      <c r="C73" s="2">
        <v>43609</v>
      </c>
      <c r="D73" t="s">
        <v>101</v>
      </c>
      <c r="E73" t="s">
        <v>90</v>
      </c>
      <c r="F73" t="s">
        <v>91</v>
      </c>
      <c r="G73">
        <v>296.75</v>
      </c>
      <c r="H73" t="s">
        <v>18</v>
      </c>
      <c r="I73">
        <f>VLOOKUP(A73,[1]应付款管理!$A$1:$B$65536,2,0)</f>
        <v>1459797</v>
      </c>
      <c r="J73">
        <v>1459797</v>
      </c>
      <c r="K73">
        <f>VLOOKUP(J73,[1]应付款管理!$B$1:$K$65536,9,0)</f>
        <v>296.75</v>
      </c>
      <c r="L73">
        <f t="shared" si="4"/>
        <v>0</v>
      </c>
      <c r="M73" t="str">
        <f t="shared" si="5"/>
        <v>，1459797</v>
      </c>
    </row>
    <row r="74" spans="1:13">
      <c r="A74">
        <v>32841870</v>
      </c>
      <c r="B74" s="2">
        <v>43607</v>
      </c>
      <c r="C74" s="2">
        <v>43609</v>
      </c>
      <c r="D74" t="s">
        <v>102</v>
      </c>
      <c r="E74" t="s">
        <v>103</v>
      </c>
      <c r="F74" t="s">
        <v>104</v>
      </c>
      <c r="G74">
        <v>201.53</v>
      </c>
      <c r="H74" t="s">
        <v>18</v>
      </c>
      <c r="I74">
        <f>VLOOKUP(A74,[1]应付款管理!$A$1:$B$65536,2,0)</f>
        <v>1484733</v>
      </c>
      <c r="J74">
        <v>1484733</v>
      </c>
      <c r="K74">
        <f>VLOOKUP(J74,[1]应付款管理!$B$1:$K$65536,9,0)</f>
        <v>201.66</v>
      </c>
      <c r="L74">
        <f t="shared" si="4"/>
        <v>-0.130000000000024</v>
      </c>
      <c r="M74" t="str">
        <f t="shared" si="5"/>
        <v>，1484733</v>
      </c>
    </row>
    <row r="75" spans="1:13">
      <c r="A75">
        <v>33138981</v>
      </c>
      <c r="B75" s="2">
        <v>43607</v>
      </c>
      <c r="C75" s="2">
        <v>43608</v>
      </c>
      <c r="D75" t="s">
        <v>105</v>
      </c>
      <c r="E75" t="s">
        <v>106</v>
      </c>
      <c r="F75" t="s">
        <v>107</v>
      </c>
      <c r="G75">
        <v>82.7</v>
      </c>
      <c r="H75" t="s">
        <v>18</v>
      </c>
      <c r="I75">
        <f>VLOOKUP(A75,[1]应付款管理!$A$1:$B$65536,2,0)</f>
        <v>1508472</v>
      </c>
      <c r="J75">
        <v>1508472</v>
      </c>
      <c r="K75">
        <f>VLOOKUP(J75,[1]应付款管理!$B$1:$K$65536,9,0)</f>
        <v>82.75</v>
      </c>
      <c r="L75">
        <f t="shared" si="4"/>
        <v>-0.0499999999999972</v>
      </c>
      <c r="M75" t="str">
        <f t="shared" si="5"/>
        <v>，1508472</v>
      </c>
    </row>
    <row r="76" spans="1:13">
      <c r="A76">
        <v>33023780</v>
      </c>
      <c r="B76" s="2">
        <v>43608</v>
      </c>
      <c r="C76" s="2">
        <v>43610</v>
      </c>
      <c r="D76" t="s">
        <v>108</v>
      </c>
      <c r="E76" t="s">
        <v>109</v>
      </c>
      <c r="F76" t="s">
        <v>110</v>
      </c>
      <c r="G76">
        <v>327.74</v>
      </c>
      <c r="H76" t="s">
        <v>18</v>
      </c>
      <c r="I76">
        <f>VLOOKUP(A76,[1]应付款管理!$A$1:$B$65536,2,0)</f>
        <v>1499785</v>
      </c>
      <c r="J76">
        <v>1499785</v>
      </c>
      <c r="K76">
        <f>VLOOKUP(J76,[1]应付款管理!$B$1:$K$65536,9,0)</f>
        <v>327.75</v>
      </c>
      <c r="L76">
        <f t="shared" si="4"/>
        <v>-0.00999999999999091</v>
      </c>
      <c r="M76" t="str">
        <f t="shared" si="5"/>
        <v>，1499785</v>
      </c>
    </row>
    <row r="77" spans="1:13">
      <c r="A77">
        <v>33024503</v>
      </c>
      <c r="B77" s="2">
        <v>43608</v>
      </c>
      <c r="C77" s="2">
        <v>43610</v>
      </c>
      <c r="D77" t="s">
        <v>111</v>
      </c>
      <c r="E77" t="s">
        <v>112</v>
      </c>
      <c r="F77" t="s">
        <v>113</v>
      </c>
      <c r="G77">
        <v>240.56</v>
      </c>
      <c r="H77" t="s">
        <v>18</v>
      </c>
      <c r="I77">
        <f>VLOOKUP(A77,[1]应付款管理!$A$1:$B$65536,2,0)</f>
        <v>1499805</v>
      </c>
      <c r="J77">
        <v>1499805</v>
      </c>
      <c r="K77">
        <f>VLOOKUP(J77,[1]应付款管理!$B$1:$K$65536,9,0)</f>
        <v>240.56</v>
      </c>
      <c r="L77">
        <f t="shared" si="4"/>
        <v>0</v>
      </c>
      <c r="M77" t="str">
        <f t="shared" si="5"/>
        <v>，1499805</v>
      </c>
    </row>
    <row r="78" spans="1:13">
      <c r="A78">
        <v>32925534</v>
      </c>
      <c r="B78" s="2">
        <v>43610</v>
      </c>
      <c r="C78" s="2">
        <v>43611</v>
      </c>
      <c r="D78" t="s">
        <v>71</v>
      </c>
      <c r="E78" t="s">
        <v>114</v>
      </c>
      <c r="F78" t="s">
        <v>88</v>
      </c>
      <c r="G78">
        <v>91</v>
      </c>
      <c r="H78" t="s">
        <v>18</v>
      </c>
      <c r="I78">
        <f>VLOOKUP(A78,[1]应付款管理!$A$1:$B$65536,2,0)</f>
        <v>1492491</v>
      </c>
      <c r="J78">
        <v>1492491</v>
      </c>
      <c r="K78">
        <f>VLOOKUP(J78,[1]应付款管理!$B$1:$K$65536,9,0)</f>
        <v>91</v>
      </c>
      <c r="L78">
        <f t="shared" si="4"/>
        <v>0</v>
      </c>
      <c r="M78" t="str">
        <f t="shared" si="5"/>
        <v>，1492491</v>
      </c>
    </row>
    <row r="79" spans="1:13">
      <c r="A79">
        <v>32999689</v>
      </c>
      <c r="B79" s="2">
        <v>43611</v>
      </c>
      <c r="C79" s="2">
        <v>43613</v>
      </c>
      <c r="D79" t="s">
        <v>115</v>
      </c>
      <c r="E79" t="s">
        <v>116</v>
      </c>
      <c r="F79" t="s">
        <v>117</v>
      </c>
      <c r="G79">
        <v>425.32</v>
      </c>
      <c r="H79" t="s">
        <v>18</v>
      </c>
      <c r="I79">
        <f>VLOOKUP(A79,[1]应付款管理!$A$1:$B$65536,2,0)</f>
        <v>1498177</v>
      </c>
      <c r="J79">
        <v>1498177</v>
      </c>
      <c r="K79">
        <f>VLOOKUP(J79,[1]应付款管理!$B$1:$K$65536,9,0)</f>
        <v>425.31</v>
      </c>
      <c r="L79">
        <f t="shared" si="4"/>
        <v>0.00999999999999091</v>
      </c>
      <c r="M79" t="str">
        <f t="shared" si="5"/>
        <v>，1498177</v>
      </c>
    </row>
    <row r="80" spans="1:13">
      <c r="A80">
        <v>33001147</v>
      </c>
      <c r="B80" s="2">
        <v>43611</v>
      </c>
      <c r="C80" s="2">
        <v>43615</v>
      </c>
      <c r="D80" t="s">
        <v>118</v>
      </c>
      <c r="E80" t="s">
        <v>119</v>
      </c>
      <c r="F80" t="s">
        <v>91</v>
      </c>
      <c r="G80">
        <v>509.65</v>
      </c>
      <c r="H80" t="s">
        <v>18</v>
      </c>
      <c r="I80">
        <f>VLOOKUP(A80,[1]应付款管理!$A$1:$B$65536,2,0)</f>
        <v>1498480</v>
      </c>
      <c r="J80">
        <v>1498480</v>
      </c>
      <c r="K80">
        <f>VLOOKUP(J80,[1]应付款管理!$B$1:$K$65536,9,0)</f>
        <v>509.68</v>
      </c>
      <c r="L80">
        <f t="shared" si="4"/>
        <v>-0.0300000000000296</v>
      </c>
      <c r="M80" t="str">
        <f t="shared" si="5"/>
        <v>，1498480</v>
      </c>
    </row>
    <row r="81" spans="1:13">
      <c r="A81">
        <v>33122840</v>
      </c>
      <c r="B81" s="2">
        <v>43611</v>
      </c>
      <c r="C81" s="2">
        <v>43613</v>
      </c>
      <c r="D81" t="s">
        <v>120</v>
      </c>
      <c r="E81" t="s">
        <v>121</v>
      </c>
      <c r="F81" t="s">
        <v>107</v>
      </c>
      <c r="G81">
        <v>333.25</v>
      </c>
      <c r="H81" t="s">
        <v>18</v>
      </c>
      <c r="I81">
        <f>VLOOKUP(A81,[1]应付款管理!$A$1:$B$65536,2,0)</f>
        <v>1507344</v>
      </c>
      <c r="J81">
        <v>1507344</v>
      </c>
      <c r="K81">
        <f>VLOOKUP(J81,[1]应付款管理!$B$1:$K$65536,9,0)</f>
        <v>333.26</v>
      </c>
      <c r="L81">
        <f t="shared" si="4"/>
        <v>-0.00999999999999091</v>
      </c>
      <c r="M81" t="str">
        <f t="shared" si="5"/>
        <v>，1507344</v>
      </c>
    </row>
    <row r="82" spans="1:13">
      <c r="A82">
        <v>32985461</v>
      </c>
      <c r="B82" s="2">
        <v>43613</v>
      </c>
      <c r="C82" s="2">
        <v>43614</v>
      </c>
      <c r="D82" t="s">
        <v>122</v>
      </c>
      <c r="E82" t="s">
        <v>123</v>
      </c>
      <c r="F82" t="s">
        <v>124</v>
      </c>
      <c r="G82">
        <v>176.33</v>
      </c>
      <c r="H82" t="s">
        <v>18</v>
      </c>
      <c r="I82">
        <f>VLOOKUP(A82,[1]应付款管理!$A$1:$B$65536,2,0)</f>
        <v>1497220</v>
      </c>
      <c r="J82">
        <v>1497220</v>
      </c>
      <c r="K82">
        <f>VLOOKUP(J82,[1]应付款管理!$B$1:$K$65536,9,0)</f>
        <v>176.33</v>
      </c>
      <c r="L82">
        <f t="shared" si="4"/>
        <v>0</v>
      </c>
      <c r="M82" t="str">
        <f t="shared" si="5"/>
        <v>，1497220</v>
      </c>
    </row>
    <row r="83" spans="1:13">
      <c r="A83">
        <v>33009008</v>
      </c>
      <c r="B83" s="2">
        <v>43613</v>
      </c>
      <c r="C83" s="2">
        <v>43617</v>
      </c>
      <c r="D83" t="s">
        <v>125</v>
      </c>
      <c r="E83" t="s">
        <v>116</v>
      </c>
      <c r="F83" t="s">
        <v>117</v>
      </c>
      <c r="G83">
        <v>1341.71</v>
      </c>
      <c r="H83" t="s">
        <v>18</v>
      </c>
      <c r="I83">
        <f>VLOOKUP(A83,[1]应付款管理!$A$1:$B$65536,2,0)</f>
        <v>1498831</v>
      </c>
      <c r="J83">
        <v>1498831</v>
      </c>
      <c r="K83">
        <f>VLOOKUP(J83,[1]应付款管理!$B$1:$K$65536,9,0)</f>
        <v>1341.74</v>
      </c>
      <c r="L83">
        <f t="shared" si="4"/>
        <v>-0.0299999999999727</v>
      </c>
      <c r="M83" t="str">
        <f t="shared" si="5"/>
        <v>，1498831</v>
      </c>
    </row>
    <row r="84" spans="1:13">
      <c r="A84">
        <v>32514054</v>
      </c>
      <c r="B84" s="2">
        <v>43614</v>
      </c>
      <c r="C84" s="2">
        <v>43616</v>
      </c>
      <c r="D84" t="s">
        <v>126</v>
      </c>
      <c r="E84" t="s">
        <v>127</v>
      </c>
      <c r="F84" t="s">
        <v>128</v>
      </c>
      <c r="G84">
        <v>101.18</v>
      </c>
      <c r="H84" t="s">
        <v>18</v>
      </c>
      <c r="I84">
        <f>VLOOKUP(A84,[1]应付款管理!$A$1:$B$65536,2,0)</f>
        <v>1461770</v>
      </c>
      <c r="J84">
        <v>1461770</v>
      </c>
      <c r="K84">
        <f>VLOOKUP(J84,[1]应付款管理!$B$1:$K$65536,9,0)</f>
        <v>101.2</v>
      </c>
      <c r="L84">
        <f t="shared" si="4"/>
        <v>-0.019999999999996</v>
      </c>
      <c r="M84" t="str">
        <f t="shared" si="5"/>
        <v>，1461770</v>
      </c>
    </row>
    <row r="85" spans="1:13">
      <c r="A85">
        <v>32750071</v>
      </c>
      <c r="B85" s="2">
        <v>43614</v>
      </c>
      <c r="C85" s="2">
        <v>43616</v>
      </c>
      <c r="D85" t="s">
        <v>129</v>
      </c>
      <c r="E85" t="s">
        <v>90</v>
      </c>
      <c r="F85" t="s">
        <v>91</v>
      </c>
      <c r="G85">
        <v>665.72</v>
      </c>
      <c r="H85" t="s">
        <v>18</v>
      </c>
      <c r="I85">
        <f>VLOOKUP(A85,[1]应付款管理!$A$1:$B$65536,2,0)</f>
        <v>1477637</v>
      </c>
      <c r="J85">
        <v>1477637</v>
      </c>
      <c r="K85">
        <f>VLOOKUP(J85,[1]应付款管理!$B$1:$K$65536,9,0)</f>
        <v>665.72</v>
      </c>
      <c r="L85">
        <f t="shared" si="4"/>
        <v>0</v>
      </c>
      <c r="M85" t="str">
        <f t="shared" si="5"/>
        <v>，1477637</v>
      </c>
    </row>
    <row r="86" spans="1:13">
      <c r="A86">
        <v>33138596</v>
      </c>
      <c r="B86" s="2">
        <v>43614</v>
      </c>
      <c r="C86" s="2">
        <v>43616</v>
      </c>
      <c r="D86" t="s">
        <v>130</v>
      </c>
      <c r="E86" t="s">
        <v>131</v>
      </c>
      <c r="F86" t="s">
        <v>132</v>
      </c>
      <c r="G86">
        <v>239.83</v>
      </c>
      <c r="H86" t="s">
        <v>18</v>
      </c>
      <c r="I86">
        <f>VLOOKUP(A86,[1]应付款管理!$A$1:$B$65536,2,0)</f>
        <v>1508462</v>
      </c>
      <c r="J86">
        <v>1508462</v>
      </c>
      <c r="K86">
        <f>VLOOKUP(J86,[1]应付款管理!$B$1:$K$65536,9,0)</f>
        <v>239.84</v>
      </c>
      <c r="L86">
        <f t="shared" si="4"/>
        <v>-0.00999999999999091</v>
      </c>
      <c r="M86" t="str">
        <f t="shared" si="5"/>
        <v>，1508462</v>
      </c>
    </row>
    <row r="87" spans="1:13">
      <c r="A87">
        <v>32911400</v>
      </c>
      <c r="B87" s="2">
        <v>43615</v>
      </c>
      <c r="C87" s="2">
        <v>43618</v>
      </c>
      <c r="D87" t="s">
        <v>133</v>
      </c>
      <c r="E87" t="s">
        <v>134</v>
      </c>
      <c r="F87" t="s">
        <v>135</v>
      </c>
      <c r="G87">
        <v>836.58</v>
      </c>
      <c r="H87" t="s">
        <v>18</v>
      </c>
      <c r="I87">
        <f>VLOOKUP(A87,[1]应付款管理!$A$1:$B$65536,2,0)</f>
        <v>1491398</v>
      </c>
      <c r="J87">
        <v>1491398</v>
      </c>
      <c r="K87">
        <f>VLOOKUP(J87,[1]应付款管理!$B$1:$K$65536,9,0)</f>
        <v>836.58</v>
      </c>
      <c r="L87">
        <f t="shared" si="4"/>
        <v>0</v>
      </c>
      <c r="M87" t="str">
        <f t="shared" si="5"/>
        <v>，1491398</v>
      </c>
    </row>
    <row r="88" spans="1:13">
      <c r="A88">
        <v>33085960</v>
      </c>
      <c r="B88" s="2">
        <v>43615</v>
      </c>
      <c r="C88" s="2">
        <v>43616</v>
      </c>
      <c r="D88" t="s">
        <v>136</v>
      </c>
      <c r="E88" t="s">
        <v>137</v>
      </c>
      <c r="F88" t="s">
        <v>138</v>
      </c>
      <c r="G88">
        <v>751.52</v>
      </c>
      <c r="H88" t="s">
        <v>18</v>
      </c>
      <c r="I88">
        <f>VLOOKUP(A88,[1]应付款管理!$A$1:$B$65536,2,0)</f>
        <v>1504736</v>
      </c>
      <c r="J88">
        <v>1504736</v>
      </c>
      <c r="K88">
        <f>VLOOKUP(J88,[1]应付款管理!$B$1:$K$65536,9,0)</f>
        <v>751.56</v>
      </c>
      <c r="L88">
        <f t="shared" si="4"/>
        <v>-0.0399999999999636</v>
      </c>
      <c r="M88" t="str">
        <f t="shared" si="5"/>
        <v>，1504736</v>
      </c>
    </row>
    <row r="89" spans="1:13">
      <c r="A89">
        <v>32772647</v>
      </c>
      <c r="B89" s="2">
        <v>43616</v>
      </c>
      <c r="C89" s="2">
        <v>43617</v>
      </c>
      <c r="D89" t="s">
        <v>139</v>
      </c>
      <c r="E89" t="s">
        <v>87</v>
      </c>
      <c r="F89" t="s">
        <v>88</v>
      </c>
      <c r="G89">
        <v>87.63</v>
      </c>
      <c r="H89" t="s">
        <v>18</v>
      </c>
      <c r="I89">
        <f>VLOOKUP(A89,[1]应付款管理!$A$1:$B$65536,2,0)</f>
        <v>1479259</v>
      </c>
      <c r="J89">
        <v>1479259</v>
      </c>
      <c r="K89">
        <f>VLOOKUP(J89,[1]应付款管理!$B$1:$K$65536,9,0)</f>
        <v>87.63</v>
      </c>
      <c r="L89">
        <f t="shared" si="4"/>
        <v>0</v>
      </c>
      <c r="M89" t="str">
        <f t="shared" si="5"/>
        <v>，1479259</v>
      </c>
    </row>
    <row r="90" ht="18.75" spans="1:12">
      <c r="A90" s="9"/>
      <c r="B90" s="9"/>
      <c r="C90" s="9"/>
      <c r="D90" s="9"/>
      <c r="E90" s="9"/>
      <c r="F90" s="10" t="s">
        <v>140</v>
      </c>
      <c r="G90" s="11">
        <f>SUM(G68:G89)</f>
        <v>8549.78</v>
      </c>
      <c r="H90" s="12" t="s">
        <v>18</v>
      </c>
      <c r="I90" s="9"/>
      <c r="K90">
        <f>SUM(K68:K89)</f>
        <v>8550.21</v>
      </c>
      <c r="L90">
        <f>SUM(L68:L89)</f>
        <v>-0.429999999999978</v>
      </c>
    </row>
    <row r="91" spans="13:13">
      <c r="M91">
        <v>15065.25</v>
      </c>
    </row>
    <row r="92" spans="13:13">
      <c r="M92">
        <v>8549.78</v>
      </c>
    </row>
    <row r="93" ht="15.75" spans="11:16">
      <c r="K93" s="14"/>
      <c r="L93" s="15" t="s">
        <v>141</v>
      </c>
      <c r="M93" s="15">
        <f>SUM(M91:M92)</f>
        <v>23615.03</v>
      </c>
      <c r="N93" s="15" t="s">
        <v>142</v>
      </c>
      <c r="O93" s="16" t="s">
        <v>143</v>
      </c>
      <c r="P93" s="1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21 05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2019-05-21T11:53:00Z</dcterms:created>
  <dcterms:modified xsi:type="dcterms:W3CDTF">2019-05-22T06:28:45Z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