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3" activeTab="65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19年春节包房" sheetId="75" r:id="rId59"/>
    <sheet name="2.22" sheetId="76" r:id="rId60"/>
    <sheet name="3.3" sheetId="77" r:id="rId61"/>
    <sheet name="3.22" sheetId="78" r:id="rId62"/>
    <sheet name="4.11" sheetId="79" r:id="rId63"/>
    <sheet name="4.24" sheetId="80" r:id="rId64"/>
    <sheet name="5.8" sheetId="81" r:id="rId65"/>
    <sheet name="5.28" sheetId="82" r:id="rId66"/>
    <sheet name="Ori" sheetId="11" state="hidden" r:id="rId67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66" hidden="1">Ori!$A$24:$H$40</definedName>
    <definedName name="_xlnm.Print_Titles" localSheetId="2">'3-13（3.27核对）'!$1:$23</definedName>
    <definedName name="_xlnm.Print_Titles" localSheetId="66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68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10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comments6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7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8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9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<sst xmlns="http://schemas.openxmlformats.org/spreadsheetml/2006/main" count="21294" uniqueCount="5636">
  <si>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</si>
  <si>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</si>
  <si>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</si>
  <si>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</si>
  <si>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</si>
  <si>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</si>
  <si>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</si>
  <si>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</si>
  <si>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</si>
  <si>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</si>
  <si>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</si>
  <si>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</si>
  <si>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</si>
  <si>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</si>
  <si>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</si>
  <si>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</si>
  <si>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</si>
  <si>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</si>
  <si>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</si>
  <si>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</si>
  <si>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</si>
  <si>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</si>
  <si>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</si>
  <si>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</si>
  <si>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</si>
  <si>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</si>
  <si>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</si>
  <si>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</si>
  <si>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</si>
  <si>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</si>
  <si>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</si>
  <si>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</si>
  <si>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</si>
  <si>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</si>
  <si>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</si>
  <si>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</si>
  <si>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</si>
  <si>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</si>
  <si>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</si>
  <si>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</si>
  <si>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</si>
  <si>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</si>
  <si>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</si>
  <si>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</si>
  <si>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</si>
  <si>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</si>
  <si>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</si>
  <si>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</si>
  <si>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</si>
  <si>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</si>
  <si>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</si>
  <si>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</si>
  <si>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</si>
  <si>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</si>
  <si>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</si>
  <si>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</si>
  <si>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</si>
  <si>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</si>
  <si>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</si>
  <si>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</si>
  <si>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</si>
  <si>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</si>
  <si>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</si>
  <si>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</si>
  <si>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</si>
  <si>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</si>
  <si>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</si>
  <si>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</si>
  <si>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</si>
  <si>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</si>
  <si>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</si>
  <si>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</si>
  <si>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</si>
  <si>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</si>
  <si>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</si>
  <si>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</si>
  <si>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</si>
  <si>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</si>
  <si>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</si>
  <si>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</si>
  <si>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</si>
  <si>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</si>
  <si>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</si>
  <si>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</si>
  <si>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</si>
  <si>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</si>
  <si>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</si>
  <si>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</si>
  <si>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</si>
  <si>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</si>
  <si>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</si>
  <si>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</si>
  <si>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</si>
  <si>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</si>
  <si>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</si>
  <si>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</si>
  <si>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</si>
  <si>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</si>
  <si>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</si>
  <si>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</si>
  <si>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</si>
  <si>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</si>
  <si>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</si>
  <si>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</si>
  <si>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</si>
  <si>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</si>
  <si>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</si>
  <si>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</si>
  <si>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</si>
  <si>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</si>
  <si>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</si>
  <si>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</si>
  <si>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</si>
  <si>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</si>
  <si>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</si>
  <si>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</si>
  <si>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</si>
  <si>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</si>
  <si>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</si>
  <si>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</si>
  <si>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</si>
  <si>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</si>
  <si>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</si>
  <si>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</si>
  <si>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</si>
  <si>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</si>
  <si>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</si>
  <si>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</si>
  <si>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</si>
  <si>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</si>
  <si>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</si>
  <si>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</si>
  <si>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</si>
  <si>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</si>
  <si>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</si>
  <si>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</si>
  <si>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</si>
  <si>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</si>
  <si>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</si>
  <si>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</si>
  <si>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</si>
  <si>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</si>
  <si>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</si>
  <si>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</si>
  <si>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</si>
  <si>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</si>
  <si>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</si>
  <si>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</si>
  <si>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</si>
  <si>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</si>
  <si>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</si>
  <si>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</si>
  <si>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</si>
  <si>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</si>
  <si>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</si>
  <si>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</si>
  <si>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</si>
  <si>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</si>
  <si>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</si>
  <si>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</si>
  <si>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</si>
  <si>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</si>
  <si>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</si>
  <si>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</si>
  <si>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</si>
  <si>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</si>
  <si>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</si>
  <si>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</si>
  <si>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</si>
  <si>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</si>
  <si>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</si>
  <si>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</si>
  <si>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</si>
  <si>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</si>
  <si>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</si>
  <si>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</si>
  <si>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</si>
  <si>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</si>
  <si>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</si>
  <si>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</si>
  <si>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</si>
  <si>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</si>
  <si>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</si>
  <si>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</si>
  <si>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</si>
  <si>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</si>
  <si>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</si>
  <si>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</si>
  <si>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</si>
  <si>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</si>
  <si>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</si>
  <si>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</si>
  <si>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</si>
  <si>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</si>
  <si>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</si>
  <si>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</si>
  <si>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</si>
  <si>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</si>
  <si>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</si>
  <si>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</si>
  <si>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</si>
  <si>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</si>
  <si>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</si>
  <si>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</si>
  <si>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</si>
  <si>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</si>
  <si>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</si>
  <si>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</si>
  <si>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</si>
  <si>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</si>
  <si>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</si>
  <si>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</si>
  <si>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</si>
  <si>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</si>
  <si>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</si>
  <si>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</si>
  <si>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</si>
  <si>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</si>
  <si>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</si>
  <si>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</si>
  <si>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</si>
  <si>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</si>
  <si>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</si>
  <si>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</si>
  <si>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</si>
  <si>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</si>
  <si>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</si>
  <si>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</si>
  <si>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</si>
  <si>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</si>
  <si>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</si>
  <si>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</si>
  <si>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</si>
  <si>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</si>
  <si>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</si>
  <si>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</si>
  <si>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</si>
  <si>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</si>
  <si>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</si>
  <si>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</si>
  <si>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</si>
  <si>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</si>
  <si>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</si>
  <si>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</si>
  <si>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</si>
  <si>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</si>
  <si>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</si>
  <si>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</si>
  <si>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</si>
  <si>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</si>
  <si>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</si>
  <si>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</si>
  <si>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</si>
  <si>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</si>
  <si>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</si>
  <si>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</si>
  <si>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</si>
  <si>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</si>
  <si>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</si>
  <si>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</si>
  <si>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</si>
  <si>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</si>
  <si>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</si>
  <si>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</si>
  <si>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</si>
  <si>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</si>
  <si>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</si>
  <si>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</si>
  <si>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</si>
  <si>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</si>
  <si>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</si>
  <si>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</si>
  <si>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</si>
  <si>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</si>
  <si>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</si>
  <si>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</si>
  <si>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</si>
  <si>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</si>
  <si>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</si>
  <si>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</si>
  <si>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</si>
  <si>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</si>
  <si>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</si>
  <si>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</si>
  <si>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</si>
  <si>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</si>
  <si>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</si>
  <si>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</si>
  <si>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</si>
  <si>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</si>
  <si>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</si>
  <si>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</si>
  <si>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</si>
  <si>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</si>
  <si>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</si>
  <si>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</si>
  <si>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</si>
  <si>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</si>
  <si>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</si>
  <si>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</si>
  <si>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</si>
  <si>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</si>
  <si>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</si>
  <si>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</si>
  <si>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</si>
  <si>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</si>
  <si>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</si>
  <si>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</si>
  <si>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</si>
  <si>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</si>
  <si>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</si>
  <si>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</si>
  <si>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</si>
  <si>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</si>
  <si>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</si>
  <si>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</si>
  <si>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</si>
  <si>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</si>
  <si>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</si>
  <si>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</si>
  <si>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</si>
  <si>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</si>
  <si>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</si>
  <si>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</si>
  <si>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</si>
  <si>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</si>
  <si>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</si>
  <si>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</si>
  <si>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</si>
  <si>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</si>
  <si>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</si>
  <si>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</si>
  <si>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</si>
  <si>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</si>
  <si>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</si>
  <si>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</si>
  <si>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</si>
  <si>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</si>
  <si>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</si>
  <si>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</si>
  <si>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</si>
  <si>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</si>
  <si>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</si>
  <si>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</si>
  <si>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</si>
  <si>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</si>
  <si>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</si>
  <si>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</si>
  <si>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</si>
  <si>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</si>
  <si>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</si>
  <si>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</si>
  <si>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</si>
  <si>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</si>
  <si>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</si>
  <si>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</si>
  <si>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</si>
  <si>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</si>
  <si>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</si>
  <si>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</si>
  <si>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</si>
  <si>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</si>
  <si>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</si>
  <si>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</si>
  <si>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</si>
  <si>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</si>
  <si>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</si>
  <si>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</si>
  <si>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</si>
  <si>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</si>
  <si>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</si>
  <si>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</si>
  <si>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</si>
  <si>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</si>
  <si>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</si>
  <si>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</si>
  <si>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</si>
  <si>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</si>
  <si>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</si>
  <si>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</si>
  <si>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</si>
  <si>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</si>
  <si>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</si>
  <si>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</si>
  <si>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</si>
  <si>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</si>
  <si>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</si>
  <si>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</si>
  <si>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</si>
  <si>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</si>
  <si>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</si>
  <si>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</si>
  <si>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</si>
  <si>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</si>
  <si>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</si>
  <si>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</si>
  <si>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</si>
  <si>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</si>
  <si>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</si>
  <si>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</si>
  <si>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</si>
  <si>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</si>
  <si>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</si>
  <si>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</si>
  <si>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</si>
  <si>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</si>
  <si>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</si>
  <si>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</si>
  <si>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</si>
  <si>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</si>
  <si>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</si>
  <si>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</si>
  <si>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</si>
  <si>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</si>
  <si>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</si>
  <si>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</si>
  <si>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</si>
  <si>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</si>
  <si>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</si>
  <si>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</si>
  <si>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</si>
  <si>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</si>
  <si>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</si>
  <si>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</si>
  <si>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</si>
  <si>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</si>
  <si>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</si>
  <si>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</si>
  <si>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</si>
  <si>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</si>
  <si>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</si>
  <si>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</si>
  <si>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</si>
  <si>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</si>
  <si>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</si>
  <si>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</si>
  <si>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</si>
  <si>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</si>
  <si>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</si>
  <si>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</si>
  <si>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</si>
  <si>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</si>
  <si>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</si>
  <si>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</si>
  <si>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</si>
  <si>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</si>
  <si>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</si>
  <si>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</si>
  <si>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</si>
  <si>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</si>
  <si>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</si>
  <si>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</si>
  <si>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</si>
  <si>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</si>
  <si>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</si>
  <si>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</si>
  <si>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</si>
  <si>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</si>
  <si>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</si>
  <si>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</si>
  <si>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</si>
  <si>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</si>
  <si>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</si>
  <si>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</si>
  <si>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</si>
  <si>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</si>
  <si>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</si>
  <si>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</si>
  <si>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</si>
  <si>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</si>
  <si>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</si>
  <si>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</si>
  <si>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</si>
  <si>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</si>
  <si>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</si>
  <si>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</si>
  <si>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</si>
  <si>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</si>
  <si>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</si>
  <si>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</si>
  <si>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</si>
  <si>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</si>
  <si>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</si>
  <si>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</si>
  <si>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</si>
  <si>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</si>
  <si>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</si>
  <si>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</si>
  <si>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</si>
  <si>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</si>
  <si>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</si>
  <si>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</si>
  <si>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</si>
  <si>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</si>
  <si>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</si>
  <si>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</si>
  <si>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</si>
  <si>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</si>
  <si>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</si>
  <si>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</si>
  <si>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</si>
  <si>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</si>
  <si>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</si>
  <si>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</si>
  <si>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</si>
  <si>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</si>
  <si>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</si>
  <si>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</si>
  <si>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</si>
  <si>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</si>
  <si>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</si>
  <si>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</si>
  <si>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</si>
  <si>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</si>
  <si>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</si>
  <si>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</si>
  <si>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</si>
  <si>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</si>
  <si>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</si>
  <si>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</si>
  <si>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</si>
  <si>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</si>
  <si>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</si>
  <si>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</si>
  <si>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</si>
  <si>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</si>
  <si>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</si>
  <si>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</si>
  <si>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</si>
  <si>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</si>
  <si>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</si>
  <si>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</si>
  <si>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</si>
  <si>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</si>
  <si>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</si>
  <si>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</si>
  <si>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</si>
  <si>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</si>
  <si>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</si>
  <si>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</si>
  <si>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</si>
  <si>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</si>
  <si>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</si>
  <si>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</si>
  <si>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</si>
  <si>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</si>
  <si>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</si>
  <si>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</si>
  <si>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</si>
  <si>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</si>
  <si>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</si>
  <si>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</si>
  <si>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</si>
  <si>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</si>
  <si>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</si>
  <si>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</si>
  <si>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</si>
  <si>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</si>
  <si>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</si>
  <si>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</si>
  <si>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</si>
  <si>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</si>
  <si>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</si>
  <si>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</si>
  <si>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</si>
  <si>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</si>
  <si>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</si>
  <si>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</si>
  <si>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</si>
  <si>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</si>
  <si>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</si>
  <si>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</si>
  <si>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</si>
  <si>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</si>
  <si>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</si>
  <si>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</si>
  <si>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</si>
  <si>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</si>
  <si>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</si>
  <si>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</si>
  <si>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</si>
  <si>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</si>
  <si>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</si>
  <si>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</si>
  <si>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</si>
  <si>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</si>
  <si>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</si>
  <si>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</si>
  <si>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</si>
  <si>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</si>
  <si>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</si>
  <si>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</si>
  <si>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</si>
  <si>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</si>
  <si>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</si>
  <si>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</si>
  <si>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</si>
  <si>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</si>
  <si>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</si>
  <si>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</si>
  <si>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</si>
  <si>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</si>
  <si>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</si>
  <si>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</si>
  <si>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</si>
  <si>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</si>
  <si>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</si>
  <si>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</si>
  <si>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</si>
  <si>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</si>
  <si>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</si>
  <si>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</si>
  <si>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</si>
  <si>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</si>
  <si>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</si>
  <si>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</si>
  <si>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</si>
  <si>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</si>
  <si>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</si>
  <si>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</si>
  <si>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</si>
  <si>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</si>
  <si>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</si>
  <si>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</si>
  <si>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</si>
  <si>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</si>
  <si>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</si>
  <si>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</si>
  <si>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</si>
  <si>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</si>
  <si>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</si>
  <si>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</si>
  <si>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</si>
  <si>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</si>
  <si>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</si>
  <si>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</si>
  <si>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</si>
  <si>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</si>
  <si>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</si>
  <si>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</si>
  <si>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</si>
  <si>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</si>
  <si>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</si>
  <si>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</si>
  <si>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</si>
  <si>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</si>
  <si>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</si>
  <si>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</si>
  <si>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</si>
  <si>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</si>
  <si>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</si>
  <si>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</si>
  <si>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</si>
  <si>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</si>
  <si>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</si>
  <si>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</si>
  <si>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</si>
  <si>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</si>
  <si>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</si>
  <si>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</si>
  <si>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</si>
  <si>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</si>
  <si>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</si>
  <si>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</si>
  <si>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</si>
  <si>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</si>
  <si>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</si>
  <si>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</si>
  <si>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</si>
  <si>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</si>
  <si>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</si>
  <si>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</si>
  <si>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</si>
  <si>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</si>
  <si>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</si>
  <si>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</si>
  <si>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</si>
  <si>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</si>
  <si>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</si>
  <si>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</si>
  <si>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</si>
  <si>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</si>
  <si>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</si>
  <si>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</si>
  <si>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</si>
  <si>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</si>
  <si>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</si>
  <si>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</si>
  <si>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</si>
  <si>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</si>
  <si>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</si>
  <si>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</si>
  <si>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</si>
  <si>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</si>
  <si>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</si>
  <si>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</si>
  <si>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</si>
  <si>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</si>
  <si>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</si>
  <si>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</si>
  <si>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</si>
  <si>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</si>
  <si>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</si>
  <si>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</si>
  <si>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</si>
  <si>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</si>
  <si>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</si>
  <si>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</si>
  <si>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</si>
  <si>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</si>
  <si>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</si>
  <si>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</si>
  <si>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</si>
  <si>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</si>
  <si>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</si>
  <si>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</si>
  <si>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</si>
  <si>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</si>
  <si>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</si>
  <si>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</si>
  <si>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</si>
  <si>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</si>
  <si>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</si>
  <si>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</si>
  <si>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</si>
  <si>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</si>
  <si>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</si>
  <si>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</si>
  <si>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</si>
  <si>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</si>
  <si>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</si>
  <si>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</si>
  <si>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</si>
  <si>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</si>
  <si>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</si>
  <si>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</si>
  <si>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</si>
  <si>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</si>
  <si>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</si>
  <si>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</si>
  <si>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</si>
  <si>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</si>
  <si>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</si>
  <si>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</si>
  <si>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</si>
  <si>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</si>
  <si>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</si>
  <si>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</si>
  <si>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</si>
  <si>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</si>
  <si>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</si>
  <si>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</si>
  <si>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</si>
  <si>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</si>
  <si>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</si>
  <si>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</si>
  <si>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</si>
  <si>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</si>
  <si>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</si>
  <si>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</si>
  <si>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</si>
  <si>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</si>
  <si>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</si>
  <si>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</si>
  <si>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</si>
  <si>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</si>
  <si>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</si>
  <si>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</si>
  <si>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</si>
  <si>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</si>
  <si>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</si>
  <si>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</si>
  <si>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</si>
  <si>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</si>
  <si>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</si>
  <si>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</si>
  <si>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</si>
  <si>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</si>
  <si>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</si>
  <si>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</si>
  <si>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</si>
  <si>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</si>
  <si>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</si>
  <si>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</si>
  <si>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</si>
  <si>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</si>
  <si>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</si>
  <si>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</si>
  <si>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</si>
  <si>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</si>
  <si>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</si>
  <si>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</si>
  <si>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</si>
  <si>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</si>
  <si>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</si>
  <si>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</si>
  <si>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</si>
  <si>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</si>
  <si>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</si>
  <si>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</si>
  <si>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</si>
  <si>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</si>
  <si>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</si>
  <si>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</si>
  <si>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</si>
  <si>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</si>
  <si>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</si>
  <si>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</si>
  <si>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</si>
  <si>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</si>
  <si>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</si>
  <si>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</si>
  <si>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</si>
  <si>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</si>
  <si>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</si>
  <si>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</si>
  <si>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</si>
  <si>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</si>
  <si>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</si>
  <si>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</si>
  <si>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</si>
  <si>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</si>
  <si>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</si>
  <si>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</si>
  <si>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</si>
  <si>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</si>
  <si>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</si>
  <si>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</si>
  <si>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</si>
  <si>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</si>
  <si>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</si>
  <si>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</si>
  <si>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</si>
  <si>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</si>
  <si>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</si>
  <si>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</si>
  <si>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</si>
  <si>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</si>
  <si>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</si>
  <si>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</si>
  <si>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</si>
  <si>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</si>
  <si>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</si>
  <si>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</si>
  <si>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</si>
  <si>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</si>
  <si>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</si>
  <si>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</si>
  <si>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</si>
  <si>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</si>
  <si>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</si>
  <si>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</si>
  <si>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</si>
  <si>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</si>
  <si>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</si>
  <si>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</si>
  <si>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</si>
  <si>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</si>
  <si>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</si>
  <si>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</si>
  <si>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</si>
  <si>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</si>
  <si>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</si>
  <si>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</si>
  <si>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</si>
  <si>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</si>
  <si>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</si>
  <si>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</si>
  <si>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</si>
  <si>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</si>
  <si>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</si>
  <si>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</si>
  <si>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</si>
  <si>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</si>
  <si>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</si>
  <si>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</si>
  <si>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</si>
  <si>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</si>
  <si>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</si>
  <si>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</si>
  <si>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</si>
  <si>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</si>
  <si>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</si>
  <si>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</si>
  <si>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</si>
  <si>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</si>
  <si>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</si>
  <si>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</si>
  <si>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</si>
  <si>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</si>
  <si>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</si>
  <si>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</si>
  <si>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</si>
  <si>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</si>
  <si>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</si>
  <si>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</si>
  <si>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</si>
  <si>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</si>
  <si>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</si>
  <si>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</si>
  <si>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</si>
  <si>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</si>
  <si>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</si>
  <si>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</si>
  <si>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</si>
  <si>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</si>
  <si>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</si>
  <si>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</si>
  <si>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</si>
  <si>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</si>
  <si>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</si>
  <si>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</si>
  <si>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</si>
  <si>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</si>
  <si>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</si>
  <si>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</si>
  <si>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</si>
  <si>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</si>
  <si>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</si>
  <si>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</si>
  <si>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</si>
  <si>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</si>
  <si>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</si>
  <si>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</si>
  <si>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</si>
  <si>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</si>
  <si>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</si>
  <si>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</si>
  <si>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</si>
  <si>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</si>
  <si>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</si>
  <si>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</si>
  <si>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</si>
  <si>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</si>
  <si>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</si>
  <si>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</si>
  <si>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</si>
  <si>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</si>
  <si>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</si>
  <si>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</si>
  <si>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</si>
  <si>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</si>
  <si>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</si>
  <si>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</si>
  <si>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</si>
  <si>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</si>
  <si>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</si>
  <si>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</si>
  <si>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</si>
  <si>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</si>
  <si>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</si>
  <si>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</si>
  <si>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</si>
  <si>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</si>
  <si>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</si>
  <si>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</si>
  <si>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</si>
  <si>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</si>
  <si>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</si>
  <si>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</si>
  <si>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</si>
  <si>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</si>
  <si>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</si>
  <si>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</si>
  <si>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</si>
  <si>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</si>
  <si>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</si>
  <si>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</si>
  <si>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</si>
  <si>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</si>
  <si>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</si>
  <si>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</si>
  <si>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</si>
  <si>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</si>
  <si>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</si>
  <si>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</si>
  <si>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</si>
  <si>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</si>
  <si>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</si>
  <si>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</si>
  <si>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</si>
  <si>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</si>
  <si>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</si>
  <si>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</si>
  <si>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</si>
  <si>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</si>
  <si>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</si>
  <si>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</si>
  <si>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</si>
  <si>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</si>
  <si>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</si>
  <si>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</si>
  <si>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</si>
  <si>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</si>
  <si>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</si>
  <si>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</si>
  <si>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</si>
  <si>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</si>
  <si>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</si>
  <si>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</si>
  <si>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</si>
  <si>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</si>
  <si>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</si>
  <si>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</si>
  <si>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</si>
  <si>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</si>
  <si>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</si>
  <si>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</si>
  <si>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</si>
  <si>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</si>
  <si>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</si>
  <si>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</si>
  <si>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</si>
  <si>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</si>
  <si>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</si>
  <si>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</si>
  <si>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</si>
  <si>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</si>
  <si>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</si>
  <si>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</si>
  <si>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</si>
  <si>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</si>
  <si>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</si>
  <si>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</si>
  <si>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</si>
  <si>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</si>
  <si>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</si>
  <si>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</si>
  <si>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</si>
  <si>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</si>
  <si>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</si>
  <si>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</si>
  <si>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</si>
  <si>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</si>
  <si>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</si>
  <si>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</si>
  <si>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</si>
  <si>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</si>
  <si>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</si>
  <si>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</si>
  <si>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</si>
  <si>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</si>
  <si>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</si>
  <si>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</si>
  <si>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</si>
  <si>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</si>
  <si>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</si>
  <si>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</si>
  <si>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</si>
  <si>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</si>
  <si>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</si>
  <si>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</si>
  <si>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</si>
  <si>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</si>
  <si>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</si>
  <si>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</si>
  <si>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</si>
  <si>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</si>
  <si>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</si>
  <si>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</si>
  <si>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</si>
  <si>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</si>
  <si>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</si>
  <si>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</si>
  <si>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</si>
  <si>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</si>
  <si>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</si>
  <si>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</si>
  <si>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</si>
  <si>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</si>
  <si>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</si>
  <si>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</si>
  <si>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</si>
  <si>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</si>
  <si>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</si>
  <si>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</si>
  <si>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</si>
  <si>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</si>
  <si>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</si>
  <si>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</si>
  <si>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</si>
  <si>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</si>
  <si>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</si>
  <si>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</si>
  <si>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</si>
  <si>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</si>
  <si>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</si>
  <si>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</si>
  <si>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</si>
  <si>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</si>
  <si>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</si>
  <si>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</si>
  <si>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</si>
  <si>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</si>
  <si>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</si>
  <si>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</si>
  <si>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</si>
  <si>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</si>
  <si>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</si>
  <si>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</si>
  <si>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</si>
  <si>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</si>
  <si>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</si>
  <si>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</si>
  <si>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</si>
  <si>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</si>
  <si>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</si>
  <si>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</si>
  <si>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</si>
  <si>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</si>
  <si>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</si>
  <si>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</si>
  <si>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</si>
  <si>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</si>
  <si>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</si>
  <si>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</si>
  <si>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</si>
  <si>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</si>
  <si>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</si>
  <si>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</si>
  <si>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</si>
  <si>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</si>
  <si>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</si>
  <si>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</si>
  <si>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</si>
  <si>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</si>
  <si>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</si>
  <si>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</si>
  <si>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</si>
  <si>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</si>
  <si>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</si>
  <si>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</si>
  <si>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</si>
  <si>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</si>
  <si>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</si>
  <si>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</si>
  <si>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</si>
  <si>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</si>
  <si>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</si>
  <si>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</si>
  <si>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</si>
  <si>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</si>
  <si>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</si>
  <si>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</si>
  <si>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</si>
  <si>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</si>
  <si>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</si>
  <si>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</si>
  <si>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</si>
  <si>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</si>
  <si>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</si>
  <si>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</si>
  <si>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</si>
  <si>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</si>
  <si>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</si>
  <si>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</si>
  <si>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</si>
  <si>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</si>
  <si>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</si>
  <si>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</si>
  <si>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</si>
  <si>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</si>
  <si>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</si>
  <si>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</si>
  <si>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</si>
  <si>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</si>
  <si>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</si>
  <si>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</si>
  <si>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</si>
  <si>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</si>
  <si>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</si>
  <si>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</si>
  <si>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</si>
  <si>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</si>
  <si>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</si>
  <si>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</si>
  <si>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</si>
  <si>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</si>
  <si>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</si>
  <si>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</si>
  <si>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</si>
  <si>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</si>
  <si>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</si>
  <si>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</si>
  <si>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</si>
  <si>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</si>
  <si>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</si>
  <si>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</si>
  <si>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</si>
  <si>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</si>
  <si>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</si>
  <si>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</si>
  <si>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</si>
  <si>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</si>
  <si>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</si>
  <si>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</si>
  <si>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</si>
  <si>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</si>
  <si>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</si>
  <si>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</si>
  <si>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</si>
  <si>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</si>
  <si>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</si>
  <si>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</si>
  <si>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</si>
  <si>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</si>
  <si>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</si>
  <si>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</si>
  <si>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</si>
  <si>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</si>
  <si>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</si>
  <si>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</si>
  <si>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</si>
  <si>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</si>
  <si>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</si>
  <si>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</si>
  <si>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</si>
  <si>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</si>
  <si>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</si>
  <si>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</si>
  <si>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</si>
  <si>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</si>
  <si>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</si>
  <si>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</si>
  <si>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</si>
  <si>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</si>
  <si>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</si>
  <si>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</si>
  <si>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</si>
  <si>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</si>
  <si>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</si>
  <si>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</si>
  <si>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</si>
  <si>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</si>
  <si>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</si>
  <si>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</si>
  <si>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</si>
  <si>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</si>
  <si>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</si>
  <si>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</si>
  <si>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</si>
  <si>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</si>
  <si>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</si>
  <si>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</si>
  <si>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</si>
  <si>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</si>
  <si>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</si>
  <si>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</si>
  <si>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</si>
  <si>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</si>
  <si>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</si>
  <si>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</si>
  <si>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</si>
  <si>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</si>
  <si>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</si>
  <si>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</si>
  <si>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</si>
  <si>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</si>
  <si>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</si>
  <si>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</si>
  <si>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</si>
  <si>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</si>
  <si>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</si>
  <si>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</si>
  <si>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</si>
  <si>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</si>
  <si>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</si>
  <si>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</si>
  <si>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</si>
  <si>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</si>
  <si>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</si>
  <si>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</si>
  <si>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</si>
  <si>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</si>
  <si>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</si>
  <si>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</si>
  <si>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</si>
  <si>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</si>
  <si>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</si>
  <si>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</si>
  <si>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</si>
  <si>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</si>
  <si>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</si>
  <si>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</si>
  <si>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</si>
  <si>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</si>
  <si>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</si>
  <si>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</si>
  <si>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</si>
  <si>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</si>
  <si>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</si>
  <si>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</si>
  <si>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</si>
  <si>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</si>
  <si>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</si>
  <si>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</si>
  <si>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</si>
  <si>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</si>
  <si>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</si>
  <si>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</si>
  <si>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</si>
  <si>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</si>
  <si>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</si>
  <si>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</si>
  <si>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</si>
  <si>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</si>
  <si>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</si>
  <si>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</si>
  <si>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</si>
  <si>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</si>
  <si>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</si>
  <si>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</si>
  <si>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</si>
  <si>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</si>
  <si>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</si>
  <si>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</si>
  <si>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</si>
  <si>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</si>
  <si>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</si>
  <si>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</si>
  <si>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</si>
  <si>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</si>
  <si>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</si>
  <si>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</si>
  <si>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</si>
  <si>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</si>
  <si>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</si>
  <si>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</si>
  <si>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</si>
  <si>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</si>
  <si>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</si>
  <si>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</si>
  <si>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</si>
  <si>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</si>
  <si>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</si>
  <si>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</si>
  <si>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</si>
  <si>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</si>
  <si>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</si>
  <si>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</si>
  <si>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</si>
  <si>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</si>
  <si>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</si>
  <si>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</si>
  <si>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</si>
  <si>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</si>
  <si>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</si>
  <si>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</si>
  <si>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</si>
  <si>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</si>
  <si>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</si>
  <si>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</si>
  <si>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</si>
  <si>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</si>
  <si>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</si>
  <si>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</si>
  <si>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</si>
  <si>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</si>
  <si>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</si>
  <si>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</si>
  <si>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</si>
  <si>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</si>
  <si>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</si>
  <si>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</si>
  <si>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</si>
  <si>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</si>
  <si>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</si>
  <si>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</si>
  <si>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</si>
  <si>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</si>
  <si>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</si>
  <si>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</si>
  <si>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</si>
  <si>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</si>
  <si>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</si>
  <si>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</si>
  <si>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</si>
  <si>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</si>
  <si>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</si>
  <si>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</si>
  <si>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</si>
  <si>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</si>
  <si>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</si>
  <si>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</si>
  <si>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</si>
  <si>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</si>
  <si>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</si>
  <si>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</si>
  <si>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</si>
  <si>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</si>
  <si>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</si>
  <si>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</si>
  <si>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</si>
  <si>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</si>
  <si>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</si>
  <si>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</si>
  <si>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</si>
  <si>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</si>
  <si>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</si>
  <si>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</si>
  <si>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</si>
  <si>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</si>
  <si>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</si>
  <si>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</si>
  <si>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</si>
  <si>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</si>
  <si>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</si>
  <si>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</si>
  <si>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</si>
  <si>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</si>
  <si>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</si>
  <si>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</si>
  <si>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</si>
  <si>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</si>
  <si>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</si>
  <si>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</si>
  <si>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</si>
  <si>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</si>
  <si>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</si>
  <si>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</si>
  <si>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</si>
  <si>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</si>
  <si>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</si>
  <si>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</si>
  <si>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</si>
  <si>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</si>
  <si>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</si>
  <si>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</si>
  <si>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</si>
  <si>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</si>
  <si>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</si>
  <si>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</si>
  <si>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</si>
  <si>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</si>
  <si>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</si>
  <si>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</si>
  <si>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</si>
  <si>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</si>
  <si>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</si>
  <si>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</si>
  <si>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</si>
  <si>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</si>
  <si>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</si>
  <si>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</si>
  <si>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</si>
  <si>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</si>
  <si>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</si>
  <si>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</si>
  <si>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</si>
  <si>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</si>
  <si>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</si>
  <si>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</si>
  <si>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</si>
  <si>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</si>
  <si>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</si>
  <si>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</si>
  <si>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</si>
  <si>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</si>
  <si>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</si>
  <si>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</si>
  <si>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</si>
  <si>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</si>
  <si>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</si>
  <si>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</si>
  <si>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</si>
  <si>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</si>
  <si>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</si>
  <si>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</si>
  <si>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</si>
  <si>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</si>
  <si>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</si>
  <si>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</si>
  <si>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</si>
  <si>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</si>
  <si>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</si>
  <si>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</si>
  <si>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</si>
  <si>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</si>
  <si>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</si>
  <si>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</si>
  <si>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</si>
  <si>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</si>
  <si>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</si>
  <si>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</si>
  <si>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</si>
  <si>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</si>
  <si>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</si>
  <si>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</si>
  <si>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</si>
  <si>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</si>
  <si>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</si>
  <si>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</si>
  <si>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</si>
  <si>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</si>
  <si>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</si>
  <si>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</si>
  <si>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</si>
  <si>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</si>
  <si>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</si>
  <si>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</si>
  <si>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</si>
  <si>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</si>
  <si>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</si>
  <si>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</si>
  <si>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</si>
  <si>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</si>
  <si>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</si>
  <si>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</si>
  <si>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</si>
  <si>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</si>
  <si>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</si>
  <si>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</si>
  <si>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</si>
  <si>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</si>
  <si>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</si>
  <si>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</si>
  <si>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</si>
  <si>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</si>
  <si>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</si>
  <si>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</si>
  <si>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</si>
  <si>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</si>
  <si>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</si>
  <si>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</si>
  <si>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</si>
  <si>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</si>
  <si>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</si>
  <si>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</si>
  <si>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</si>
  <si>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</si>
  <si>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</si>
  <si>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</si>
  <si>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</si>
  <si>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</si>
  <si>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</si>
  <si>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</si>
  <si>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</si>
  <si>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</si>
  <si>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</si>
  <si>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</si>
  <si>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</si>
  <si>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</si>
  <si>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</si>
  <si>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</si>
  <si>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</si>
  <si>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</si>
  <si>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</si>
  <si>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</si>
  <si>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</si>
  <si>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</si>
  <si>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</si>
  <si>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</si>
  <si>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</si>
  <si>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</si>
  <si>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</si>
  <si>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</si>
  <si>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</si>
  <si>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</si>
  <si>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</si>
  <si>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</si>
  <si>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</si>
  <si>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</si>
  <si>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</si>
  <si>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</si>
  <si>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</si>
  <si>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</si>
  <si>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</si>
  <si>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</si>
  <si>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</si>
  <si>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</si>
  <si>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</si>
  <si>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</si>
  <si>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</si>
  <si>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</si>
  <si>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</si>
  <si>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</si>
  <si>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</si>
  <si>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</si>
  <si>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</si>
  <si>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</si>
  <si>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</si>
  <si>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</si>
  <si>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</si>
  <si>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</si>
  <si>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</si>
  <si>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</si>
  <si>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</si>
  <si>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</si>
  <si>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</si>
  <si>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</si>
  <si>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</si>
  <si>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</si>
  <si>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</si>
  <si>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</si>
  <si>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</si>
  <si>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</si>
  <si>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</si>
  <si>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</si>
  <si>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</si>
  <si>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</si>
  <si>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</si>
  <si>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</si>
  <si>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</si>
  <si>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</si>
  <si>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</si>
  <si>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</si>
  <si>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</si>
  <si>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</si>
  <si>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</si>
  <si>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</si>
  <si>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</si>
  <si>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</si>
  <si>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</si>
  <si>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</si>
  <si>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</si>
  <si>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</si>
  <si>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</si>
  <si>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</si>
  <si>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</si>
  <si>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</si>
  <si>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</si>
  <si>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</si>
  <si>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</si>
  <si>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</si>
  <si>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</si>
  <si>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</si>
  <si>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</si>
  <si>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</si>
  <si>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</si>
  <si>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</si>
  <si>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</si>
  <si>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</si>
  <si>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</si>
  <si>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</si>
  <si>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</si>
  <si>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</si>
  <si>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</si>
  <si>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</si>
  <si>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</si>
  <si>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</si>
  <si>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</si>
  <si>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</si>
  <si>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</si>
  <si>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</si>
  <si>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</si>
  <si>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</si>
  <si>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</si>
  <si>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</si>
  <si>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</si>
  <si>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</si>
  <si>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</si>
  <si>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</si>
  <si>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</si>
  <si>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</si>
  <si>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</si>
  <si>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</si>
  <si>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</si>
  <si>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</si>
  <si>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</si>
  <si>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</si>
  <si>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</si>
  <si>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</si>
  <si>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</si>
  <si>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</si>
  <si>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</si>
  <si>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</si>
  <si>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</si>
  <si>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</si>
  <si>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</si>
  <si>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</si>
  <si>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</si>
  <si>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</si>
  <si>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</si>
  <si>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</si>
  <si>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</si>
  <si>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</si>
  <si>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</si>
  <si>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</si>
  <si>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</si>
  <si>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</si>
  <si>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</si>
  <si>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</si>
  <si>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</si>
  <si>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</si>
  <si>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</si>
  <si>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</si>
  <si>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</si>
  <si>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</si>
  <si>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</si>
  <si>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</si>
  <si>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</si>
  <si>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</si>
  <si>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</si>
  <si>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</si>
  <si>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</si>
  <si>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</si>
  <si>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</si>
  <si>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</si>
  <si>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</si>
  <si>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</si>
  <si>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</si>
  <si>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</si>
  <si>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</si>
  <si>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</si>
  <si>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</si>
  <si>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</si>
  <si>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</si>
  <si>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</si>
  <si>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</si>
  <si>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</si>
  <si>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</si>
  <si>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</si>
  <si>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</si>
  <si>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</si>
  <si>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</si>
  <si>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</si>
  <si>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</si>
  <si>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</si>
  <si>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</si>
  <si>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</si>
  <si>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</si>
  <si>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</si>
  <si>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</si>
  <si>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</si>
  <si>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</si>
  <si>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</si>
  <si>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</si>
  <si>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</si>
  <si>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</si>
  <si>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</si>
  <si>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</si>
  <si>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</si>
  <si>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</si>
  <si>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</si>
  <si>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</si>
  <si>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</si>
  <si>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</si>
  <si>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</si>
  <si>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</si>
  <si>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</si>
  <si>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</si>
  <si>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</si>
  <si>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</si>
  <si>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</si>
  <si>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</si>
  <si>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</si>
  <si>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</si>
  <si>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</si>
  <si>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</si>
  <si>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</si>
  <si>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</si>
  <si>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</si>
  <si>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</si>
  <si>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</si>
  <si>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</si>
  <si>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</si>
  <si>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</si>
  <si>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</si>
  <si>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</si>
  <si>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</si>
  <si>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</si>
  <si>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</si>
  <si>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</si>
  <si>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</si>
  <si>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</si>
  <si>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</si>
  <si>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</si>
  <si>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</si>
  <si>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</si>
  <si>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</si>
  <si>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</si>
  <si>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</si>
  <si>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</si>
  <si>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</si>
  <si>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</si>
  <si>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</si>
  <si>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</si>
  <si>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</si>
  <si>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</si>
  <si>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</si>
  <si>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</si>
  <si>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</si>
  <si>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</si>
  <si>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</si>
  <si>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</si>
  <si>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</si>
  <si>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</si>
  <si>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</si>
  <si>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</si>
  <si>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</si>
  <si>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</si>
  <si>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</si>
  <si>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</si>
  <si>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</si>
  <si>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</si>
  <si>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</si>
  <si>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</si>
  <si>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</si>
  <si>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</si>
  <si>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</si>
  <si>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</si>
  <si>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</si>
  <si>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</si>
  <si>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</si>
  <si>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</si>
  <si>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</si>
  <si>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</si>
  <si>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</si>
  <si>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</si>
  <si>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</si>
  <si>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</si>
  <si>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</si>
  <si>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</si>
  <si>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</si>
  <si>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</si>
  <si>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</si>
  <si>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</si>
  <si>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</si>
  <si>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</si>
  <si>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</si>
  <si>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</si>
  <si>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</si>
  <si>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</si>
  <si>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</si>
  <si>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</si>
  <si>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</si>
  <si>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</si>
  <si>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</si>
  <si>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</si>
  <si>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</si>
  <si>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</si>
  <si>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</si>
  <si>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</si>
  <si>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</si>
  <si>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</si>
  <si>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</si>
  <si>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</si>
  <si>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</si>
  <si>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</si>
  <si>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</si>
  <si>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</si>
  <si>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</si>
  <si>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</si>
  <si>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</si>
  <si>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</si>
  <si>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</si>
  <si>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</si>
  <si>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</si>
  <si>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</si>
  <si>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</si>
  <si>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</si>
  <si>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</si>
  <si>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</si>
  <si>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</si>
  <si>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</si>
  <si>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</si>
  <si>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</si>
  <si>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</si>
  <si>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</si>
  <si>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</si>
  <si>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</si>
  <si>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</si>
  <si>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</si>
  <si>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</si>
  <si>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</si>
  <si>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</si>
  <si>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</si>
  <si>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</si>
  <si>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</si>
  <si>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</si>
  <si>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</si>
  <si>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</si>
  <si>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</si>
  <si>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</si>
  <si>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</si>
  <si>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</si>
  <si>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</si>
  <si>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</si>
  <si>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</si>
  <si>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</si>
  <si>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</si>
  <si>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</si>
  <si>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</si>
  <si>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</si>
  <si>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</si>
  <si>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</si>
  <si>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</si>
  <si>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</si>
  <si>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</si>
  <si>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</si>
  <si>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</si>
  <si>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</si>
  <si>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</si>
  <si>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</si>
  <si>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</si>
  <si>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</si>
  <si>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</si>
  <si>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</si>
  <si>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</si>
  <si>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</si>
  <si>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</si>
  <si>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</si>
  <si>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</si>
  <si>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</si>
  <si>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</si>
  <si>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</si>
  <si>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</si>
  <si>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</si>
  <si>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</si>
  <si>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</si>
  <si>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</si>
  <si>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</si>
  <si>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</si>
  <si>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</si>
  <si>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</si>
  <si>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</si>
  <si>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</si>
  <si>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</si>
  <si>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</si>
  <si>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</si>
  <si>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</si>
  <si>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</si>
  <si>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</si>
  <si>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</si>
  <si>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</si>
  <si>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</si>
  <si>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</si>
  <si>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</si>
  <si>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</si>
  <si>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</si>
  <si>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</si>
  <si>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</si>
  <si>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</si>
  <si>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</si>
  <si>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</si>
  <si>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</si>
  <si>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</si>
  <si>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</si>
  <si>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</si>
  <si>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</si>
  <si>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</si>
  <si>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</si>
  <si>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</si>
  <si>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</si>
  <si>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</si>
  <si>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</si>
  <si>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</si>
  <si>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</si>
  <si>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</si>
  <si>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</si>
  <si>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</si>
  <si>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</si>
  <si>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</si>
  <si>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</si>
  <si>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</si>
  <si>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</si>
  <si>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</si>
  <si>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</si>
  <si>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</si>
  <si>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</si>
  <si>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</si>
  <si>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</si>
  <si>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</si>
  <si>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</si>
  <si>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</si>
  <si>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</si>
  <si>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</si>
  <si>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</si>
  <si>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</si>
  <si>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</si>
  <si>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</si>
  <si>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</si>
  <si>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</si>
  <si>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</si>
  <si>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</si>
  <si>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</si>
  <si>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</si>
  <si>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</si>
  <si>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</si>
  <si>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</si>
  <si>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</si>
  <si>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</si>
  <si>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</si>
  <si>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</si>
  <si>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</si>
  <si>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</si>
  <si>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</si>
  <si>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</si>
  <si>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</si>
  <si>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</si>
  <si>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</si>
  <si>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</si>
  <si>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</si>
  <si>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</si>
  <si>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</si>
  <si>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</si>
  <si>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</si>
  <si>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</si>
  <si>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</si>
  <si>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</si>
  <si>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</si>
  <si>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</si>
  <si>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</si>
  <si>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</si>
  <si>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</si>
  <si>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</si>
  <si>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</si>
  <si>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</si>
  <si>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</si>
  <si>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</si>
  <si>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</si>
  <si>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</si>
  <si>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</si>
  <si>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</si>
  <si>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</si>
  <si>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</si>
  <si>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</si>
  <si>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</si>
  <si>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</si>
  <si>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</si>
  <si>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</si>
  <si>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</si>
  <si>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</si>
  <si>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</si>
  <si>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</si>
  <si>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</si>
  <si>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</si>
  <si>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</si>
  <si>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</si>
  <si>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</si>
  <si>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</si>
  <si>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</si>
  <si>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</si>
  <si>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</si>
  <si>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</si>
  <si>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</si>
  <si>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</si>
  <si>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</si>
  <si>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</si>
  <si>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</si>
  <si>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</si>
  <si>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</si>
  <si>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</si>
  <si>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</si>
  <si>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</si>
  <si>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</si>
  <si>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</si>
  <si>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</si>
  <si>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</si>
  <si>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</si>
  <si>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</si>
  <si>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</si>
  <si>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</si>
  <si>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</si>
  <si>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</si>
  <si>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</si>
  <si>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</si>
  <si>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</si>
  <si>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</si>
  <si>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</si>
  <si>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</si>
  <si>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</si>
  <si>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</si>
  <si>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</si>
  <si>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</si>
  <si>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</si>
  <si>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</si>
  <si>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</si>
  <si>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</si>
  <si>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</si>
  <si>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</si>
  <si>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</si>
  <si>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</si>
  <si>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</si>
  <si>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</si>
  <si>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</si>
  <si>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</si>
  <si>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</si>
  <si>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</si>
  <si>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</si>
  <si>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</si>
  <si>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</si>
  <si>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</si>
  <si>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</si>
  <si>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</si>
  <si>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</si>
  <si>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</si>
  <si>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</si>
  <si>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</si>
  <si>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</si>
  <si>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</si>
  <si>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</si>
  <si>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</si>
  <si>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</si>
  <si>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</si>
  <si>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</si>
  <si>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</si>
  <si>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</si>
  <si>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</si>
  <si>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</si>
  <si>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</si>
  <si>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</si>
  <si>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</si>
  <si>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</si>
  <si>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</si>
  <si>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</si>
  <si>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</si>
  <si>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</si>
  <si>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</si>
  <si>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</si>
  <si>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</si>
  <si>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</si>
  <si>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</si>
  <si>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</si>
  <si>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</si>
  <si>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</si>
  <si>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</si>
  <si>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</si>
  <si>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</si>
  <si>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</si>
  <si>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</si>
  <si>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</si>
  <si>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</si>
  <si>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</si>
  <si>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</si>
  <si>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</si>
  <si>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</si>
  <si>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</si>
  <si>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</si>
  <si>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</si>
  <si>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</si>
  <si>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</si>
  <si>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</si>
  <si>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</si>
  <si>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</si>
  <si>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</si>
  <si>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</si>
  <si>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</si>
  <si>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</si>
  <si>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</si>
  <si>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</si>
  <si>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</si>
  <si>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</si>
  <si>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</si>
  <si>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</si>
  <si>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</si>
  <si>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</si>
  <si>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</si>
  <si>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</si>
  <si>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</si>
  <si>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</si>
  <si>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</si>
  <si>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</si>
  <si>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</si>
  <si>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</si>
  <si>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</si>
  <si>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</si>
  <si>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</si>
  <si>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</si>
  <si>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</si>
  <si>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</si>
  <si>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</si>
  <si>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</si>
  <si>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</si>
  <si>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</si>
  <si>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</si>
  <si>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</si>
  <si>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</si>
  <si>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</si>
  <si>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</si>
  <si>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</si>
  <si>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</si>
  <si>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</si>
  <si>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</si>
  <si>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</si>
  <si>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</si>
  <si>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</si>
  <si>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</si>
  <si>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</si>
  <si>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</si>
  <si>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</si>
  <si>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</si>
  <si>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</si>
  <si>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</si>
  <si>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</si>
  <si>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</si>
  <si>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</si>
  <si>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</si>
  <si>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</si>
  <si>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</si>
  <si>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</si>
  <si>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</si>
  <si>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</si>
  <si>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</si>
  <si>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</si>
  <si>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</si>
  <si>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</si>
  <si>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</si>
  <si>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</si>
  <si>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</si>
  <si>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</si>
  <si>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</si>
  <si>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</si>
  <si>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</si>
  <si>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</si>
  <si>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</si>
  <si>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</si>
  <si>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</si>
  <si>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</si>
  <si>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</si>
  <si>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</si>
  <si>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</si>
  <si>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</si>
  <si>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</si>
  <si>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</si>
  <si>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</si>
  <si>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</si>
  <si>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</si>
  <si>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</si>
  <si>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</si>
  <si>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</si>
  <si>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</si>
  <si>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</si>
  <si>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</si>
  <si>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</si>
  <si>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</si>
  <si>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</si>
  <si>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</si>
  <si>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</si>
  <si>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</si>
  <si>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</si>
  <si>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</si>
  <si>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</si>
  <si>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</si>
  <si>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</si>
  <si>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</si>
  <si>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</si>
  <si>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</si>
  <si>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</si>
  <si>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</si>
  <si>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</si>
  <si>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</si>
  <si>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</si>
  <si>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</si>
  <si>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</si>
  <si>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</si>
  <si>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</si>
  <si>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</si>
  <si>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</si>
  <si>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</si>
  <si>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</si>
  <si>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</si>
  <si>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</si>
  <si>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</si>
  <si>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</si>
  <si>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</si>
  <si>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</si>
  <si>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</si>
  <si>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</si>
  <si>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</si>
  <si>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</si>
  <si>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</si>
  <si>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</si>
  <si>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</si>
  <si>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</si>
  <si>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</si>
  <si>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</si>
  <si>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</si>
  <si>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</si>
  <si>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</si>
  <si>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</si>
  <si>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</si>
  <si>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</si>
  <si>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</si>
  <si>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</si>
  <si>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</si>
  <si>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</si>
  <si>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</si>
  <si>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</si>
  <si>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</si>
  <si>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</si>
  <si>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</si>
  <si>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</si>
  <si>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</si>
  <si>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</si>
  <si>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</si>
  <si>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</si>
  <si>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</si>
  <si>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</si>
  <si>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</si>
  <si>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</si>
  <si>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</si>
  <si>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</si>
  <si>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</si>
  <si>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</si>
  <si>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</si>
  <si>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</si>
  <si>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</si>
  <si>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</si>
  <si>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</si>
  <si>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</si>
  <si>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</si>
  <si>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</si>
  <si>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</si>
  <si>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</si>
  <si>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</si>
  <si>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</si>
  <si>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</si>
  <si>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</si>
  <si>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</si>
  <si>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</si>
  <si>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</si>
  <si>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</si>
  <si>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</si>
  <si>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</si>
  <si>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</si>
  <si>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</si>
  <si>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</si>
  <si>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</si>
  <si>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</si>
  <si>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</si>
  <si>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</si>
  <si>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</si>
  <si>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</si>
  <si>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</si>
  <si>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</si>
  <si>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</si>
  <si>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</si>
  <si>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</si>
  <si>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</si>
  <si>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</si>
  <si>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</si>
  <si>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</si>
  <si>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</si>
  <si>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</si>
  <si>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</si>
  <si>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</si>
  <si>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</si>
  <si>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</si>
  <si>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</si>
  <si>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</si>
  <si>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</si>
  <si>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</si>
  <si>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</si>
  <si>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</si>
  <si>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</si>
  <si>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</si>
  <si>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</si>
  <si>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</si>
  <si>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</si>
  <si>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</si>
  <si>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</si>
  <si>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</si>
  <si>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</si>
  <si>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</si>
  <si>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</si>
  <si>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</si>
  <si>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</si>
  <si>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</si>
  <si>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</si>
  <si>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</si>
  <si>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</si>
  <si>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</si>
  <si>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</si>
  <si>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</si>
  <si>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</si>
  <si>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</si>
  <si>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</si>
  <si>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</si>
  <si>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</si>
  <si>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</si>
  <si>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</si>
  <si>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</si>
  <si>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</si>
  <si>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</si>
  <si>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</si>
  <si>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</si>
  <si>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</si>
  <si>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</si>
  <si>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</si>
  <si>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</si>
  <si>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</si>
  <si>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</si>
  <si>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</si>
  <si>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</si>
  <si>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</si>
  <si>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</si>
  <si>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</si>
  <si>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</si>
  <si>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</si>
  <si>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</si>
  <si>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</si>
  <si>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</si>
  <si>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</si>
  <si>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</si>
  <si>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</si>
  <si>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</si>
  <si>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</si>
  <si>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</si>
  <si>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</si>
  <si>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</si>
  <si>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</si>
  <si>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</si>
  <si>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</si>
  <si>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</si>
  <si>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</si>
  <si>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</si>
  <si>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</si>
  <si>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</si>
  <si>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</si>
  <si>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</si>
  <si>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</si>
  <si>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</si>
  <si>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</si>
  <si>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</si>
  <si>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</si>
  <si>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</si>
  <si>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</si>
  <si>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</si>
  <si>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</si>
  <si>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</si>
  <si>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</si>
  <si>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</si>
  <si>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</si>
  <si>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</si>
  <si>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</si>
  <si>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</si>
  <si>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</si>
  <si>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</si>
  <si>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</si>
  <si>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</si>
  <si>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</si>
  <si>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</si>
  <si>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</si>
  <si>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</si>
  <si>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</si>
  <si>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</si>
  <si>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</si>
  <si>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</si>
  <si>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</si>
  <si>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</si>
  <si>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</si>
  <si>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</si>
  <si>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</si>
  <si>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</si>
  <si>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</si>
  <si>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</si>
  <si>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</si>
  <si>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</si>
  <si>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</si>
  <si>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</si>
  <si>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</si>
  <si>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</si>
  <si>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</si>
  <si>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</si>
  <si>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</si>
  <si>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</si>
  <si>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</si>
  <si>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</si>
  <si>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</si>
  <si>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</si>
  <si>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</si>
  <si>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</si>
  <si>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</si>
  <si>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</si>
  <si>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</si>
  <si>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</si>
  <si>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</si>
  <si>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</si>
  <si>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</si>
  <si>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</si>
  <si>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</si>
  <si>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</si>
  <si>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</si>
  <si>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</si>
  <si>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</si>
  <si>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</si>
  <si>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</si>
  <si>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</si>
  <si>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</si>
  <si>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</si>
  <si>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</si>
  <si>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</si>
  <si>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</si>
  <si>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</si>
  <si>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</si>
  <si>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</si>
  <si>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</si>
  <si>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</si>
  <si>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</si>
  <si>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</si>
  <si>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</si>
  <si>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</si>
  <si>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</si>
  <si>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</si>
  <si>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</si>
  <si>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</si>
  <si>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</si>
  <si>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</si>
  <si>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</si>
  <si>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</si>
  <si>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</si>
  <si>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</si>
  <si>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</si>
  <si>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</si>
  <si>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</si>
  <si>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</si>
  <si>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</si>
  <si>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</si>
  <si>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</si>
  <si>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</si>
  <si>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</si>
  <si>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</si>
  <si>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</si>
  <si>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</si>
  <si>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</si>
  <si>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</si>
  <si>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</si>
  <si>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</si>
  <si>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</si>
  <si>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</si>
  <si>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</si>
  <si>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</si>
  <si>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</si>
  <si>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</si>
  <si>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</si>
  <si>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</si>
  <si>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</si>
  <si>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</si>
  <si>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</si>
  <si>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</si>
  <si>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</si>
  <si>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</si>
  <si>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</si>
  <si>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</si>
  <si>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</si>
  <si>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</si>
  <si>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</si>
  <si>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</si>
  <si>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</si>
  <si>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</si>
  <si>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</si>
  <si>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</si>
  <si>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</si>
  <si>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</si>
  <si>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</si>
  <si>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</si>
  <si>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</si>
  <si>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</si>
  <si>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</si>
  <si>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</si>
  <si>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</si>
  <si>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</si>
  <si>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</si>
  <si>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</si>
  <si>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</si>
  <si>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</si>
  <si>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</si>
  <si>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</si>
  <si>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</si>
  <si>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</si>
  <si>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</si>
  <si>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</si>
  <si>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</si>
  <si>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</si>
  <si>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</si>
  <si>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</si>
  <si>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</si>
  <si>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</si>
  <si>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</si>
  <si>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</si>
  <si>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</si>
  <si>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</si>
  <si>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</si>
  <si>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</si>
  <si>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</si>
  <si>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</si>
  <si>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</si>
  <si>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</si>
  <si>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</si>
  <si>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</si>
  <si>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</si>
  <si>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</si>
  <si>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</si>
  <si>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</si>
  <si>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</si>
  <si>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</si>
  <si>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</si>
  <si>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</si>
  <si>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</si>
  <si>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</si>
  <si>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</si>
  <si>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</si>
  <si>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</si>
  <si>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</si>
  <si>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</si>
  <si>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</si>
  <si>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</si>
  <si>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</si>
  <si>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</si>
  <si>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</si>
  <si>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</si>
  <si>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</si>
  <si>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</si>
  <si>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</si>
  <si>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</si>
  <si>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</si>
  <si>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</si>
  <si>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</si>
  <si>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</si>
  <si>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</si>
  <si>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</si>
  <si>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</si>
  <si>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</si>
  <si>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</si>
  <si>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</si>
  <si>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</si>
  <si>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</si>
  <si>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</si>
  <si>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</si>
  <si>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</si>
  <si>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</si>
  <si>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</si>
  <si>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</si>
  <si>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</si>
  <si>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</si>
  <si>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</si>
  <si>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</si>
  <si>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</si>
  <si>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</si>
  <si>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</si>
  <si>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</si>
  <si>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</si>
  <si>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</si>
  <si>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</si>
  <si>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</si>
  <si>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</si>
  <si>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</si>
  <si>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</si>
  <si>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</si>
  <si>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</si>
  <si>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</si>
  <si>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</si>
  <si>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</si>
  <si>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</si>
  <si>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</si>
  <si>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</si>
  <si>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</si>
  <si>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</si>
  <si>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</si>
  <si>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</si>
  <si>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</si>
  <si>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</si>
  <si>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</si>
  <si>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</si>
  <si>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</si>
  <si>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</si>
  <si>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</si>
  <si>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</si>
  <si>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</si>
  <si>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</si>
  <si>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</si>
  <si>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</si>
  <si>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</si>
  <si>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</si>
  <si>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</si>
  <si>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</si>
  <si>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</si>
  <si>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</si>
  <si>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</si>
  <si>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</si>
  <si>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</si>
  <si>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</si>
  <si>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</si>
  <si>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</si>
  <si>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</si>
  <si>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</si>
  <si>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</si>
  <si>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</si>
  <si>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</si>
  <si>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</si>
  <si>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</si>
  <si>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</si>
  <si>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</si>
  <si>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</si>
  <si>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</si>
  <si>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</si>
  <si>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</si>
  <si>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</si>
  <si>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</si>
  <si>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</si>
  <si>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</si>
  <si>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</si>
  <si>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</si>
  <si>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</si>
  <si>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</si>
  <si>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</si>
  <si>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</si>
  <si>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</si>
  <si>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</si>
  <si>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</si>
  <si>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</si>
  <si>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</si>
  <si>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</si>
  <si>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</si>
  <si>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</si>
  <si>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</si>
  <si>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</si>
  <si>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</si>
  <si>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</si>
  <si>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</si>
  <si>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</si>
  <si>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</si>
  <si>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</si>
  <si>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</si>
  <si>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</si>
  <si>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</si>
  <si>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</si>
  <si>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</si>
  <si>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</si>
  <si>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</si>
  <si>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</si>
  <si>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</si>
  <si>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</si>
  <si>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</si>
  <si>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</si>
  <si>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</si>
  <si>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</si>
  <si>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</si>
  <si>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</si>
  <si>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</si>
  <si>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</si>
  <si>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</si>
  <si>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</si>
  <si>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</si>
  <si>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</si>
  <si>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</si>
  <si>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</si>
  <si>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</si>
  <si>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</si>
  <si>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</si>
  <si>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</si>
  <si>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</si>
  <si>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</si>
  <si>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</si>
  <si>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</si>
  <si>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</si>
  <si>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</si>
  <si>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</si>
  <si>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</si>
  <si>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</si>
  <si>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</si>
  <si>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</si>
  <si>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</si>
  <si>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</si>
  <si>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</si>
  <si>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</si>
  <si>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</si>
  <si>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</si>
  <si>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</si>
  <si>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</si>
  <si>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</si>
  <si>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</si>
  <si>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</si>
  <si>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</si>
  <si>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</si>
  <si>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</si>
  <si>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</si>
  <si>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</si>
  <si>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</si>
  <si>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</si>
  <si>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</si>
  <si>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</si>
  <si>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</si>
  <si>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</si>
  <si>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</si>
  <si>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</si>
  <si>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</si>
  <si>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</si>
  <si>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</si>
  <si>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</si>
  <si>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</si>
  <si>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</si>
  <si>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</si>
  <si>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</si>
  <si>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</si>
  <si>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</si>
  <si>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</si>
  <si>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</si>
  <si>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</si>
  <si>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</si>
  <si>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</si>
  <si>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</si>
  <si>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</si>
  <si>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</si>
  <si>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</si>
  <si>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</si>
  <si>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</si>
  <si>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</si>
  <si>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</si>
  <si>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</si>
  <si>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</si>
  <si>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</si>
  <si>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</si>
  <si>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</si>
  <si>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</si>
  <si>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</si>
  <si>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</si>
  <si>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</si>
  <si>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</si>
  <si>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</si>
  <si>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</si>
  <si>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</si>
  <si>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</si>
  <si>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</si>
  <si>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</si>
  <si>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</si>
  <si>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</si>
  <si>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</si>
  <si>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</si>
  <si>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</si>
  <si>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</si>
  <si>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</si>
  <si>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</si>
  <si>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</si>
  <si>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</si>
  <si>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</si>
  <si>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</si>
  <si>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</si>
  <si>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</si>
  <si>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</si>
  <si>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</si>
  <si>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</si>
  <si>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</si>
  <si>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</si>
  <si>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</si>
  <si>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</si>
  <si>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</si>
  <si>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</si>
  <si>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</si>
  <si>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</si>
  <si>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</si>
  <si>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</si>
  <si>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</si>
  <si>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</si>
  <si>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</si>
  <si>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</si>
  <si>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</si>
  <si>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</si>
  <si>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</si>
  <si>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</si>
  <si>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</si>
  <si>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</si>
  <si>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</si>
  <si>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</si>
  <si>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</si>
  <si>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</si>
  <si>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</si>
  <si>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</si>
  <si>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</si>
  <si>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</si>
  <si>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</si>
  <si>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</si>
  <si>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</si>
  <si>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</si>
  <si>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</si>
  <si>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</si>
  <si>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</si>
  <si>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</si>
  <si>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</si>
  <si>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</si>
  <si>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</si>
  <si>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</si>
  <si>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</si>
  <si>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</si>
  <si>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</si>
  <si>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</si>
  <si>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</si>
  <si>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</si>
  <si>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</si>
  <si>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</si>
  <si>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</si>
  <si>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</si>
  <si>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</si>
  <si>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</si>
  <si>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</si>
  <si>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</si>
  <si>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</si>
  <si>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</si>
  <si>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</si>
  <si>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</si>
  <si>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</si>
  <si>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</si>
  <si>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</si>
  <si>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</si>
  <si>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</si>
  <si>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</si>
  <si>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</si>
  <si>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</si>
  <si>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</si>
  <si>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</si>
  <si>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</si>
  <si>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</si>
  <si>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</si>
  <si>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</si>
  <si>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</si>
  <si>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</si>
  <si>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</si>
  <si>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</si>
  <si>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</si>
  <si>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</si>
  <si>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</si>
  <si>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</si>
  <si>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</si>
  <si>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</si>
  <si>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</si>
  <si>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</si>
  <si>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</si>
  <si>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</si>
  <si>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</si>
  <si>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</si>
  <si>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</si>
  <si>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</si>
  <si>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</si>
  <si>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</si>
  <si>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</si>
  <si>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</si>
  <si>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</si>
  <si>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</si>
  <si>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</si>
  <si>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</si>
  <si>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</si>
  <si>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</si>
  <si>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</si>
  <si>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</si>
  <si>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</si>
  <si>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</si>
  <si>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</si>
  <si>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</si>
  <si>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</si>
  <si>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</si>
  <si>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</si>
  <si>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</si>
  <si>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</si>
  <si>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</si>
  <si>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</si>
  <si>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</si>
  <si>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</si>
  <si>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</si>
  <si>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</si>
  <si>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</si>
  <si>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</si>
  <si>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</si>
  <si>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</si>
  <si>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</si>
  <si>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</si>
  <si>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</si>
  <si>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</si>
  <si>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</si>
  <si>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</si>
  <si>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</si>
  <si>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</si>
  <si>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</si>
  <si>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</si>
  <si>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</si>
  <si>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</si>
  <si>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</si>
  <si>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</si>
  <si>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</si>
  <si>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</si>
  <si>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</si>
  <si>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</si>
  <si>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</si>
  <si>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</si>
  <si>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</si>
  <si>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</si>
  <si>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</si>
  <si>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</si>
  <si>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</si>
  <si>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</si>
  <si>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</si>
  <si>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</si>
  <si>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</si>
  <si>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</si>
  <si>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</si>
  <si>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</si>
  <si>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</si>
  <si>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</si>
  <si>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</si>
  <si>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</si>
  <si>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</si>
  <si>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</si>
  <si>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</si>
  <si>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</si>
  <si>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</si>
  <si>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</si>
  <si>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</si>
  <si>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</si>
  <si>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</si>
  <si>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</si>
  <si>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</si>
  <si>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</si>
  <si>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</si>
  <si>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</si>
  <si>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</si>
  <si>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</si>
  <si>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</si>
  <si>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</si>
  <si>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</si>
  <si>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</si>
  <si>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</si>
  <si>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</si>
  <si>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</si>
  <si>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</si>
  <si>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</si>
  <si>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</si>
  <si>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</si>
  <si>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</si>
  <si>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</si>
  <si>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</si>
  <si>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</si>
  <si>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</si>
  <si>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</si>
  <si>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</si>
  <si>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</si>
  <si>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</si>
  <si>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</si>
  <si>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</si>
  <si>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</si>
  <si>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</si>
  <si>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</si>
  <si>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</si>
  <si>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</si>
  <si>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</si>
  <si>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</si>
  <si>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</si>
  <si>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</si>
  <si>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</si>
  <si>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</si>
  <si>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</si>
  <si>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</si>
  <si>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</si>
  <si>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</si>
  <si>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</si>
  <si>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</si>
  <si>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</si>
  <si>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</si>
  <si>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</si>
  <si>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</si>
  <si>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</si>
  <si>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</si>
  <si>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</si>
  <si>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</si>
  <si>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</si>
  <si>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</si>
  <si>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</si>
  <si>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</si>
  <si>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</si>
  <si>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</si>
  <si>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</si>
  <si>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</si>
  <si>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</si>
  <si>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</si>
  <si>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</si>
  <si>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</si>
  <si>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</si>
  <si>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</si>
  <si>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</si>
  <si>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</si>
  <si>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</si>
  <si>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</si>
  <si>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</si>
  <si>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</si>
  <si>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</si>
  <si>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</si>
  <si>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</si>
  <si>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</si>
  <si>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</si>
  <si>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</si>
  <si>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</si>
  <si>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</si>
  <si>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</si>
  <si>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</si>
  <si>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</si>
  <si>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</si>
  <si>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</si>
  <si>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</si>
  <si>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</si>
  <si>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</si>
  <si>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</si>
  <si>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</si>
  <si>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</si>
  <si>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</si>
  <si>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</si>
  <si>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</si>
  <si>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</si>
  <si>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</si>
  <si>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</si>
  <si>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</si>
  <si>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</si>
  <si>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</si>
  <si>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</si>
  <si>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</si>
  <si>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</si>
  <si>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</si>
  <si>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</si>
  <si>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</si>
  <si>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</si>
  <si>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</si>
  <si>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</si>
  <si>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</si>
  <si>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</si>
  <si>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</si>
  <si>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</si>
  <si>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</si>
  <si>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</si>
  <si>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</si>
  <si>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</si>
  <si>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</si>
  <si>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</si>
  <si>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</si>
  <si>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</si>
  <si>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</si>
  <si>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</si>
  <si>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</si>
  <si>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</si>
  <si>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</si>
  <si>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</si>
  <si>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</si>
  <si>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</si>
  <si>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</si>
  <si>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</si>
  <si>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</si>
  <si>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</si>
  <si>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</si>
  <si>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</si>
  <si>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</si>
  <si>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</si>
  <si>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</si>
  <si>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</si>
  <si>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</si>
  <si>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</si>
  <si>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</si>
  <si>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</si>
  <si>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</si>
  <si>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</si>
  <si>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</si>
  <si>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</si>
  <si>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</si>
  <si>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</si>
  <si>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</si>
  <si>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</si>
  <si>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</si>
  <si>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</si>
  <si>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</si>
  <si>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</si>
  <si>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</si>
  <si>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</si>
  <si>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</si>
  <si>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</si>
  <si>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</si>
  <si>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</si>
  <si>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</si>
  <si>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</si>
  <si>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</si>
  <si>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</si>
  <si>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</si>
  <si>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</si>
  <si>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</si>
  <si>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</si>
  <si>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</si>
  <si>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</si>
  <si>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</si>
  <si>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</si>
  <si>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</si>
  <si>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</si>
  <si>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</si>
  <si>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</si>
  <si>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</si>
  <si>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</si>
  <si>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</si>
  <si>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</si>
  <si>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</si>
  <si>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</si>
  <si>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</si>
  <si>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</si>
  <si>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</si>
  <si>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</si>
  <si>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</si>
  <si>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</si>
  <si>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</si>
  <si>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</si>
  <si>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</si>
  <si>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</si>
  <si>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</si>
  <si>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</si>
  <si>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</si>
  <si>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</si>
  <si>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</si>
  <si>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</si>
  <si>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</si>
  <si>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</si>
  <si>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</si>
  <si>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</si>
  <si>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</si>
  <si>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</si>
  <si>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</si>
  <si>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</si>
  <si>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</si>
  <si>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</si>
  <si>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</si>
  <si>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</si>
  <si>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</si>
  <si>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</si>
  <si>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</si>
  <si>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</si>
  <si>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</si>
  <si>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</si>
  <si>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</si>
  <si>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</si>
  <si>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</si>
  <si>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</si>
  <si>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</si>
  <si>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</si>
  <si>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</si>
  <si>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</si>
  <si>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</si>
  <si>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</si>
  <si>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</si>
  <si>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</si>
  <si>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</si>
  <si>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</si>
  <si>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</si>
  <si>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</si>
  <si>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</si>
  <si>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</si>
  <si>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</si>
  <si>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</si>
  <si>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</si>
  <si>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</si>
  <si>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</si>
  <si>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</si>
  <si>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</si>
  <si>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</si>
  <si>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</si>
  <si>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</si>
  <si>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</si>
  <si>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</si>
  <si>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</si>
  <si>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</si>
  <si>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</si>
  <si>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</si>
  <si>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</si>
  <si>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</si>
  <si>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</si>
  <si>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</si>
  <si>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</si>
  <si>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</si>
  <si>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</si>
  <si>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</si>
  <si>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</si>
  <si>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</si>
  <si>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</si>
  <si>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</si>
  <si>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</si>
  <si>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</si>
  <si>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</si>
  <si>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</si>
  <si>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</si>
  <si>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</si>
  <si>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</si>
  <si>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</si>
  <si>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</si>
  <si>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</si>
  <si>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</si>
  <si>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</si>
  <si>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</si>
  <si>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</si>
  <si>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</si>
  <si>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</si>
  <si>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</si>
  <si>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</si>
  <si>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</si>
  <si>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</si>
  <si>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</si>
  <si>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</si>
  <si>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</si>
  <si>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</si>
  <si>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</si>
  <si>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</si>
  <si>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</si>
  <si>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</si>
  <si>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</si>
  <si>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</si>
  <si>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</si>
  <si>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</si>
  <si>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</si>
  <si>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</si>
  <si>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</si>
  <si>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</si>
  <si>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</si>
  <si>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</si>
  <si>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</si>
  <si>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</si>
  <si>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</si>
  <si>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</si>
  <si>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</si>
  <si>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</si>
  <si>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</si>
  <si>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</si>
  <si>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</si>
  <si>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</si>
  <si>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</si>
  <si>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</si>
  <si>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</si>
  <si>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</si>
  <si>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</si>
  <si>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</si>
  <si>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</si>
  <si>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</si>
  <si>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</si>
  <si>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</si>
  <si>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</si>
  <si>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</si>
  <si>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</si>
  <si>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</si>
  <si>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</si>
  <si>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</si>
  <si>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</si>
  <si>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</si>
  <si>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</si>
  <si>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</si>
  <si>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</si>
  <si>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</si>
  <si>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</si>
  <si>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</si>
  <si>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</si>
  <si>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</si>
  <si>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</si>
  <si>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</si>
  <si>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</si>
  <si>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</si>
  <si>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</si>
  <si>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</si>
  <si>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</si>
  <si>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</si>
  <si>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</si>
  <si>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</si>
  <si>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</si>
  <si>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</si>
  <si>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</si>
  <si>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</si>
  <si>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</si>
  <si>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</si>
  <si>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</si>
  <si>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</si>
  <si>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</si>
  <si>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</si>
  <si>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</si>
  <si>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</si>
  <si>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</si>
  <si>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</si>
  <si>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</si>
  <si>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</si>
  <si>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</si>
  <si>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</si>
  <si>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</si>
  <si>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</si>
  <si>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</si>
  <si>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</si>
  <si>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</si>
  <si>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</si>
  <si>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</si>
  <si>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</si>
  <si>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</si>
  <si>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</si>
  <si>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</si>
  <si>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</si>
  <si>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</si>
  <si>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</si>
  <si>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</si>
  <si>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</si>
  <si>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</si>
  <si>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</si>
  <si>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</si>
  <si>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</si>
  <si>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</si>
  <si>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</si>
  <si>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</si>
  <si>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</si>
  <si>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</si>
  <si>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</si>
  <si>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</si>
  <si>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</si>
  <si>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</si>
  <si>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</si>
  <si>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</si>
  <si>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</si>
  <si>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</si>
  <si>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</si>
  <si>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</si>
  <si>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</si>
  <si>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</si>
  <si>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</si>
  <si>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</si>
  <si>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</si>
  <si>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</si>
  <si>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</si>
  <si>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</si>
  <si>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</si>
  <si>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</si>
  <si>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</si>
  <si>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</si>
  <si>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</si>
  <si>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</si>
  <si>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</si>
  <si>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</si>
  <si>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</si>
  <si>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</si>
  <si>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</si>
  <si>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</si>
  <si>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</si>
  <si>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</si>
  <si>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</si>
  <si>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</si>
  <si>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</si>
  <si>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</si>
  <si>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</si>
  <si>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</si>
  <si>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</si>
  <si>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</si>
  <si>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</si>
  <si>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</si>
  <si>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</si>
  <si>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</si>
  <si>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</si>
  <si>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</si>
  <si>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</si>
  <si>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</si>
  <si>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</si>
  <si>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</si>
  <si>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</si>
  <si>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</si>
  <si>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</si>
  <si>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</si>
  <si>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</si>
  <si>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</si>
  <si>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</si>
  <si>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</si>
  <si>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</si>
  <si>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</si>
  <si>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</si>
  <si>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</si>
  <si>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</si>
  <si>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</si>
  <si>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</si>
  <si>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</si>
  <si>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</si>
  <si>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</si>
  <si>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</si>
  <si>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</si>
  <si>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</si>
  <si>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</si>
  <si>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</si>
  <si>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</si>
  <si>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</si>
  <si>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</si>
  <si>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</si>
  <si>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</si>
  <si>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</si>
  <si>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</si>
  <si>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</si>
  <si>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</si>
  <si>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</si>
  <si>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</si>
  <si>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</si>
  <si>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</si>
  <si>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</si>
  <si>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</si>
  <si>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</si>
  <si>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</si>
  <si>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</si>
  <si>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</si>
  <si>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</si>
  <si>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</si>
  <si>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</si>
  <si>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</si>
  <si>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</si>
  <si>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</si>
  <si>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</si>
  <si>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</si>
  <si>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</si>
  <si>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</si>
  <si>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</si>
  <si>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</si>
  <si>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</si>
  <si>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</si>
  <si>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</si>
  <si>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</si>
  <si>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</si>
  <si>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</si>
  <si>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</si>
  <si>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</si>
  <si>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</si>
  <si>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</si>
  <si>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</si>
  <si>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</si>
  <si>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</si>
  <si>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</si>
  <si>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</si>
  <si>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</si>
  <si>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</si>
  <si>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</si>
  <si>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</si>
  <si>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</si>
  <si>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</si>
  <si>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</si>
  <si>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</si>
  <si>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</si>
  <si>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</si>
  <si>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</si>
  <si>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</si>
  <si>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</si>
  <si>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</si>
  <si>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</si>
  <si>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</si>
  <si>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</si>
  <si>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</si>
  <si>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</si>
  <si>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</si>
  <si>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</si>
  <si>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</si>
  <si>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</si>
  <si>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</si>
  <si>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</si>
  <si>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</si>
  <si>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</si>
  <si>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</si>
  <si>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</si>
  <si>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</si>
  <si>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</si>
  <si>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</si>
  <si>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</si>
  <si>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</si>
  <si>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</si>
  <si>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</si>
  <si>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</si>
  <si>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</si>
  <si>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</si>
  <si>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</si>
  <si>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</si>
  <si>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</si>
  <si>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</si>
  <si>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</si>
  <si>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</si>
  <si>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</si>
  <si>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</si>
  <si>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</si>
  <si>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</si>
  <si>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</si>
  <si>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</si>
  <si>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</si>
  <si>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</si>
  <si>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</si>
  <si>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</si>
  <si>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</si>
  <si>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</si>
  <si>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</si>
  <si>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</si>
  <si>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</si>
  <si>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</si>
  <si>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</si>
  <si>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</si>
  <si>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</si>
  <si>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</si>
  <si>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</si>
  <si>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</si>
  <si>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</si>
  <si>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</si>
  <si>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</si>
  <si>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</si>
  <si>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</si>
  <si>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</si>
  <si>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</si>
  <si>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</si>
  <si>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</si>
  <si>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</si>
  <si>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</si>
  <si>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</si>
  <si>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</si>
  <si>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</si>
  <si>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</si>
  <si>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</si>
  <si>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</si>
  <si>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</si>
  <si>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</si>
  <si>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</si>
  <si>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</si>
  <si>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</si>
  <si>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</si>
  <si>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</si>
  <si>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</si>
  <si>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</si>
  <si>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</si>
  <si>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</si>
  <si>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</si>
  <si>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</si>
  <si>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</si>
  <si>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</si>
  <si>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</si>
  <si>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</si>
  <si>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</si>
  <si>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</si>
  <si>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</si>
  <si>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</si>
  <si>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</si>
  <si>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</si>
  <si>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</si>
  <si>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</si>
  <si>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</si>
  <si>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</si>
  <si>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</si>
  <si>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</si>
  <si>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</si>
  <si>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</si>
  <si>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</si>
  <si>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</si>
  <si>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</si>
  <si>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</si>
  <si>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</si>
  <si>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</si>
  <si>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</si>
  <si>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</si>
  <si>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</si>
  <si>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</si>
  <si>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</si>
  <si>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</si>
  <si>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</si>
  <si>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</si>
  <si>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</si>
  <si>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</si>
  <si>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</si>
  <si>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</si>
  <si>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</si>
  <si>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</si>
  <si>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</si>
  <si>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</si>
  <si>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</si>
  <si>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</si>
  <si>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</si>
  <si>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</si>
  <si>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</si>
  <si>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</si>
  <si>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</si>
  <si>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</si>
  <si>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</si>
  <si>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</si>
  <si>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</si>
  <si>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</si>
  <si>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</si>
  <si>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</si>
  <si>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</si>
  <si>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</si>
  <si>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</si>
  <si>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</si>
  <si>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</si>
  <si>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</si>
  <si>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</si>
  <si>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</si>
  <si>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</si>
  <si>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</si>
  <si>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</si>
  <si>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</si>
  <si>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</si>
  <si>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</si>
  <si>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</si>
  <si>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</si>
  <si>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</si>
  <si>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</si>
  <si>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</si>
  <si>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</si>
  <si>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</si>
  <si>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</si>
  <si>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</si>
  <si>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</si>
  <si>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</si>
  <si>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</si>
  <si>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</si>
  <si>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</si>
  <si>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</si>
  <si>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</si>
  <si>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</si>
  <si>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</si>
  <si>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</si>
  <si>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</si>
  <si>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</si>
  <si>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</si>
  <si>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</si>
  <si>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</si>
  <si>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</si>
  <si>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</si>
  <si>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</si>
  <si>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</si>
  <si>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</si>
  <si>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</si>
  <si>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</si>
  <si>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</si>
  <si>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</si>
  <si>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</si>
  <si>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</si>
  <si>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</si>
  <si>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</si>
  <si>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</si>
  <si>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</si>
  <si>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</si>
  <si>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</si>
  <si>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</si>
  <si>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</si>
  <si>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</si>
  <si>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</si>
  <si>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</si>
  <si>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</si>
  <si>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</si>
  <si>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</si>
  <si>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</si>
  <si>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</si>
  <si>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</si>
  <si>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</si>
  <si>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</si>
  <si>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</si>
  <si>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</si>
  <si>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</si>
  <si>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</si>
  <si>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</si>
  <si>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</si>
  <si>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</si>
  <si>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</si>
  <si>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</si>
  <si>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</si>
  <si>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</si>
  <si>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</si>
  <si>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</si>
  <si>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</si>
  <si>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</si>
  <si>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</si>
  <si>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</si>
  <si>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</si>
  <si>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</si>
  <si>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</si>
  <si>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</si>
  <si>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</si>
  <si>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</si>
  <si>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</si>
  <si>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</si>
  <si>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</si>
  <si>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</si>
  <si>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</si>
  <si>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</si>
  <si>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</si>
  <si>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</si>
  <si>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</si>
  <si>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</si>
  <si>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</si>
  <si>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</si>
  <si>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</si>
  <si>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</si>
  <si>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</si>
  <si>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</si>
  <si>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</si>
  <si>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</si>
  <si>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</si>
  <si>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</si>
  <si>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</si>
  <si>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</si>
  <si>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</si>
  <si>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</si>
  <si>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</si>
  <si>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</si>
  <si>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</si>
  <si>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</si>
  <si>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</si>
  <si>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</si>
  <si>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</si>
  <si>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</si>
  <si>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</si>
  <si>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</si>
  <si>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</si>
  <si>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</si>
  <si>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</si>
  <si>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</si>
  <si>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</si>
  <si>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</si>
  <si>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</si>
  <si>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</si>
  <si>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</si>
  <si>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</si>
  <si>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</si>
  <si>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</si>
  <si>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</si>
  <si>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</si>
  <si>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</si>
  <si>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</si>
  <si>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</si>
  <si>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</si>
  <si>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</si>
  <si>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</si>
  <si>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</si>
  <si>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</si>
  <si>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</si>
  <si>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</si>
  <si>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</si>
  <si>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</si>
  <si>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</si>
  <si>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</si>
  <si>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</si>
  <si>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</si>
  <si>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</si>
  <si>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</si>
  <si>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</si>
  <si>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</si>
  <si>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</si>
  <si>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</si>
  <si>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</si>
  <si>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</si>
  <si>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</si>
  <si>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</si>
  <si>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</si>
  <si>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</si>
  <si>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</si>
  <si>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</si>
  <si>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</si>
  <si>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</si>
  <si>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</si>
  <si>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</si>
  <si>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</si>
  <si>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</si>
  <si>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</si>
  <si>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</si>
  <si>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</si>
  <si>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</si>
  <si>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</si>
  <si>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</si>
  <si>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</si>
  <si>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</si>
  <si>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</si>
  <si>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</si>
  <si>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</si>
  <si>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</si>
  <si>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</si>
  <si>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</si>
  <si>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</si>
  <si>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</si>
  <si>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</si>
  <si>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</si>
  <si>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</si>
  <si>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</si>
  <si>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</si>
  <si>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</si>
  <si>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</si>
  <si>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</si>
  <si>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</si>
  <si>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</si>
  <si>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</si>
  <si>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</si>
  <si>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</si>
  <si>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</si>
  <si>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</si>
  <si>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</si>
  <si>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</si>
  <si>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</si>
  <si>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</si>
  <si>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</si>
  <si>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</si>
  <si>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</si>
  <si>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</si>
  <si>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</si>
  <si>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</si>
  <si>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</si>
  <si>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</si>
  <si>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</si>
  <si>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</si>
  <si>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</si>
  <si>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</si>
  <si>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</si>
  <si>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</si>
  <si>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</si>
  <si>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</si>
  <si>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</si>
  <si>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</si>
  <si>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</si>
  <si>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</si>
  <si>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</si>
  <si>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</si>
  <si>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</si>
  <si>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</si>
  <si>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</si>
  <si>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</si>
  <si>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</si>
  <si>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</si>
  <si>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</si>
  <si>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</si>
  <si>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</si>
  <si>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</si>
  <si>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</si>
  <si>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</si>
  <si>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</si>
  <si>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</si>
  <si>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</si>
  <si>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</si>
  <si>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</si>
  <si>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</si>
  <si>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</si>
  <si>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</si>
  <si>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</si>
  <si>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</si>
  <si>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</si>
  <si>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</si>
  <si>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</si>
  <si>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</si>
  <si>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</si>
  <si>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</si>
  <si>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</si>
  <si>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</si>
  <si>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</si>
  <si>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</si>
  <si>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</si>
  <si>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</si>
  <si>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</si>
  <si>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</si>
  <si>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</si>
  <si>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</si>
  <si>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</si>
  <si>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</si>
  <si>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</si>
  <si>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</si>
  <si>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</si>
  <si>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</si>
  <si>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</si>
  <si>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</si>
  <si>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</si>
  <si>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</si>
  <si>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</si>
  <si>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</si>
  <si>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</si>
  <si>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</si>
  <si>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</si>
  <si>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</si>
  <si>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</si>
  <si>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</si>
  <si>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</si>
  <si>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</si>
  <si>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</si>
  <si>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</si>
  <si>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</si>
  <si>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</si>
  <si>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</si>
  <si>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</si>
  <si>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</si>
  <si>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</si>
  <si>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</si>
  <si>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</si>
  <si>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</si>
  <si>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</si>
  <si>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</si>
  <si>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</si>
  <si>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</si>
  <si>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</si>
  <si>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</si>
  <si>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</si>
  <si>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</si>
  <si>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</si>
  <si>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</si>
  <si>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</si>
  <si>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</si>
  <si>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</si>
  <si>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</si>
  <si>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</si>
  <si>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</si>
  <si>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</si>
  <si>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</si>
  <si>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</si>
  <si>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</si>
  <si>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</si>
  <si>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</si>
  <si>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</si>
  <si>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</si>
  <si>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</si>
  <si>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</si>
  <si>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</si>
  <si>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</si>
  <si>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</si>
  <si>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</si>
  <si>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</si>
  <si>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</si>
  <si>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</si>
  <si>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</si>
  <si>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</si>
  <si>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</si>
  <si>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</si>
  <si>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</si>
  <si>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</si>
  <si>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</si>
  <si>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</si>
  <si>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</si>
  <si>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</si>
  <si>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</si>
  <si>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</si>
  <si>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</si>
  <si>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</si>
  <si>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</si>
  <si>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</si>
  <si>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</si>
  <si>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</si>
  <si>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</si>
  <si>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</si>
  <si>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</si>
  <si>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</si>
  <si>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</si>
  <si>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</si>
  <si>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</si>
  <si>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</si>
  <si>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</si>
  <si>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</si>
  <si>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</si>
  <si>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</si>
  <si>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</si>
  <si>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</si>
  <si>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</si>
  <si>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</si>
  <si>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</si>
  <si>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</si>
  <si>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</si>
  <si>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</si>
  <si>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</si>
  <si>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</si>
  <si>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</si>
  <si>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</si>
  <si>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</si>
  <si>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</si>
  <si>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</si>
  <si>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</si>
  <si>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</si>
  <si>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</si>
  <si>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</si>
  <si>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</si>
  <si>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</si>
  <si>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</si>
  <si>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</si>
  <si>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</si>
  <si>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</si>
  <si>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</si>
  <si>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</si>
  <si>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</si>
  <si>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</si>
  <si>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</si>
  <si>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</si>
  <si>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</si>
  <si>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</si>
  <si>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</si>
  <si>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</si>
  <si>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</si>
  <si>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</si>
  <si>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</si>
  <si>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</si>
  <si>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</si>
  <si>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</si>
  <si>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</si>
  <si>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</si>
  <si>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</si>
  <si>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</si>
  <si>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</si>
  <si>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</si>
  <si>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</si>
  <si>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</si>
  <si>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</si>
  <si>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</si>
  <si>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</si>
  <si>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</si>
  <si>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</si>
  <si>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</si>
  <si>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</si>
  <si>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</si>
  <si>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</si>
  <si>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</si>
  <si>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</si>
  <si>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</si>
  <si>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</si>
  <si>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</si>
  <si>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</si>
  <si>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</si>
  <si>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</si>
  <si>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</si>
  <si>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</si>
  <si>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</si>
  <si>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</si>
  <si>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</si>
  <si>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</si>
  <si>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</si>
  <si>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</si>
  <si>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</si>
  <si>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</si>
  <si>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</si>
  <si>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</si>
  <si>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</si>
  <si>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</si>
  <si>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</si>
  <si>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</si>
  <si>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</si>
  <si>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</si>
  <si>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</si>
  <si>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</si>
  <si>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</si>
  <si>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</si>
  <si>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</si>
  <si>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</si>
  <si>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</si>
  <si>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</si>
  <si>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</si>
  <si>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</si>
  <si>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</si>
  <si>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</si>
  <si>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</si>
  <si>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</si>
  <si>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</si>
  <si>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</si>
  <si>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</si>
  <si>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</si>
  <si>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</si>
  <si>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</si>
  <si>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</si>
  <si>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</si>
  <si>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</si>
  <si>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</si>
  <si>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</si>
  <si>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</si>
  <si>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</si>
  <si>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</si>
  <si>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</si>
  <si>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</si>
  <si>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</si>
  <si>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</si>
  <si>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</si>
  <si>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</si>
  <si>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</si>
  <si>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</si>
  <si>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</si>
  <si>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</si>
  <si>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</si>
  <si>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</si>
  <si>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</si>
  <si>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</si>
  <si>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</si>
  <si>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</si>
  <si>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</si>
  <si>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</si>
  <si>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</si>
  <si>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</si>
  <si>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</si>
  <si>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</si>
  <si>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</si>
  <si>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</si>
  <si>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</si>
  <si>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</si>
  <si>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</si>
  <si>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</si>
  <si>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</si>
  <si>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</si>
  <si>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</si>
  <si>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</si>
  <si>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</si>
  <si>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</si>
  <si>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</si>
  <si>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</si>
  <si>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</si>
  <si>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</si>
  <si>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</si>
  <si>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</si>
  <si>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</si>
  <si>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</si>
  <si>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</si>
  <si>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</si>
  <si>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</si>
  <si>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</si>
  <si>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</si>
  <si>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</si>
  <si>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</si>
  <si>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</si>
  <si>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</si>
  <si>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</si>
  <si>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</si>
  <si>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</si>
  <si>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</si>
  <si>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</si>
  <si>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</si>
  <si>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</si>
  <si>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</si>
  <si>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</si>
  <si>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</si>
  <si>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</si>
  <si>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</si>
  <si>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</si>
  <si>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</si>
  <si>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</si>
  <si>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</si>
  <si>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</si>
  <si>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</si>
  <si>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</si>
  <si>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</si>
  <si>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</si>
  <si>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</si>
  <si>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</si>
  <si>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</si>
  <si>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</si>
  <si>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</si>
  <si>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</si>
  <si>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</si>
  <si>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</si>
  <si>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</si>
  <si>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</si>
  <si>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</si>
  <si>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</si>
  <si>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</si>
  <si>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</si>
  <si>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</si>
  <si>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</si>
  <si>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</si>
  <si>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</si>
  <si>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</si>
  <si>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</si>
  <si>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</si>
  <si>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</si>
  <si>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</si>
  <si>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</si>
  <si>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</si>
  <si>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</si>
  <si>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</si>
  <si>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</si>
  <si>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</si>
  <si>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</si>
  <si>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</si>
  <si>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</si>
  <si>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</si>
  <si>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</si>
  <si>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</si>
  <si>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</si>
  <si>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</si>
  <si>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</si>
  <si>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</si>
  <si>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</si>
  <si>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</si>
  <si>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</si>
  <si>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</si>
  <si>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</si>
  <si>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</si>
  <si>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</si>
  <si>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</si>
  <si>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</si>
  <si>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</si>
  <si>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</si>
  <si>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</si>
  <si>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</si>
  <si>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</si>
  <si>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</si>
  <si>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</si>
  <si>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</si>
  <si>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</si>
  <si>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</si>
  <si>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</si>
  <si>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</si>
  <si>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</si>
  <si>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</si>
  <si>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</si>
  <si>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</si>
  <si>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</si>
  <si>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</si>
  <si>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</si>
  <si>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</si>
  <si>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</si>
  <si>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</si>
  <si>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</si>
  <si>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</si>
  <si>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</si>
  <si>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</si>
  <si>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</si>
  <si>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</si>
  <si>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</si>
  <si>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</si>
  <si>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</si>
  <si>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</si>
  <si>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</si>
  <si>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</si>
  <si>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</si>
  <si>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</si>
  <si>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</si>
  <si>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</si>
  <si>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</si>
  <si>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</si>
  <si>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</si>
  <si>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</si>
  <si>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</si>
  <si>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</si>
  <si>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</si>
  <si>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</si>
  <si>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</si>
  <si>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</si>
  <si>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</si>
  <si>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</si>
  <si>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</si>
  <si>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</si>
  <si>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</si>
  <si>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</si>
  <si>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</si>
  <si>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</si>
  <si>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</si>
  <si>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</si>
  <si>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</si>
  <si>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</si>
  <si>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</si>
  <si>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</si>
  <si>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</si>
  <si>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</si>
  <si>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</si>
  <si>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</si>
  <si>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</si>
  <si>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</si>
  <si>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</si>
  <si>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</si>
  <si>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</si>
  <si>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</si>
  <si>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</si>
  <si>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</si>
  <si>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</si>
  <si>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</si>
  <si>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</si>
  <si>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</si>
  <si>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</si>
  <si>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</si>
  <si>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</si>
  <si>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</si>
  <si>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</si>
  <si>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</si>
  <si>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</si>
  <si>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</si>
  <si>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</si>
  <si>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</si>
  <si>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</si>
  <si>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</si>
  <si>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</si>
  <si>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</si>
  <si>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</si>
  <si>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</si>
  <si>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</si>
  <si>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</si>
  <si>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</si>
  <si>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</si>
  <si>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</si>
  <si>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</si>
  <si>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</si>
  <si>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</si>
  <si>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</si>
  <si>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</si>
  <si>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</si>
  <si>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</si>
  <si>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</si>
  <si>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</si>
  <si>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</si>
  <si>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</si>
  <si>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</si>
  <si>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</si>
  <si>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</si>
  <si>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</si>
  <si>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</si>
  <si>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</si>
  <si>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</si>
  <si>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</si>
  <si>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</si>
  <si>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</si>
  <si>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</si>
  <si>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</si>
  <si>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</si>
  <si>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</si>
  <si>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</si>
  <si>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</si>
  <si>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</si>
  <si>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</si>
  <si>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</si>
  <si>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</si>
  <si>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</si>
  <si>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</si>
  <si>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</si>
  <si>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</si>
  <si>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</si>
  <si>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</si>
  <si>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</si>
  <si>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</si>
  <si>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</si>
  <si>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</si>
  <si>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</si>
  <si>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</si>
  <si>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</si>
  <si>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</si>
  <si>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</si>
  <si>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</si>
  <si>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</si>
  <si>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</si>
  <si>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</si>
  <si>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</si>
  <si>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</si>
  <si>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</si>
  <si>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</si>
  <si>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</si>
  <si>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</si>
  <si>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</si>
  <si>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</si>
  <si>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</si>
  <si>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</si>
  <si>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</si>
  <si>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</si>
  <si>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</si>
  <si>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</si>
  <si>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</si>
  <si>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</si>
  <si>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</si>
  <si>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</si>
  <si>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</si>
  <si>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</si>
  <si>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</si>
  <si>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</si>
  <si>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</si>
  <si>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</si>
  <si>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</si>
  <si>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</si>
  <si>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</si>
  <si>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</si>
  <si>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</si>
  <si>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</si>
  <si>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</si>
  <si>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</si>
  <si>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</si>
  <si>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</si>
  <si>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</si>
  <si>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</si>
  <si>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</si>
  <si>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</si>
  <si>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</si>
  <si>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</si>
  <si>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</si>
  <si>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</si>
  <si>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</si>
  <si>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</si>
  <si>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</si>
  <si>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</si>
  <si>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</si>
  <si>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</si>
  <si>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</si>
  <si>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</si>
  <si>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</si>
  <si>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</si>
  <si>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</si>
  <si>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</si>
  <si>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</si>
  <si>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</si>
  <si>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</si>
  <si>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</si>
  <si>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</si>
  <si>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</si>
  <si>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</si>
  <si>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</si>
  <si>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</si>
  <si>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</si>
  <si>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</si>
  <si>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</si>
  <si>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</si>
  <si>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</si>
  <si>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</si>
  <si>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</si>
  <si>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</si>
  <si>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</si>
  <si>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</si>
  <si>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</si>
  <si>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</si>
  <si>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</si>
  <si>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</si>
  <si>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</si>
  <si>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</si>
  <si>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</si>
  <si>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</si>
  <si>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</si>
  <si>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</si>
  <si>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</si>
  <si>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</si>
  <si>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</si>
  <si>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</si>
  <si>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</si>
  <si>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</si>
  <si>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</si>
  <si>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</si>
  <si>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</si>
  <si>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</si>
  <si>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</si>
  <si>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</si>
  <si>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</si>
  <si>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</si>
  <si>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</si>
  <si>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</si>
  <si>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</si>
  <si>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</si>
  <si>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</si>
  <si>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</si>
  <si>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</si>
  <si>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</si>
  <si>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</si>
  <si>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</si>
  <si>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</si>
  <si>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</si>
  <si>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</si>
  <si>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</si>
  <si>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</si>
  <si>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</si>
  <si>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</si>
  <si>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</si>
  <si>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</si>
  <si>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</si>
  <si>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</si>
  <si>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</si>
  <si>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</si>
  <si>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</si>
  <si>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</si>
  <si>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</si>
  <si>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</si>
  <si>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</si>
  <si>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</si>
  <si>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</si>
  <si>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</si>
  <si>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</si>
  <si>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</si>
  <si>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</si>
  <si>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</si>
  <si>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</si>
  <si>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</si>
  <si>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</si>
  <si>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</si>
  <si>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</si>
  <si>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</si>
  <si>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</si>
  <si>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</si>
  <si>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</si>
  <si>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</si>
  <si>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</si>
  <si>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</si>
  <si>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</si>
  <si>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</si>
  <si>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</si>
  <si>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</si>
  <si>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</si>
  <si>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</si>
  <si>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</si>
  <si>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</si>
  <si>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</si>
  <si>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</si>
  <si>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</si>
  <si>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</si>
  <si>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</si>
  <si>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</si>
  <si>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</si>
  <si>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</si>
  <si>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</si>
  <si>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</si>
  <si>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</si>
  <si>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</si>
  <si>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</si>
  <si>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</si>
  <si>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</si>
  <si>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</si>
  <si>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</si>
  <si>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</si>
  <si>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</si>
  <si>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</si>
  <si>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</si>
  <si>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</si>
  <si>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</si>
  <si>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</si>
  <si>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</si>
  <si>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</si>
  <si>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</si>
  <si>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</si>
  <si>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</si>
  <si>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</si>
  <si>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</si>
  <si>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</si>
  <si>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</si>
  <si>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</si>
  <si>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</si>
  <si>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</si>
  <si>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</si>
  <si>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</si>
  <si>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</si>
  <si>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</si>
  <si>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</si>
  <si>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</si>
  <si>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</si>
  <si>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</si>
  <si>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</si>
  <si>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</si>
  <si>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</si>
  <si>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</si>
  <si>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</si>
  <si>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</si>
  <si>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</si>
  <si>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</si>
  <si>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</si>
  <si>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</si>
  <si>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</si>
  <si>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</si>
  <si>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</si>
  <si>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</si>
  <si>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</si>
  <si>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</si>
  <si>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</si>
  <si>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</si>
  <si>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</si>
  <si>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</si>
  <si>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</si>
  <si>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</si>
  <si>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</si>
  <si>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</si>
  <si>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</si>
  <si>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</si>
  <si>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</si>
  <si>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</si>
  <si>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</si>
  <si>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</si>
  <si>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</si>
  <si>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</si>
  <si>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</si>
  <si>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</si>
  <si>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</si>
  <si>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</si>
  <si>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</si>
  <si>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</si>
  <si>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</si>
  <si>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</si>
  <si>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</si>
  <si>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</si>
  <si>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</si>
  <si>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</si>
  <si>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</si>
  <si>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</si>
  <si>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</si>
  <si>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</si>
  <si>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</si>
  <si>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</si>
  <si>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</si>
  <si>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</si>
  <si>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</si>
  <si>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</si>
  <si>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</si>
  <si>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</si>
  <si>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</si>
  <si>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</si>
  <si>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</si>
  <si>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</si>
  <si>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</si>
  <si>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</si>
  <si>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</si>
  <si>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</si>
  <si>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</si>
  <si>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</si>
  <si>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</si>
  <si>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</si>
  <si>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</si>
  <si>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</si>
  <si>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</si>
  <si>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</si>
  <si>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</si>
  <si>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</si>
  <si>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</si>
  <si>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</si>
  <si>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</si>
  <si>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</si>
  <si>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</si>
  <si>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</si>
  <si>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</si>
  <si>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</si>
  <si>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</si>
  <si>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</si>
  <si>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</si>
  <si>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</si>
  <si>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</si>
  <si>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</si>
  <si>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</si>
  <si>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</si>
  <si>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</si>
  <si>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</si>
  <si>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</si>
  <si>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</si>
  <si>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</si>
  <si>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</si>
  <si>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</si>
  <si>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</si>
  <si>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</si>
  <si>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</si>
  <si>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</si>
  <si>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</si>
  <si>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</si>
  <si>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</si>
  <si>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</si>
  <si>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</si>
  <si>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</si>
  <si>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</si>
  <si>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</si>
  <si>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</si>
  <si>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</si>
  <si>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</si>
  <si>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</si>
  <si>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</si>
  <si>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</si>
  <si>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</si>
  <si>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</si>
  <si>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</si>
  <si>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</si>
  <si>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</si>
  <si>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</si>
  <si>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</si>
  <si>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</si>
  <si>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</si>
  <si>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</si>
  <si>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</si>
  <si>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</si>
  <si>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</si>
  <si>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</si>
  <si>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</si>
  <si>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</si>
  <si>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</si>
  <si>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</si>
  <si>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</si>
  <si>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</si>
  <si>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</si>
  <si>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</si>
  <si>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</si>
  <si>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</si>
  <si>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</si>
  <si>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</si>
  <si>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</si>
  <si>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</si>
  <si>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</si>
  <si>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</si>
  <si>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</si>
  <si>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</si>
  <si>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</si>
  <si>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</si>
  <si>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</si>
  <si>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</si>
  <si>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</si>
  <si>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</si>
  <si>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</si>
  <si>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</si>
  <si>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</si>
  <si>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</si>
  <si>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</si>
  <si>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</si>
  <si>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</si>
  <si>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</si>
  <si>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</si>
  <si>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</si>
  <si>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</si>
  <si>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</si>
  <si>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</si>
  <si>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</si>
  <si>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</si>
  <si>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</si>
  <si>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</si>
  <si>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</si>
  <si>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</si>
  <si>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</si>
  <si>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</si>
  <si>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</si>
  <si>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</si>
  <si>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</si>
  <si>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</si>
  <si>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</si>
  <si>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</si>
  <si>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</si>
  <si>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</si>
  <si>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</si>
  <si>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</si>
  <si>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</si>
  <si>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</si>
  <si>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</si>
  <si>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</si>
  <si>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</si>
  <si>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</si>
  <si>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</si>
  <si>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</si>
  <si>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</si>
  <si>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</si>
  <si>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</si>
  <si>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</si>
  <si>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</si>
  <si>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</si>
  <si>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</si>
  <si>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</si>
  <si>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</si>
  <si>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</si>
  <si>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</si>
  <si>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</si>
  <si>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</si>
  <si>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</si>
  <si>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</si>
  <si>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</si>
  <si>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</si>
  <si>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</si>
  <si>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</si>
  <si>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</si>
  <si>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</si>
  <si>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</si>
  <si>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</si>
  <si>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</si>
  <si>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</si>
  <si>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</si>
  <si>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</si>
  <si>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</si>
  <si>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</si>
  <si>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</si>
  <si>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</si>
  <si>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</si>
  <si>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</si>
  <si>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</si>
  <si>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</si>
  <si>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</si>
  <si>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</si>
  <si>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</si>
  <si>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</si>
  <si>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</si>
  <si>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</si>
  <si>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</si>
  <si>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</si>
  <si>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</si>
  <si>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</si>
  <si>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</si>
  <si>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</si>
  <si>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</si>
  <si>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</si>
  <si>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</si>
  <si>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</si>
  <si>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</si>
  <si>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</si>
  <si>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</si>
  <si>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</si>
  <si>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</si>
  <si>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</si>
  <si>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</si>
  <si>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</si>
  <si>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</si>
  <si>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</si>
  <si>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</si>
  <si>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</si>
  <si>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</si>
  <si>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</si>
  <si>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</si>
  <si>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</si>
  <si>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</si>
  <si>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</si>
  <si>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</si>
  <si>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</si>
  <si>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</si>
  <si>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</si>
  <si>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</si>
  <si>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</si>
  <si>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</si>
  <si>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</si>
  <si>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</si>
  <si>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</si>
  <si>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</si>
  <si>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</si>
  <si>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</si>
  <si>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</si>
  <si>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</si>
  <si>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</si>
  <si>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</si>
  <si>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</si>
  <si>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</si>
  <si>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</si>
  <si>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</si>
  <si>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</si>
  <si>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</si>
  <si>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</si>
  <si>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</si>
  <si>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</si>
  <si>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</si>
  <si>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</si>
  <si>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</si>
  <si>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</si>
  <si>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</si>
  <si>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</si>
  <si>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</si>
  <si>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</si>
  <si>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</si>
  <si>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</si>
  <si>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</si>
  <si>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</si>
  <si>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</si>
  <si>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</si>
  <si>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</si>
  <si>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</si>
  <si>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</si>
  <si>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</si>
  <si>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</si>
  <si>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</si>
  <si>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</si>
  <si>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</si>
  <si>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</si>
  <si>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</si>
  <si>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</si>
  <si>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</si>
  <si>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</si>
  <si>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</si>
  <si>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</si>
  <si>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</si>
  <si>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</si>
  <si>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</si>
  <si>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</si>
  <si>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</si>
  <si>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</si>
  <si>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</si>
  <si>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</si>
  <si>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</si>
  <si>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</si>
  <si>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</si>
  <si>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</si>
  <si>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</si>
  <si>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</si>
  <si>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</si>
  <si>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</si>
  <si>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</si>
  <si>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</si>
  <si>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</si>
  <si>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</si>
  <si>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</si>
  <si>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</si>
  <si>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</si>
  <si>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</si>
  <si>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</si>
  <si>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</si>
  <si>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</si>
  <si>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</si>
  <si>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</si>
  <si>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</si>
  <si>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</si>
  <si>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</si>
  <si>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</si>
  <si>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</si>
  <si>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</si>
  <si>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</si>
  <si>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</si>
  <si>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</si>
  <si>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</si>
  <si>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</si>
  <si>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</si>
  <si>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</si>
  <si>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</si>
  <si>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</si>
  <si>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</si>
  <si>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</si>
  <si>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</si>
  <si>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</si>
  <si>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</si>
  <si>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</si>
  <si>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</si>
  <si>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</si>
  <si>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</si>
  <si>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</si>
  <si>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</si>
  <si>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</si>
  <si>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</si>
  <si>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</si>
  <si>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</si>
  <si>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</si>
  <si>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</si>
  <si>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</si>
  <si>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</si>
  <si>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</si>
  <si>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</si>
  <si>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</si>
  <si>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</si>
  <si>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</si>
  <si>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</si>
  <si>
    <t xml:space="preserve">Zhao, Lantao </t>
  </si>
  <si>
    <t xml:space="preserve">Zhou, Qi </t>
  </si>
  <si>
    <t>Xie, Lingeng</t>
  </si>
  <si>
    <t>Xie, Jihua</t>
  </si>
  <si>
    <t>Liu, Chao</t>
  </si>
  <si>
    <t>Liu, Yushi</t>
  </si>
  <si>
    <t>Xie, Aixiang</t>
  </si>
  <si>
    <t>Gao, Min</t>
  </si>
  <si>
    <t>Yuan, Lin</t>
  </si>
  <si>
    <t xml:space="preserve">Huo, Yan </t>
  </si>
  <si>
    <t>Jiang, Zhiguo</t>
  </si>
  <si>
    <t xml:space="preserve">Chen, Fan </t>
  </si>
  <si>
    <t>Chen, Li</t>
  </si>
  <si>
    <t>Yan, Dong</t>
  </si>
  <si>
    <t xml:space="preserve">Xie, Lingeng </t>
  </si>
  <si>
    <t xml:space="preserve">Wang, Huajie </t>
  </si>
  <si>
    <t xml:space="preserve">Wang, Min </t>
  </si>
  <si>
    <t xml:space="preserve">Chu, Mingli </t>
  </si>
  <si>
    <t xml:space="preserve">Liu, Xingan </t>
  </si>
  <si>
    <t xml:space="preserve">Zhao, Lihua </t>
  </si>
  <si>
    <t>Li, Jun</t>
  </si>
  <si>
    <t xml:space="preserve">Lee, Young </t>
  </si>
  <si>
    <t xml:space="preserve">Gu, Yanru </t>
  </si>
  <si>
    <t xml:space="preserve">Meng, Yu </t>
  </si>
  <si>
    <t xml:space="preserve">Chen, Baorong </t>
  </si>
  <si>
    <t xml:space="preserve">Chen, Xiaoyu </t>
  </si>
  <si>
    <t xml:space="preserve">Yuan, Mingze </t>
  </si>
  <si>
    <t>Chen, Xingyu</t>
  </si>
  <si>
    <t xml:space="preserve">Gao, Wei </t>
  </si>
  <si>
    <t>Xiao, Juan</t>
  </si>
  <si>
    <t xml:space="preserve">Zhang, Haide </t>
  </si>
  <si>
    <t>Zhang, Ying</t>
  </si>
  <si>
    <t>Gao, Jie</t>
  </si>
  <si>
    <t xml:space="preserve">Li, Dingpei </t>
  </si>
  <si>
    <t xml:space="preserve">Guo, Weiwei </t>
  </si>
  <si>
    <t xml:space="preserve">He, Lihua </t>
  </si>
  <si>
    <t>Xu, Hongjie</t>
  </si>
  <si>
    <t xml:space="preserve">Chen, Xuezhi </t>
  </si>
  <si>
    <t>Chen, Tao</t>
  </si>
  <si>
    <t>Sun, Haidong</t>
  </si>
  <si>
    <t xml:space="preserve">Deng, Yun </t>
  </si>
  <si>
    <t>Song, Minmin</t>
  </si>
  <si>
    <t xml:space="preserve">Li, Ying </t>
  </si>
  <si>
    <t xml:space="preserve">Tian, Weidong </t>
  </si>
  <si>
    <t xml:space="preserve">Tian, Lei </t>
  </si>
  <si>
    <t>Du, Xiang</t>
  </si>
  <si>
    <t xml:space="preserve">Zhu, Zhi He </t>
  </si>
  <si>
    <t xml:space="preserve">Yang, Fei </t>
  </si>
  <si>
    <t>Yang, Boliang</t>
  </si>
  <si>
    <t xml:space="preserve">Ye, Cailin </t>
  </si>
  <si>
    <t xml:space="preserve">Lu, Aidi </t>
  </si>
  <si>
    <t>Shao, Huafeng</t>
  </si>
  <si>
    <t>Yang, Ming</t>
  </si>
  <si>
    <t xml:space="preserve">Peng, Aili </t>
  </si>
  <si>
    <t xml:space="preserve">Qiu, Shizhong </t>
  </si>
  <si>
    <t xml:space="preserve">Sheng, Lina </t>
  </si>
  <si>
    <t>Zhang, Dejun</t>
  </si>
  <si>
    <t>Li, Xuqing</t>
  </si>
  <si>
    <t xml:space="preserve">Yu, Quanfu </t>
  </si>
  <si>
    <t xml:space="preserve">Li, Huimou </t>
  </si>
  <si>
    <t xml:space="preserve">Li, Ping </t>
  </si>
  <si>
    <t xml:space="preserve">Huang, Tao </t>
  </si>
  <si>
    <t xml:space="preserve">Huang, Dachuan </t>
  </si>
  <si>
    <t xml:space="preserve">Cui, Jundong </t>
  </si>
  <si>
    <t xml:space="preserve">Lu, Peng Fei </t>
  </si>
  <si>
    <t>Zhou, Zhen</t>
  </si>
  <si>
    <t xml:space="preserve">Wu, Xian </t>
  </si>
  <si>
    <t>Jiang, Yulan</t>
  </si>
  <si>
    <t xml:space="preserve">Chau, To Kuk </t>
  </si>
  <si>
    <t xml:space="preserve">Yu, Yeung Pau </t>
  </si>
  <si>
    <t xml:space="preserve">Wang, Fei Fei </t>
  </si>
  <si>
    <t xml:space="preserve">Chen, Sisi </t>
  </si>
  <si>
    <t xml:space="preserve">Lin, Jianrong </t>
  </si>
  <si>
    <t xml:space="preserve">Filatov, Iurii </t>
  </si>
  <si>
    <t xml:space="preserve">Guo, Meng </t>
  </si>
  <si>
    <t xml:space="preserve">Liu, Sha </t>
  </si>
  <si>
    <t>Lu, Qingqing</t>
  </si>
  <si>
    <t xml:space="preserve">Cai, Weifeng </t>
  </si>
  <si>
    <t xml:space="preserve">Yu, Caifeng </t>
  </si>
  <si>
    <t xml:space="preserve">Tao, Lei </t>
  </si>
  <si>
    <t>Liao, Xingxing</t>
  </si>
  <si>
    <t xml:space="preserve">Cheng, Jun </t>
  </si>
  <si>
    <t>XIA,Ouyang</t>
  </si>
  <si>
    <t>NO SHOW CHARGE</t>
  </si>
  <si>
    <t xml:space="preserve">Fan, Bei </t>
  </si>
  <si>
    <t>Xiang, Zheng</t>
  </si>
  <si>
    <t xml:space="preserve">Liu, Weizhong </t>
  </si>
  <si>
    <t>Hou, Shuang</t>
  </si>
  <si>
    <t xml:space="preserve">Xu, Xiaorong </t>
  </si>
  <si>
    <t>Xu, Lirong</t>
  </si>
  <si>
    <t>Bai, Xing</t>
  </si>
  <si>
    <t>Wang, Guangyu</t>
  </si>
  <si>
    <t xml:space="preserve">Tong, Yu </t>
  </si>
  <si>
    <t xml:space="preserve">Lyu, Xiaohui </t>
  </si>
  <si>
    <t>Xiong, Zhenxin</t>
  </si>
  <si>
    <t xml:space="preserve">Guo, Xiuran </t>
  </si>
  <si>
    <t>Guan, Xin</t>
  </si>
  <si>
    <t xml:space="preserve">Yin, Wenjun </t>
  </si>
  <si>
    <t>Yu, Gang</t>
  </si>
  <si>
    <r>
      <rPr>
        <sz val="9"/>
        <color theme="5" tint="-0.499984740745262"/>
        <rFont val="Arial"/>
        <charset val="134"/>
      </rPr>
      <t>Pre-Buy booking allotment from on 01 - 12 February 2019 (</t>
    </r>
    <r>
      <rPr>
        <b/>
        <sz val="9"/>
        <color theme="5" tint="-0.499984740745262"/>
        <rFont val="Arial"/>
        <charset val="134"/>
      </rPr>
      <t>Used</t>
    </r>
    <r>
      <rPr>
        <sz val="9"/>
        <color theme="5" tint="-0.499984740745262"/>
        <rFont val="Arial"/>
        <charset val="134"/>
      </rPr>
      <t>)</t>
    </r>
  </si>
  <si>
    <t>P190222104725489</t>
  </si>
  <si>
    <t xml:space="preserve">Pre-Payment for guaranteed allotment </t>
  </si>
  <si>
    <t xml:space="preserve">Overused pre-buy allotment after deduct pre-payment of -2,364,000.00 THB. </t>
  </si>
  <si>
    <t>Balance Total Due (THB)</t>
  </si>
  <si>
    <t>超售补付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</si>
  <si>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12, 2019 </t>
    </r>
  </si>
  <si>
    <t xml:space="preserve">Shen, Guodong </t>
  </si>
  <si>
    <t xml:space="preserve">Fang, Hong </t>
  </si>
  <si>
    <t xml:space="preserve">Yu, Gang </t>
  </si>
  <si>
    <t>Qiu, Zhuoren</t>
  </si>
  <si>
    <t>Guo, Xiuran</t>
  </si>
  <si>
    <t xml:space="preserve">Guan, Xin </t>
  </si>
  <si>
    <t xml:space="preserve">Xiang, Zheng </t>
  </si>
  <si>
    <t xml:space="preserve">Yin, Ning </t>
  </si>
  <si>
    <t>Fang, Zexu</t>
  </si>
  <si>
    <t>Cao, Jieyi</t>
  </si>
  <si>
    <t xml:space="preserve">Yu, Rong </t>
  </si>
  <si>
    <t>Huang, Jianying</t>
  </si>
  <si>
    <t xml:space="preserve">Zhu, Shujiang </t>
  </si>
  <si>
    <t xml:space="preserve">Qi, Meishuang </t>
  </si>
  <si>
    <t xml:space="preserve">Cao, Ruiguang </t>
  </si>
  <si>
    <t xml:space="preserve">Lu, Meixi </t>
  </si>
  <si>
    <t xml:space="preserve">Han, Nan </t>
  </si>
  <si>
    <t>Li, Jinfa</t>
  </si>
  <si>
    <t xml:space="preserve">Li, Wenyi </t>
  </si>
  <si>
    <t xml:space="preserve">Chen, Junrong </t>
  </si>
  <si>
    <t xml:space="preserve">Zhang, Junfen </t>
  </si>
  <si>
    <t xml:space="preserve">Ma, Shouyang </t>
  </si>
  <si>
    <t>Shen, Jiang</t>
  </si>
  <si>
    <t xml:space="preserve">Deng, Bingsong </t>
  </si>
  <si>
    <t xml:space="preserve">Ji, Tao </t>
  </si>
  <si>
    <t xml:space="preserve">Wang, Fei </t>
  </si>
  <si>
    <t>Wang, Fuming</t>
  </si>
  <si>
    <t>Wang, Yang</t>
  </si>
  <si>
    <t>Chen, Meihua</t>
  </si>
  <si>
    <t xml:space="preserve">Chen, Huan </t>
  </si>
  <si>
    <t>Zhao, Tongkai</t>
  </si>
  <si>
    <t xml:space="preserve">Song, Jiwei </t>
  </si>
  <si>
    <t xml:space="preserve">Song, Runhua </t>
  </si>
  <si>
    <t xml:space="preserve">Li, Jiayi </t>
  </si>
  <si>
    <t xml:space="preserve">Wang, Zhengkai </t>
  </si>
  <si>
    <t xml:space="preserve">Hu, Beijue </t>
  </si>
  <si>
    <t xml:space="preserve">Chen, Kailun </t>
  </si>
  <si>
    <t>Hu, Minfu</t>
  </si>
  <si>
    <t xml:space="preserve">Liang, Jiejing </t>
  </si>
  <si>
    <t>Sun, Hailong</t>
  </si>
  <si>
    <t>Che, Weining</t>
  </si>
  <si>
    <t>Sha, Wenshu</t>
  </si>
  <si>
    <t xml:space="preserve">Hao, Gang </t>
  </si>
  <si>
    <t xml:space="preserve">Duan, Huilan </t>
  </si>
  <si>
    <t>Hao, Jin</t>
  </si>
  <si>
    <t>Chen, Xue</t>
  </si>
  <si>
    <t xml:space="preserve">Yu, Yi Qiang </t>
  </si>
  <si>
    <t xml:space="preserve">Guo, Bing </t>
  </si>
  <si>
    <t xml:space="preserve">Zhang, Xiaodong </t>
  </si>
  <si>
    <t>Credit terms are within 15 days from guest's departure.</t>
  </si>
  <si>
    <t xml:space="preserve">Statement of Account the period from 02 - 20 February '19  </t>
  </si>
  <si>
    <t>P190222105622489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</si>
  <si>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20, 2019 </t>
    </r>
  </si>
  <si>
    <t>TOTAL UNPAID</t>
  </si>
  <si>
    <t>BALANCE DUE(THB)</t>
  </si>
  <si>
    <t>PONGSURA  PATTARAMAHASAED (MR.)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</si>
  <si>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</si>
  <si>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Liu, Jialiang </t>
  </si>
  <si>
    <t xml:space="preserve">Xia, Zhenyu </t>
  </si>
  <si>
    <t xml:space="preserve">Bei, Songbo </t>
  </si>
  <si>
    <t xml:space="preserve">Yu, Shiguo </t>
  </si>
  <si>
    <t xml:space="preserve">Yu, Jingwen </t>
  </si>
  <si>
    <t xml:space="preserve">Ma, Zenghan </t>
  </si>
  <si>
    <t>Cheng, Gong</t>
  </si>
  <si>
    <t xml:space="preserve">Liu, Xiaonan </t>
  </si>
  <si>
    <t xml:space="preserve">Liu, Yazhen </t>
  </si>
  <si>
    <t>Xia, Jiansheng</t>
  </si>
  <si>
    <t xml:space="preserve">Li, Xin </t>
  </si>
  <si>
    <t>Ye, Qing</t>
  </si>
  <si>
    <t xml:space="preserve">Wang, Zhuo </t>
  </si>
  <si>
    <t xml:space="preserve">Zhu, Dan </t>
  </si>
  <si>
    <t>Peng, Chen</t>
  </si>
  <si>
    <t xml:space="preserve">Wang, Qianqian </t>
  </si>
  <si>
    <t>Dong, Bin</t>
  </si>
  <si>
    <t xml:space="preserve">Song, Miao </t>
  </si>
  <si>
    <t xml:space="preserve">Chen, Mengting </t>
  </si>
  <si>
    <t xml:space="preserve">Lv, Zhiyu </t>
  </si>
  <si>
    <t xml:space="preserve">Wei, Gangjun </t>
  </si>
  <si>
    <t xml:space="preserve">Wei, Xincheng </t>
  </si>
  <si>
    <t>Kang, Lili</t>
  </si>
  <si>
    <t xml:space="preserve">Li, Dunping </t>
  </si>
  <si>
    <t xml:space="preserve">Liu, Chang Qing </t>
  </si>
  <si>
    <t xml:space="preserve">Hua, Ying </t>
  </si>
  <si>
    <t>Zhang, Yuxiu</t>
  </si>
  <si>
    <t xml:space="preserve">Zhang, Shuyi </t>
  </si>
  <si>
    <t>Zhang, Tianyu</t>
  </si>
  <si>
    <t>Geng, Yuanqing</t>
  </si>
  <si>
    <t xml:space="preserve">Shen, Yanbing </t>
  </si>
  <si>
    <t>Hu, Tao</t>
  </si>
  <si>
    <t xml:space="preserve">Xu, Xinxiang </t>
  </si>
  <si>
    <t xml:space="preserve">Ru, Yifei </t>
  </si>
  <si>
    <t xml:space="preserve">Bao, Yeting </t>
  </si>
  <si>
    <t xml:space="preserve">Ma, Wenhai </t>
  </si>
  <si>
    <t xml:space="preserve">Ma, Bing </t>
  </si>
  <si>
    <t xml:space="preserve">Xin, Peng </t>
  </si>
  <si>
    <t xml:space="preserve">Yu, Dawei </t>
  </si>
  <si>
    <t xml:space="preserve">Wang, Laochen </t>
  </si>
  <si>
    <t xml:space="preserve">Statement of Account the period from 21 - 28 February '19  </t>
  </si>
  <si>
    <t>P190303152534489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</si>
  <si>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28, 2019 </t>
    </r>
  </si>
  <si>
    <t xml:space="preserve">Pan, Shuang </t>
  </si>
  <si>
    <t>Zhai, Shuyan</t>
  </si>
  <si>
    <t>Zhang, Yanbin</t>
  </si>
  <si>
    <t>Ma, Xu</t>
  </si>
  <si>
    <t xml:space="preserve">Cao, Linran </t>
  </si>
  <si>
    <t xml:space="preserve">Cui, Jin Jie </t>
  </si>
  <si>
    <t>Zhu, Chao</t>
  </si>
  <si>
    <t xml:space="preserve">Li, Juan </t>
  </si>
  <si>
    <t xml:space="preserve">Xuan, Wei </t>
  </si>
  <si>
    <t>Gao, Zhongqiong</t>
  </si>
  <si>
    <t>Jia, Wenhui</t>
  </si>
  <si>
    <t xml:space="preserve">Tang, Xi </t>
  </si>
  <si>
    <t>Que, Qiang</t>
  </si>
  <si>
    <t xml:space="preserve">Han, Harry </t>
  </si>
  <si>
    <t>Jiang, Miaogen</t>
  </si>
  <si>
    <t>Wei, Jun</t>
  </si>
  <si>
    <t>Shi, Keting</t>
  </si>
  <si>
    <t>Ji, Qing</t>
  </si>
  <si>
    <t xml:space="preserve">Ding, Guo </t>
  </si>
  <si>
    <t xml:space="preserve">Qu, Mingyuan </t>
  </si>
  <si>
    <t xml:space="preserve">Zhang, Wenqifan </t>
  </si>
  <si>
    <t xml:space="preserve">Wen, Nu </t>
  </si>
  <si>
    <t xml:space="preserve">Ye, Lan </t>
  </si>
  <si>
    <t xml:space="preserve">Wei, Qun </t>
  </si>
  <si>
    <t>Chen, Yanfen</t>
  </si>
  <si>
    <t>Yao, Zhenfei</t>
  </si>
  <si>
    <t>Wu, Ziteng</t>
  </si>
  <si>
    <t xml:space="preserve">Tian, Le </t>
  </si>
  <si>
    <t xml:space="preserve">Cai, Haohui </t>
  </si>
  <si>
    <t>Zhang, Rui</t>
  </si>
  <si>
    <t xml:space="preserve">Zhou, Zheng </t>
  </si>
  <si>
    <t xml:space="preserve">Sun, Le </t>
  </si>
  <si>
    <t xml:space="preserve">Shen, Rui </t>
  </si>
  <si>
    <t xml:space="preserve">Hu, Qingxiang </t>
  </si>
  <si>
    <t xml:space="preserve">Qian, Shasha </t>
  </si>
  <si>
    <t xml:space="preserve">Zhu, Yi </t>
  </si>
  <si>
    <t xml:space="preserve">Ni, Kai </t>
  </si>
  <si>
    <t>Hu, Yingya</t>
  </si>
  <si>
    <t xml:space="preserve">Bi, Chunlei </t>
  </si>
  <si>
    <t>Bi, Tiema</t>
  </si>
  <si>
    <t xml:space="preserve">Wang, Yaxiong </t>
  </si>
  <si>
    <t xml:space="preserve">Wei, Zongmin </t>
  </si>
  <si>
    <t xml:space="preserve">Zhou, Jinghua </t>
  </si>
  <si>
    <t>Lu, Jianwen</t>
  </si>
  <si>
    <t xml:space="preserve">Que, Xiupei </t>
  </si>
  <si>
    <t>Huang, Yu Wei</t>
  </si>
  <si>
    <t>Yao, Juying</t>
  </si>
  <si>
    <t xml:space="preserve">Xiang, Fusheng </t>
  </si>
  <si>
    <t xml:space="preserve">Ren, Guohua </t>
  </si>
  <si>
    <t xml:space="preserve">Guo, Lifei </t>
  </si>
  <si>
    <t>Liu, Shiwei</t>
  </si>
  <si>
    <t xml:space="preserve">Li, Lizhi </t>
  </si>
  <si>
    <t xml:space="preserve">Ma, Ge </t>
  </si>
  <si>
    <t xml:space="preserve">Lu, Rong </t>
  </si>
  <si>
    <t xml:space="preserve">Ge, Qi </t>
  </si>
  <si>
    <t>Xie, Fei</t>
  </si>
  <si>
    <t xml:space="preserve">Ding, Qi </t>
  </si>
  <si>
    <t>Huang, Zuofei</t>
  </si>
  <si>
    <t>Xie, Yan</t>
  </si>
  <si>
    <t xml:space="preserve">Lu, Jian </t>
  </si>
  <si>
    <t xml:space="preserve">Sheng, Nan </t>
  </si>
  <si>
    <t xml:space="preserve">Zhang, Tuo </t>
  </si>
  <si>
    <t>Li, Linyan</t>
  </si>
  <si>
    <t xml:space="preserve">Yuan, Qibei </t>
  </si>
  <si>
    <t>Yue, Liyang</t>
  </si>
  <si>
    <t xml:space="preserve">Guo, Shixiu </t>
  </si>
  <si>
    <t xml:space="preserve">Lu, Jiali </t>
  </si>
  <si>
    <t>Lu, Tan</t>
  </si>
  <si>
    <t>Wang, MengJiao</t>
  </si>
  <si>
    <t>Duan, Zhuo</t>
  </si>
  <si>
    <t>Wang, Qian</t>
  </si>
  <si>
    <t xml:space="preserve">Zhang, Jin </t>
  </si>
  <si>
    <t>Liu, Ming</t>
  </si>
  <si>
    <t xml:space="preserve">Wu, LongFei </t>
  </si>
  <si>
    <t>Statement of Account the period from 28 Feb'2019 - 20 Mar'2019</t>
  </si>
  <si>
    <t>P190322100319489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</si>
  <si>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March 20, 2019 </t>
    </r>
  </si>
  <si>
    <t>Guo, HaiDong</t>
  </si>
  <si>
    <t>Qu, Jianming</t>
  </si>
  <si>
    <t xml:space="preserve">Peng, Lizhu </t>
  </si>
  <si>
    <t xml:space="preserve">Lu, Qinmei </t>
  </si>
  <si>
    <t xml:space="preserve">Shu, Peng </t>
  </si>
  <si>
    <t>Hu, Yalun</t>
  </si>
  <si>
    <t>Song, Qian</t>
  </si>
  <si>
    <t>Yan, Niling</t>
  </si>
  <si>
    <t>Wang, Xiaojun</t>
  </si>
  <si>
    <t>Qin, Songhe</t>
  </si>
  <si>
    <t>Liu, Wenhao</t>
  </si>
  <si>
    <t>Lu, Weiqing</t>
  </si>
  <si>
    <t xml:space="preserve">Qi, Hongping </t>
  </si>
  <si>
    <t xml:space="preserve">Fan, Xiuling </t>
  </si>
  <si>
    <t>Chen, Lu</t>
  </si>
  <si>
    <t xml:space="preserve">Wu, Guangrong </t>
  </si>
  <si>
    <t xml:space="preserve">Wu, Rixiang </t>
  </si>
  <si>
    <t xml:space="preserve">Ye, Yong </t>
  </si>
  <si>
    <t>Chen, Peiyan</t>
  </si>
  <si>
    <t>Yang, Lei</t>
  </si>
  <si>
    <t>Chen, Chun</t>
  </si>
  <si>
    <t xml:space="preserve">Lu, Xia </t>
  </si>
  <si>
    <t>Gu, ZongLei</t>
  </si>
  <si>
    <t xml:space="preserve">Zhou, Ming </t>
  </si>
  <si>
    <t xml:space="preserve">Xia, Ying </t>
  </si>
  <si>
    <t xml:space="preserve">Huang, Yehui </t>
  </si>
  <si>
    <t>Wei, Changtao</t>
  </si>
  <si>
    <t xml:space="preserve">Wei, Qing </t>
  </si>
  <si>
    <t xml:space="preserve">Si, Wen </t>
  </si>
  <si>
    <t xml:space="preserve">Wei, Xin </t>
  </si>
  <si>
    <t xml:space="preserve">Wei, Changshan </t>
  </si>
  <si>
    <t xml:space="preserve">Liu, Min </t>
  </si>
  <si>
    <t>Liu, Sha</t>
  </si>
  <si>
    <t>He, Ju</t>
  </si>
  <si>
    <t xml:space="preserve">Ling, Junjie </t>
  </si>
  <si>
    <t>Zhou, Zhuo</t>
  </si>
  <si>
    <t xml:space="preserve">Bai, Yang </t>
  </si>
  <si>
    <t>Xing, Taomei</t>
  </si>
  <si>
    <t>Qiu, Datong</t>
  </si>
  <si>
    <t xml:space="preserve">Qiu, Xutong </t>
  </si>
  <si>
    <t>Zhou, Ming</t>
  </si>
  <si>
    <t>Chen, Zili</t>
  </si>
  <si>
    <t>Chen, Xiaoyan</t>
  </si>
  <si>
    <t xml:space="preserve">Liu, Huaiyuan </t>
  </si>
  <si>
    <t xml:space="preserve">Li, Liangfang </t>
  </si>
  <si>
    <t xml:space="preserve">Qi, Ping </t>
  </si>
  <si>
    <t xml:space="preserve">Lou, Nengle </t>
  </si>
  <si>
    <t>Wu, Lian Di</t>
  </si>
  <si>
    <t xml:space="preserve">Yanyan, Li </t>
  </si>
  <si>
    <t xml:space="preserve">Liang, Kai </t>
  </si>
  <si>
    <t>Wu, Jiao</t>
  </si>
  <si>
    <t xml:space="preserve">Shi, Lin </t>
  </si>
  <si>
    <t xml:space="preserve">Bai, Hongmei </t>
  </si>
  <si>
    <t>Gao, Ye</t>
  </si>
  <si>
    <t xml:space="preserve">Li, Jing Jing </t>
  </si>
  <si>
    <t xml:space="preserve">Wei, Haizhong </t>
  </si>
  <si>
    <t>Sun, Hui</t>
  </si>
  <si>
    <t xml:space="preserve">Guo, Yingxiang </t>
  </si>
  <si>
    <t xml:space="preserve">Shen, Yi </t>
  </si>
  <si>
    <t>Ma, Xianghua</t>
  </si>
  <si>
    <t xml:space="preserve">Bo, Chengliang </t>
  </si>
  <si>
    <t xml:space="preserve">Haoxi, Ren </t>
  </si>
  <si>
    <t>Li, Nannan</t>
  </si>
  <si>
    <t xml:space="preserve">Ji, Yongcun </t>
  </si>
  <si>
    <t xml:space="preserve">Ding, Li </t>
  </si>
  <si>
    <t xml:space="preserve">Shen, Meilun </t>
  </si>
  <si>
    <t xml:space="preserve">Ye, Min </t>
  </si>
  <si>
    <t xml:space="preserve">Bell, Daniel </t>
  </si>
  <si>
    <t xml:space="preserve">Xie, Qiujing </t>
  </si>
  <si>
    <t xml:space="preserve">Luo, Fang </t>
  </si>
  <si>
    <t xml:space="preserve">Chang, Shichao </t>
  </si>
  <si>
    <t>Gao, Shaosi</t>
  </si>
  <si>
    <t xml:space="preserve">Gong, Runmin </t>
  </si>
  <si>
    <t>Statement of Account the period from 21 Mar'2019 - 09 Apr'2019</t>
  </si>
  <si>
    <t>P190411110556489</t>
  </si>
  <si>
    <t>Wu, Xuerong</t>
  </si>
  <si>
    <t xml:space="preserve">Liu, Yiqun </t>
  </si>
  <si>
    <t>Wang, Xue</t>
  </si>
  <si>
    <t>Sun, Dianjun</t>
  </si>
  <si>
    <t xml:space="preserve">Yao, Jianyu </t>
  </si>
  <si>
    <t>Yang, Chaode</t>
  </si>
  <si>
    <t xml:space="preserve">Zeng, Rong </t>
  </si>
  <si>
    <t xml:space="preserve">Yu, Zhi Song </t>
  </si>
  <si>
    <t>Jiang, Jian</t>
  </si>
  <si>
    <t xml:space="preserve">Xie, Dabing </t>
  </si>
  <si>
    <t>Fu, Zuofen</t>
  </si>
  <si>
    <t>Cheng, Bin</t>
  </si>
  <si>
    <t xml:space="preserve">Ting, Waifong </t>
  </si>
  <si>
    <t xml:space="preserve">Xie, Fengying </t>
  </si>
  <si>
    <t xml:space="preserve">Cheng, Lei </t>
  </si>
  <si>
    <t>Chen, Liping</t>
  </si>
  <si>
    <t xml:space="preserve">Wang, Jianying </t>
  </si>
  <si>
    <t xml:space="preserve">Shan, Nan </t>
  </si>
  <si>
    <t>Zhang, Cipu</t>
  </si>
  <si>
    <t>Zhang, Dan</t>
  </si>
  <si>
    <t xml:space="preserve">Qu, Gang </t>
  </si>
  <si>
    <t>Wang, Feiyu</t>
  </si>
  <si>
    <t>Sun, Shuqin</t>
  </si>
  <si>
    <t>Yu, Meng</t>
  </si>
  <si>
    <t xml:space="preserve">Zhang, Jianhua </t>
  </si>
  <si>
    <t xml:space="preserve">Chen, Shi </t>
  </si>
  <si>
    <t xml:space="preserve">Lu, Xiaoting </t>
  </si>
  <si>
    <t xml:space="preserve">Hu, Fuying </t>
  </si>
  <si>
    <t xml:space="preserve">Chen, Long </t>
  </si>
  <si>
    <t xml:space="preserve">Chen, Chunbo </t>
  </si>
  <si>
    <t>Nie, Xiaomeng</t>
  </si>
  <si>
    <t xml:space="preserve">Shen, Guojun </t>
  </si>
  <si>
    <t xml:space="preserve">Bao, Jianing </t>
  </si>
  <si>
    <t>Wu, Weixing</t>
  </si>
  <si>
    <t>Chu, Jian</t>
  </si>
  <si>
    <t xml:space="preserve">Wen, Yuzhen </t>
  </si>
  <si>
    <t>Ge, Quanxiao</t>
  </si>
  <si>
    <t>Xia, Xuefeng</t>
  </si>
  <si>
    <t>Zong, Ying</t>
  </si>
  <si>
    <t>He, Xinmei</t>
  </si>
  <si>
    <t xml:space="preserve">Meng, Yuying </t>
  </si>
  <si>
    <t xml:space="preserve">Xu, Jo </t>
  </si>
  <si>
    <t>Wang, Weiyu</t>
  </si>
  <si>
    <t xml:space="preserve">Wang, Dingping </t>
  </si>
  <si>
    <t>Zhao, Dan</t>
  </si>
  <si>
    <t xml:space="preserve">Yang, Zheng </t>
  </si>
  <si>
    <t>Yang, Diyun</t>
  </si>
  <si>
    <t xml:space="preserve">Yu, Yinhua </t>
  </si>
  <si>
    <t xml:space="preserve">Wang, Chuan </t>
  </si>
  <si>
    <t xml:space="preserve">Liu, Rida </t>
  </si>
  <si>
    <t xml:space="preserve">Jiang, Hui </t>
  </si>
  <si>
    <t xml:space="preserve">Ying, Tingting </t>
  </si>
  <si>
    <t xml:space="preserve">Zhong, Liyan </t>
  </si>
  <si>
    <t xml:space="preserve">Shen, Yuqin </t>
  </si>
  <si>
    <t>Liu, Bing</t>
  </si>
  <si>
    <t xml:space="preserve">He, Mengqing </t>
  </si>
  <si>
    <t xml:space="preserve">Pang, Jingyan </t>
  </si>
  <si>
    <t xml:space="preserve">Hei, Ning </t>
  </si>
  <si>
    <t xml:space="preserve">Huang, Shan </t>
  </si>
  <si>
    <t xml:space="preserve">Li, Linhui </t>
  </si>
  <si>
    <t xml:space="preserve">Miao, Yuxiao </t>
  </si>
  <si>
    <t xml:space="preserve">Xia, Chunhui </t>
  </si>
  <si>
    <t xml:space="preserve">Zhou, Qian </t>
  </si>
  <si>
    <t xml:space="preserve">Guan, Mingsi </t>
  </si>
  <si>
    <t xml:space="preserve">Niu, Changkun </t>
  </si>
  <si>
    <t xml:space="preserve">Zhu, Fanghui </t>
  </si>
  <si>
    <t xml:space="preserve">Yin, Xuefei </t>
  </si>
  <si>
    <t xml:space="preserve">Hawkins, Richard </t>
  </si>
  <si>
    <t xml:space="preserve">Wang, Huijun </t>
  </si>
  <si>
    <t xml:space="preserve">Lu, Lingling </t>
  </si>
  <si>
    <t>Fan, Dongdong</t>
  </si>
  <si>
    <t>Shu, Lijuan</t>
  </si>
  <si>
    <t xml:space="preserve">Dong, Jingjing </t>
  </si>
  <si>
    <t>Xue, Limin</t>
  </si>
  <si>
    <t xml:space="preserve">Yao, Shujie </t>
  </si>
  <si>
    <t xml:space="preserve">Zhang, Renzhi </t>
  </si>
  <si>
    <t xml:space="preserve">Wei, Ying </t>
  </si>
  <si>
    <t xml:space="preserve">Dong, Shuili </t>
  </si>
  <si>
    <t xml:space="preserve">Ma, Xin Kang </t>
  </si>
  <si>
    <t xml:space="preserve">Huang, Xiaohong </t>
  </si>
  <si>
    <t>Li, Zhe</t>
  </si>
  <si>
    <t>Jang, Shuling</t>
  </si>
  <si>
    <t>Zhang, Hao</t>
  </si>
  <si>
    <t xml:space="preserve">Li, Nan </t>
  </si>
  <si>
    <t xml:space="preserve">Bian, Guangli </t>
  </si>
  <si>
    <t>Zhao, Jialing</t>
  </si>
  <si>
    <t>Wang, Hailong</t>
  </si>
  <si>
    <t xml:space="preserve">Zhang, Shengshun </t>
  </si>
  <si>
    <t xml:space="preserve">Liang, Dawei </t>
  </si>
  <si>
    <t xml:space="preserve">Xu, Qinghu </t>
  </si>
  <si>
    <t xml:space="preserve">Peng, QiuRong </t>
  </si>
  <si>
    <t xml:space="preserve">Liang, Kaiqi </t>
  </si>
  <si>
    <t xml:space="preserve">Zheng, Dandan </t>
  </si>
  <si>
    <t>Wang, Yu</t>
  </si>
  <si>
    <t xml:space="preserve">Wang, Yamei </t>
  </si>
  <si>
    <t xml:space="preserve">Li, Shuo </t>
  </si>
  <si>
    <t xml:space="preserve">Tang, Tsun Kit George </t>
  </si>
  <si>
    <t>Statement of Account the period from 10 Apr'2019 - 23 Apr'2019</t>
  </si>
  <si>
    <t>P190424141606489</t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</si>
  <si>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</si>
  <si>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t>1 - 15 DAYS</t>
  </si>
  <si>
    <t xml:space="preserve">16 - 30 DAYS </t>
  </si>
  <si>
    <t>91 - 120 DAYS</t>
  </si>
  <si>
    <t>OVER 120 DAYS</t>
  </si>
  <si>
    <t xml:space="preserve">Zhu, Xueqin </t>
  </si>
  <si>
    <t xml:space="preserve">Chen, Guanlin </t>
  </si>
  <si>
    <t xml:space="preserve">Pan, Feng </t>
  </si>
  <si>
    <t xml:space="preserve">Zhou, Min </t>
  </si>
  <si>
    <t xml:space="preserve">Li, Xuemei </t>
  </si>
  <si>
    <t xml:space="preserve">Leng, Jing </t>
  </si>
  <si>
    <t>Ding, Congying</t>
  </si>
  <si>
    <t>Cui, Jiao</t>
  </si>
  <si>
    <t xml:space="preserve">Yu, Dongjun </t>
  </si>
  <si>
    <t xml:space="preserve">Zhou, Qing </t>
  </si>
  <si>
    <t xml:space="preserve">Liu, Xiao </t>
  </si>
  <si>
    <t xml:space="preserve">Liu, Xiaopei </t>
  </si>
  <si>
    <t>Chen, Min Nan</t>
  </si>
  <si>
    <t xml:space="preserve">Zhang, Mingyu </t>
  </si>
  <si>
    <t xml:space="preserve">Shen, Qing </t>
  </si>
  <si>
    <t xml:space="preserve">Meng, Chao </t>
  </si>
  <si>
    <t>Tang, Bin</t>
  </si>
  <si>
    <t>Zhao, Yufen</t>
  </si>
  <si>
    <t>Chen, Xing</t>
  </si>
  <si>
    <t>Song, Bingjun</t>
  </si>
  <si>
    <t>Cui, Yuyang</t>
  </si>
  <si>
    <t>Xiao, Ju</t>
  </si>
  <si>
    <t>Yin, Xiao</t>
  </si>
  <si>
    <t xml:space="preserve">Wang, Meiding </t>
  </si>
  <si>
    <t>Qin, Xiaokun</t>
  </si>
  <si>
    <t xml:space="preserve">Ji, Yuan </t>
  </si>
  <si>
    <t xml:space="preserve">Cao, Aijuan </t>
  </si>
  <si>
    <t xml:space="preserve">Qian, Lijun </t>
  </si>
  <si>
    <t xml:space="preserve">Chen, Yuliang </t>
  </si>
  <si>
    <t xml:space="preserve">Ji, Jing </t>
  </si>
  <si>
    <t xml:space="preserve">Yan, Lu </t>
  </si>
  <si>
    <t xml:space="preserve">Cai, Changyu </t>
  </si>
  <si>
    <t>Lyu, Ning</t>
  </si>
  <si>
    <t xml:space="preserve">Xie, Yanhong </t>
  </si>
  <si>
    <t xml:space="preserve">Liu, Yongkang </t>
  </si>
  <si>
    <t xml:space="preserve">Shuai, Wen </t>
  </si>
  <si>
    <t xml:space="preserve">Zou, Jianmin </t>
  </si>
  <si>
    <t xml:space="preserve">Zhou, Su </t>
  </si>
  <si>
    <t xml:space="preserve">Wu, Min </t>
  </si>
  <si>
    <t xml:space="preserve">Zhu, Longyan </t>
  </si>
  <si>
    <t>Wang, Min</t>
  </si>
  <si>
    <t xml:space="preserve">Guan, Hongyu </t>
  </si>
  <si>
    <t>Mao, Xiaohui</t>
  </si>
  <si>
    <t xml:space="preserve">Zhang, Shuiying </t>
  </si>
  <si>
    <t xml:space="preserve">Xia, Anwen </t>
  </si>
  <si>
    <t>Zhang, Junchao</t>
  </si>
  <si>
    <t>Dong, Yiyi</t>
  </si>
  <si>
    <t xml:space="preserve">Zhao, Zhengyi </t>
  </si>
  <si>
    <t>Li, Xiaolong</t>
  </si>
  <si>
    <t xml:space="preserve">Mei, Duan </t>
  </si>
  <si>
    <t xml:space="preserve">Liu, Miao </t>
  </si>
  <si>
    <t>Wang, Xiaokun</t>
  </si>
  <si>
    <t xml:space="preserve">Nie, Zhen </t>
  </si>
  <si>
    <t>Zhao, Yue</t>
  </si>
  <si>
    <t xml:space="preserve">Li, Yan Shan </t>
  </si>
  <si>
    <t xml:space="preserve">Wang, Kun </t>
  </si>
  <si>
    <t>Li, Aijun</t>
  </si>
  <si>
    <t xml:space="preserve">Xie, Yanqi </t>
  </si>
  <si>
    <t>He, Long</t>
  </si>
  <si>
    <t>Yu, Zuojiao</t>
  </si>
  <si>
    <t xml:space="preserve">Yang, Jiaying </t>
  </si>
  <si>
    <t>Morii, Naoya</t>
  </si>
  <si>
    <t xml:space="preserve">Wang, Juan </t>
  </si>
  <si>
    <t xml:space="preserve">Duan, Zenghui </t>
  </si>
  <si>
    <t xml:space="preserve">Huang, Siyu </t>
  </si>
  <si>
    <t>Liu, Xianbai</t>
  </si>
  <si>
    <t>Liu, Changfang</t>
  </si>
  <si>
    <t>Liu, Xianxin</t>
  </si>
  <si>
    <t xml:space="preserve">Chang, Haidong </t>
  </si>
  <si>
    <t xml:space="preserve">Chen, Canhui </t>
  </si>
  <si>
    <t>Chen, Chunying</t>
  </si>
  <si>
    <t xml:space="preserve">Wang, Wancheng </t>
  </si>
  <si>
    <t>Wang, Muyu</t>
  </si>
  <si>
    <t xml:space="preserve">Liu, Linyi </t>
  </si>
  <si>
    <t>Huang, Zhenbo</t>
  </si>
  <si>
    <t xml:space="preserve">Feng, Minshan </t>
  </si>
  <si>
    <t xml:space="preserve">Xie, Bingxiu </t>
  </si>
  <si>
    <t xml:space="preserve">Guo, Yifan </t>
  </si>
  <si>
    <t xml:space="preserve">Xu, Wen </t>
  </si>
  <si>
    <t xml:space="preserve">Zhang, Jiajia </t>
  </si>
  <si>
    <t xml:space="preserve">Ma, Ting </t>
  </si>
  <si>
    <t>Zhang, Fan</t>
  </si>
  <si>
    <t xml:space="preserve">Chen, Dijiang </t>
  </si>
  <si>
    <t>Jiang, Huiyang</t>
  </si>
  <si>
    <t xml:space="preserve">Lu, Shengnan </t>
  </si>
  <si>
    <t>Jin, Jiumei</t>
  </si>
  <si>
    <t>Li, Yuntian</t>
  </si>
  <si>
    <t xml:space="preserve">Lin, Ling </t>
  </si>
  <si>
    <t>Chen, Yuexiang</t>
  </si>
  <si>
    <t xml:space="preserve">Chen, Lihua </t>
  </si>
  <si>
    <t xml:space="preserve">Chen, Peter Yu </t>
  </si>
  <si>
    <t>Jiang, Hua Lin</t>
  </si>
  <si>
    <t>Zhang, Mengtin</t>
  </si>
  <si>
    <t>Tang, Yuyang</t>
  </si>
  <si>
    <t xml:space="preserve">Ren, Zhitong </t>
  </si>
  <si>
    <t>Li, Wenmin</t>
  </si>
  <si>
    <t>Ma, Yun</t>
  </si>
  <si>
    <t>Kim, Gina</t>
  </si>
  <si>
    <t xml:space="preserve">Chen, Peng </t>
  </si>
  <si>
    <t>Ma, Yanqing</t>
  </si>
  <si>
    <t xml:space="preserve">Mu, Lijie </t>
  </si>
  <si>
    <t xml:space="preserve">Mu, Yedong </t>
  </si>
  <si>
    <t xml:space="preserve">Yuan, Dongling </t>
  </si>
  <si>
    <t xml:space="preserve">Huang, Qi </t>
  </si>
  <si>
    <t xml:space="preserve">Mu, Li </t>
  </si>
  <si>
    <t>Liang, Xipeng</t>
  </si>
  <si>
    <t>Zhang, Yan Han</t>
  </si>
  <si>
    <t>Zou, Juan</t>
  </si>
  <si>
    <t>Yuan, Shengrong</t>
  </si>
  <si>
    <t>Yu, Chengbi</t>
  </si>
  <si>
    <t>Zou, Yong</t>
  </si>
  <si>
    <t>Qiu, Wenliang</t>
  </si>
  <si>
    <t>Qiu, Hui</t>
  </si>
  <si>
    <t>Zhang, Xiaoxu</t>
  </si>
  <si>
    <t>Xu, Decheng</t>
  </si>
  <si>
    <t xml:space="preserve">Xu, Han </t>
  </si>
  <si>
    <t>Statement of Account the period from 24 Apr'2019 - 8 May'2019</t>
  </si>
  <si>
    <r>
      <rPr>
        <sz val="10.5"/>
        <color rgb="FF0000FF"/>
        <rFont val="Helvetica"/>
        <charset val="134"/>
      </rPr>
      <t>P190508162238489</t>
    </r>
    <r>
      <rPr>
        <sz val="10.5"/>
        <color rgb="FF333333"/>
        <rFont val="Helvetica"/>
        <charset val="134"/>
      </rPr>
      <t> </t>
    </r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</si>
  <si>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</si>
  <si>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Qian, Dan </t>
  </si>
  <si>
    <t>Ma, Chao</t>
  </si>
  <si>
    <t xml:space="preserve">Xu, Keqiang </t>
  </si>
  <si>
    <t xml:space="preserve">Wu, Chunhua </t>
  </si>
  <si>
    <t>Song, Changlin</t>
  </si>
  <si>
    <t xml:space="preserve">Li, Yusheng </t>
  </si>
  <si>
    <t xml:space="preserve">Li, Hang </t>
  </si>
  <si>
    <t>Chen, Lijun</t>
  </si>
  <si>
    <t xml:space="preserve">Shi, Yanping </t>
  </si>
  <si>
    <t>Liu, Li</t>
  </si>
  <si>
    <t>Wang, Guoqiang</t>
  </si>
  <si>
    <t xml:space="preserve">Dai, Hongwei </t>
  </si>
  <si>
    <t>Shan, Wenjia</t>
  </si>
  <si>
    <t xml:space="preserve">Wu, Zehong </t>
  </si>
  <si>
    <t xml:space="preserve">Tao, Li </t>
  </si>
  <si>
    <t>Zhang, Yilu</t>
  </si>
  <si>
    <t xml:space="preserve">Dong, Lei </t>
  </si>
  <si>
    <t>Xu, Xiaowei</t>
  </si>
  <si>
    <t xml:space="preserve">Wei, Tianshu </t>
  </si>
  <si>
    <t>Jiao, Bo</t>
  </si>
  <si>
    <t xml:space="preserve">Lin, Jie </t>
  </si>
  <si>
    <t xml:space="preserve">Yang, Lin </t>
  </si>
  <si>
    <t>Zeng, Wenjiao</t>
  </si>
  <si>
    <t>Zu, Ning</t>
  </si>
  <si>
    <t xml:space="preserve">He, Junying </t>
  </si>
  <si>
    <t>Mao, Jiajun</t>
  </si>
  <si>
    <t xml:space="preserve">Su, Huanle </t>
  </si>
  <si>
    <t xml:space="preserve">Fu, Mengyao </t>
  </si>
  <si>
    <t xml:space="preserve">Huang, Jingjing </t>
  </si>
  <si>
    <t>Gou, Jingqing</t>
  </si>
  <si>
    <t xml:space="preserve">Lu, Jiahong </t>
  </si>
  <si>
    <t xml:space="preserve">Lei, Lin </t>
  </si>
  <si>
    <t xml:space="preserve">Sheng, Yan </t>
  </si>
  <si>
    <t xml:space="preserve">Zhang, Xueling </t>
  </si>
  <si>
    <t xml:space="preserve">Wang, Fang </t>
  </si>
  <si>
    <t xml:space="preserve">Li, Xunci </t>
  </si>
  <si>
    <t xml:space="preserve">Li, Pengchong </t>
  </si>
  <si>
    <t>Shao, Mengjun</t>
  </si>
  <si>
    <t xml:space="preserve">Wang, Xia </t>
  </si>
  <si>
    <t xml:space="preserve">Wu, Jianying </t>
  </si>
  <si>
    <t xml:space="preserve">Luo, Jie </t>
  </si>
  <si>
    <t xml:space="preserve">Wang, Suping </t>
  </si>
  <si>
    <t xml:space="preserve">Wang, Cong </t>
  </si>
  <si>
    <t xml:space="preserve">Zhang, Bi Wu </t>
  </si>
  <si>
    <t xml:space="preserve">Liao, Xiao Hui </t>
  </si>
  <si>
    <t xml:space="preserve">Lu, YiShan </t>
  </si>
  <si>
    <t xml:space="preserve">Hou, Jiawen </t>
  </si>
  <si>
    <t xml:space="preserve">Jin, Jin </t>
  </si>
  <si>
    <t xml:space="preserve">Zhu, Yuan </t>
  </si>
  <si>
    <t xml:space="preserve">Yang, Li </t>
  </si>
  <si>
    <t xml:space="preserve">Shi, Rui </t>
  </si>
  <si>
    <t xml:space="preserve">Xiang, KeQin </t>
  </si>
  <si>
    <t xml:space="preserve">Peng, Li </t>
  </si>
  <si>
    <t xml:space="preserve">Qiu, Weijun </t>
  </si>
  <si>
    <t xml:space="preserve">Wang, Tianyi </t>
  </si>
  <si>
    <t xml:space="preserve">Wei, Bingshuai </t>
  </si>
  <si>
    <t xml:space="preserve">Guan, Xingwei </t>
  </si>
  <si>
    <t xml:space="preserve">Xiong, Shenkai </t>
  </si>
  <si>
    <t xml:space="preserve">Luo, Jianxin </t>
  </si>
  <si>
    <t xml:space="preserve">Ma, Yinghua </t>
  </si>
  <si>
    <t xml:space="preserve">Yang, Chunhua </t>
  </si>
  <si>
    <t>Jiang, Hao</t>
  </si>
  <si>
    <t xml:space="preserve">Zhao, Yuchuan </t>
  </si>
  <si>
    <t xml:space="preserve">Gong, Haijiang </t>
  </si>
  <si>
    <t>Statement of Account the period from 08 -23 May'2019</t>
  </si>
  <si>
    <t>P190528140428489</t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</si>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</sst>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409]d/mmm/yy;@"/>
    <numFmt numFmtId="177" formatCode="_-* #,##0.00_-;\-* #,##0.00_-;_-* &quot;-&quot;??_-;_-@_-"/>
    <numFmt numFmtId="178" formatCode="0_ "/>
  </numFmts>
  <fonts count="112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9"/>
      <name val="Arial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1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Times New Roman"/>
      <charset val="134"/>
    </font>
    <font>
      <sz val="10"/>
      <color rgb="FFFF0000"/>
      <name val="Arial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5"/>
      <color rgb="FF333333"/>
      <name val="Helvetica"/>
      <charset val="134"/>
    </font>
    <font>
      <b/>
      <sz val="10"/>
      <color rgb="FF000000"/>
      <name val="Times New Roman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5"/>
      <color rgb="FF0000FF"/>
      <name val="Helvetica"/>
      <charset val="134"/>
    </font>
    <font>
      <sz val="9"/>
      <color rgb="FFFF0000"/>
      <name val="Arial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1.25"/>
      <color rgb="FF333333"/>
      <name val="Helvetica"/>
      <charset val="134"/>
    </font>
    <font>
      <sz val="9"/>
      <color theme="5" tint="-0.499984740745262"/>
      <name val="Arial"/>
      <charset val="134"/>
    </font>
    <font>
      <sz val="10"/>
      <color theme="5" tint="-0.499984740745262"/>
      <name val="Arial"/>
      <charset val="134"/>
    </font>
    <font>
      <sz val="9"/>
      <color theme="5" tint="-0.499984740745262"/>
      <name val="Times New Roman"/>
      <charset val="134"/>
    </font>
    <font>
      <sz val="9"/>
      <color rgb="FFFF0000"/>
      <name val="Times New Roman"/>
      <charset val="134"/>
    </font>
    <font>
      <sz val="8"/>
      <color theme="5" tint="-0.499984740745262"/>
      <name val="Arial"/>
      <charset val="134"/>
    </font>
    <font>
      <b/>
      <sz val="10.6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8"/>
      <name val="Calibri"/>
      <charset val="134"/>
    </font>
    <font>
      <b/>
      <sz val="11"/>
      <color indexed="52"/>
      <name val="Calibri"/>
      <charset val="134"/>
    </font>
    <font>
      <sz val="11"/>
      <color indexed="10"/>
      <name val="Calibri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b/>
      <sz val="18"/>
      <color indexed="56"/>
      <name val="Cambria"/>
      <charset val="134"/>
    </font>
    <font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15"/>
      <color indexed="56"/>
      <name val="Calibri"/>
      <charset val="134"/>
    </font>
    <font>
      <sz val="11"/>
      <color indexed="6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b/>
      <sz val="13"/>
      <color indexed="56"/>
      <name val="Calibri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i/>
      <sz val="11"/>
      <color indexed="23"/>
      <name val="Calibri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9"/>
      <color theme="5" tint="-0.499984740745262"/>
      <name val="Arial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9"/>
      <name val="Tahoma"/>
      <charset val="134"/>
    </font>
    <font>
      <sz val="9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79" fillId="0" borderId="0" applyFont="0" applyFill="0" applyBorder="0" applyAlignment="0" applyProtection="0">
      <alignment vertical="center"/>
    </xf>
    <xf numFmtId="0" fontId="85" fillId="36" borderId="0" applyNumberFormat="0" applyBorder="0" applyAlignment="0" applyProtection="0"/>
    <xf numFmtId="0" fontId="97" fillId="46" borderId="39" applyNumberFormat="0" applyAlignment="0" applyProtection="0"/>
    <xf numFmtId="44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0" fontId="85" fillId="42" borderId="0" applyNumberFormat="0" applyBorder="0" applyAlignment="0" applyProtection="0"/>
    <xf numFmtId="0" fontId="89" fillId="39" borderId="0" applyNumberFormat="0" applyBorder="0" applyAlignment="0" applyProtection="0"/>
    <xf numFmtId="177" fontId="0" fillId="0" borderId="0" applyFont="0" applyFill="0" applyBorder="0" applyAlignment="0" applyProtection="0"/>
    <xf numFmtId="0" fontId="92" fillId="42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79" fillId="0" borderId="0" applyFon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0" fillId="49" borderId="46" applyNumberFormat="0" applyFont="0" applyAlignment="0" applyProtection="0"/>
    <xf numFmtId="0" fontId="92" fillId="38" borderId="0" applyNumberFormat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94" fillId="0" borderId="43" applyNumberFormat="0" applyFill="0" applyAlignment="0" applyProtection="0"/>
    <xf numFmtId="0" fontId="99" fillId="0" borderId="44" applyNumberFormat="0" applyFill="0" applyAlignment="0" applyProtection="0"/>
    <xf numFmtId="0" fontId="92" fillId="50" borderId="0" applyNumberFormat="0" applyBorder="0" applyAlignment="0" applyProtection="0"/>
    <xf numFmtId="0" fontId="88" fillId="0" borderId="40" applyNumberFormat="0" applyFill="0" applyAlignment="0" applyProtection="0"/>
    <xf numFmtId="0" fontId="92" fillId="43" borderId="0" applyNumberFormat="0" applyBorder="0" applyAlignment="0" applyProtection="0"/>
    <xf numFmtId="0" fontId="100" fillId="35" borderId="45" applyNumberFormat="0" applyAlignment="0" applyProtection="0"/>
    <xf numFmtId="0" fontId="86" fillId="35" borderId="39" applyNumberFormat="0" applyAlignment="0" applyProtection="0"/>
    <xf numFmtId="0" fontId="90" fillId="41" borderId="41" applyNumberFormat="0" applyAlignment="0" applyProtection="0"/>
    <xf numFmtId="0" fontId="85" fillId="46" borderId="0" applyNumberFormat="0" applyBorder="0" applyAlignment="0" applyProtection="0"/>
    <xf numFmtId="0" fontId="92" fillId="44" borderId="0" applyNumberFormat="0" applyBorder="0" applyAlignment="0" applyProtection="0"/>
    <xf numFmtId="0" fontId="101" fillId="0" borderId="47" applyNumberFormat="0" applyFill="0" applyAlignment="0" applyProtection="0"/>
    <xf numFmtId="0" fontId="93" fillId="0" borderId="42" applyNumberFormat="0" applyFill="0" applyAlignment="0" applyProtection="0"/>
    <xf numFmtId="0" fontId="98" fillId="36" borderId="0" applyNumberFormat="0" applyBorder="0" applyAlignment="0" applyProtection="0"/>
    <xf numFmtId="0" fontId="95" fillId="45" borderId="0" applyNumberFormat="0" applyBorder="0" applyAlignment="0" applyProtection="0"/>
    <xf numFmtId="0" fontId="85" fillId="52" borderId="0" applyNumberFormat="0" applyBorder="0" applyAlignment="0" applyProtection="0"/>
    <xf numFmtId="0" fontId="92" fillId="48" borderId="0" applyNumberFormat="0" applyBorder="0" applyAlignment="0" applyProtection="0"/>
    <xf numFmtId="0" fontId="85" fillId="34" borderId="0" applyNumberFormat="0" applyBorder="0" applyAlignment="0" applyProtection="0"/>
    <xf numFmtId="0" fontId="85" fillId="40" borderId="0" applyNumberFormat="0" applyBorder="0" applyAlignment="0" applyProtection="0"/>
    <xf numFmtId="0" fontId="85" fillId="39" borderId="0" applyNumberFormat="0" applyBorder="0" applyAlignment="0" applyProtection="0"/>
    <xf numFmtId="0" fontId="85" fillId="38" borderId="0" applyNumberFormat="0" applyBorder="0" applyAlignment="0" applyProtection="0"/>
    <xf numFmtId="0" fontId="92" fillId="47" borderId="0" applyNumberFormat="0" applyBorder="0" applyAlignment="0" applyProtection="0"/>
    <xf numFmtId="0" fontId="92" fillId="43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92" fillId="53" borderId="0" applyNumberFormat="0" applyBorder="0" applyAlignment="0" applyProtection="0"/>
    <xf numFmtId="0" fontId="85" fillId="40" borderId="0" applyNumberFormat="0" applyBorder="0" applyAlignment="0" applyProtection="0"/>
    <xf numFmtId="0" fontId="92" fillId="53" borderId="0" applyNumberFormat="0" applyBorder="0" applyAlignment="0" applyProtection="0"/>
    <xf numFmtId="0" fontId="92" fillId="54" borderId="0" applyNumberFormat="0" applyBorder="0" applyAlignment="0" applyProtection="0"/>
    <xf numFmtId="0" fontId="85" fillId="55" borderId="0" applyNumberFormat="0" applyBorder="0" applyAlignment="0" applyProtection="0"/>
    <xf numFmtId="0" fontId="92" fillId="51" borderId="0" applyNumberFormat="0" applyBorder="0" applyAlignment="0" applyProtection="0"/>
  </cellStyleXfs>
  <cellXfs count="672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6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7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7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7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7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7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7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7" fontId="2" fillId="0" borderId="5" xfId="8" applyFont="1" applyFill="1" applyBorder="1" applyProtection="1"/>
    <xf numFmtId="177" fontId="9" fillId="0" borderId="0" xfId="8" applyFont="1"/>
    <xf numFmtId="177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7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7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7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right" vertical="center"/>
    </xf>
    <xf numFmtId="0" fontId="20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Protection="1"/>
    <xf numFmtId="0" fontId="22" fillId="2" borderId="0" xfId="1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49" fontId="20" fillId="2" borderId="0" xfId="0" applyNumberFormat="1" applyFont="1" applyFill="1" applyBorder="1" applyAlignment="1" applyProtection="1">
      <alignment horizontal="left" vertical="center"/>
    </xf>
    <xf numFmtId="14" fontId="20" fillId="2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Protection="1"/>
    <xf numFmtId="0" fontId="20" fillId="0" borderId="0" xfId="0" applyFont="1" applyProtection="1"/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/>
    </xf>
    <xf numFmtId="176" fontId="26" fillId="0" borderId="1" xfId="0" applyNumberFormat="1" applyFont="1" applyBorder="1" applyProtection="1"/>
    <xf numFmtId="0" fontId="20" fillId="11" borderId="2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15" fillId="0" borderId="2" xfId="0" applyFont="1" applyFill="1" applyBorder="1" applyAlignment="1" applyProtection="1">
      <alignment horizontal="center"/>
      <protection locked="0"/>
    </xf>
    <xf numFmtId="1" fontId="15" fillId="0" borderId="3" xfId="0" applyNumberFormat="1" applyFont="1" applyFill="1" applyBorder="1" applyAlignment="1" applyProtection="1">
      <alignment horizontal="center"/>
      <protection locked="0"/>
    </xf>
    <xf numFmtId="15" fontId="15" fillId="0" borderId="2" xfId="0" applyNumberFormat="1" applyFont="1" applyFill="1" applyBorder="1" applyAlignment="1" applyProtection="1">
      <protection locked="0"/>
    </xf>
    <xf numFmtId="15" fontId="15" fillId="0" borderId="4" xfId="0" applyNumberFormat="1" applyFont="1" applyFill="1" applyBorder="1" applyAlignment="1" applyProtection="1">
      <protection locked="0"/>
    </xf>
    <xf numFmtId="0" fontId="15" fillId="0" borderId="3" xfId="0" applyFont="1" applyFill="1" applyBorder="1" applyAlignment="1">
      <alignment horizontal="center" vertical="center"/>
    </xf>
    <xf numFmtId="177" fontId="15" fillId="0" borderId="3" xfId="8" applyFont="1" applyFill="1" applyBorder="1" applyProtection="1">
      <protection locked="0"/>
    </xf>
    <xf numFmtId="0" fontId="15" fillId="12" borderId="2" xfId="0" applyFont="1" applyFill="1" applyBorder="1" applyAlignment="1" applyProtection="1">
      <alignment horizontal="center"/>
      <protection locked="0"/>
    </xf>
    <xf numFmtId="1" fontId="15" fillId="12" borderId="3" xfId="0" applyNumberFormat="1" applyFont="1" applyFill="1" applyBorder="1" applyAlignment="1" applyProtection="1">
      <alignment horizontal="center"/>
      <protection locked="0"/>
    </xf>
    <xf numFmtId="15" fontId="15" fillId="12" borderId="2" xfId="0" applyNumberFormat="1" applyFont="1" applyFill="1" applyBorder="1" applyAlignment="1" applyProtection="1">
      <protection locked="0"/>
    </xf>
    <xf numFmtId="15" fontId="15" fillId="12" borderId="4" xfId="0" applyNumberFormat="1" applyFont="1" applyFill="1" applyBorder="1" applyAlignment="1" applyProtection="1">
      <protection locked="0"/>
    </xf>
    <xf numFmtId="0" fontId="15" fillId="12" borderId="3" xfId="0" applyFont="1" applyFill="1" applyBorder="1" applyAlignment="1">
      <alignment horizontal="center" vertical="center"/>
    </xf>
    <xf numFmtId="177" fontId="15" fillId="12" borderId="3" xfId="8" applyFont="1" applyFill="1" applyBorder="1" applyProtection="1">
      <protection locked="0"/>
    </xf>
    <xf numFmtId="0" fontId="15" fillId="13" borderId="2" xfId="0" applyFont="1" applyFill="1" applyBorder="1" applyAlignment="1" applyProtection="1">
      <alignment horizontal="center"/>
      <protection locked="0"/>
    </xf>
    <xf numFmtId="1" fontId="15" fillId="13" borderId="3" xfId="0" applyNumberFormat="1" applyFont="1" applyFill="1" applyBorder="1" applyAlignment="1" applyProtection="1">
      <alignment horizontal="center"/>
      <protection locked="0"/>
    </xf>
    <xf numFmtId="15" fontId="15" fillId="13" borderId="2" xfId="0" applyNumberFormat="1" applyFont="1" applyFill="1" applyBorder="1" applyAlignment="1" applyProtection="1">
      <protection locked="0"/>
    </xf>
    <xf numFmtId="15" fontId="15" fillId="13" borderId="4" xfId="0" applyNumberFormat="1" applyFont="1" applyFill="1" applyBorder="1" applyAlignment="1" applyProtection="1">
      <protection locked="0"/>
    </xf>
    <xf numFmtId="0" fontId="15" fillId="13" borderId="3" xfId="0" applyFont="1" applyFill="1" applyBorder="1" applyAlignment="1">
      <alignment horizontal="center" vertical="center"/>
    </xf>
    <xf numFmtId="177" fontId="15" fillId="13" borderId="3" xfId="8" applyFont="1" applyFill="1" applyBorder="1" applyProtection="1">
      <protection locked="0"/>
    </xf>
    <xf numFmtId="0" fontId="15" fillId="0" borderId="0" xfId="0" applyFont="1" applyFill="1"/>
    <xf numFmtId="0" fontId="15" fillId="14" borderId="2" xfId="0" applyFont="1" applyFill="1" applyBorder="1" applyAlignment="1" applyProtection="1">
      <alignment horizontal="center"/>
      <protection locked="0"/>
    </xf>
    <xf numFmtId="1" fontId="15" fillId="14" borderId="3" xfId="0" applyNumberFormat="1" applyFont="1" applyFill="1" applyBorder="1" applyAlignment="1" applyProtection="1">
      <alignment horizontal="center"/>
      <protection locked="0"/>
    </xf>
    <xf numFmtId="15" fontId="15" fillId="14" borderId="2" xfId="0" applyNumberFormat="1" applyFont="1" applyFill="1" applyBorder="1" applyAlignment="1" applyProtection="1">
      <protection locked="0"/>
    </xf>
    <xf numFmtId="15" fontId="15" fillId="14" borderId="4" xfId="0" applyNumberFormat="1" applyFont="1" applyFill="1" applyBorder="1" applyAlignment="1" applyProtection="1">
      <protection locked="0"/>
    </xf>
    <xf numFmtId="0" fontId="15" fillId="14" borderId="3" xfId="0" applyFont="1" applyFill="1" applyBorder="1" applyAlignment="1">
      <alignment horizontal="center" vertical="center"/>
    </xf>
    <xf numFmtId="177" fontId="15" fillId="14" borderId="3" xfId="8" applyFont="1" applyFill="1" applyBorder="1" applyProtection="1">
      <protection locked="0"/>
    </xf>
    <xf numFmtId="0" fontId="15" fillId="15" borderId="2" xfId="0" applyFont="1" applyFill="1" applyBorder="1" applyAlignment="1" applyProtection="1">
      <alignment horizontal="center"/>
      <protection locked="0"/>
    </xf>
    <xf numFmtId="1" fontId="15" fillId="15" borderId="3" xfId="0" applyNumberFormat="1" applyFont="1" applyFill="1" applyBorder="1" applyAlignment="1" applyProtection="1">
      <alignment horizontal="center"/>
      <protection locked="0"/>
    </xf>
    <xf numFmtId="15" fontId="15" fillId="15" borderId="2" xfId="0" applyNumberFormat="1" applyFont="1" applyFill="1" applyBorder="1" applyAlignment="1" applyProtection="1">
      <protection locked="0"/>
    </xf>
    <xf numFmtId="15" fontId="15" fillId="15" borderId="4" xfId="0" applyNumberFormat="1" applyFont="1" applyFill="1" applyBorder="1" applyAlignment="1" applyProtection="1">
      <protection locked="0"/>
    </xf>
    <xf numFmtId="0" fontId="15" fillId="15" borderId="3" xfId="0" applyFont="1" applyFill="1" applyBorder="1" applyAlignment="1">
      <alignment horizontal="center" vertical="center"/>
    </xf>
    <xf numFmtId="177" fontId="15" fillId="15" borderId="3" xfId="8" applyFont="1" applyFill="1" applyBorder="1" applyProtection="1">
      <protection locked="0"/>
    </xf>
    <xf numFmtId="0" fontId="15" fillId="0" borderId="2" xfId="0" applyNumberFormat="1" applyFont="1" applyFill="1" applyBorder="1" applyAlignment="1" applyProtection="1">
      <alignment horizontal="center"/>
      <protection locked="0"/>
    </xf>
    <xf numFmtId="0" fontId="15" fillId="0" borderId="3" xfId="0" applyFont="1" applyFill="1" applyBorder="1" applyAlignment="1" applyProtection="1">
      <alignment horizontal="center"/>
      <protection locked="0"/>
    </xf>
    <xf numFmtId="0" fontId="15" fillId="0" borderId="3" xfId="0" applyFont="1" applyFill="1" applyBorder="1"/>
    <xf numFmtId="0" fontId="27" fillId="11" borderId="0" xfId="0" applyFont="1" applyFill="1" applyAlignment="1">
      <alignment vertical="center"/>
    </xf>
    <xf numFmtId="0" fontId="28" fillId="11" borderId="5" xfId="0" applyFont="1" applyFill="1" applyBorder="1" applyAlignment="1" applyProtection="1">
      <alignment horizontal="center"/>
    </xf>
    <xf numFmtId="0" fontId="20" fillId="11" borderId="5" xfId="0" applyFont="1" applyFill="1" applyBorder="1" applyAlignment="1" applyProtection="1">
      <alignment horizontal="center"/>
    </xf>
    <xf numFmtId="1" fontId="20" fillId="11" borderId="5" xfId="0" applyNumberFormat="1" applyFont="1" applyFill="1" applyBorder="1" applyAlignment="1" applyProtection="1">
      <alignment horizontal="center"/>
    </xf>
    <xf numFmtId="15" fontId="20" fillId="11" borderId="5" xfId="0" applyNumberFormat="1" applyFont="1" applyFill="1" applyBorder="1" applyAlignment="1" applyProtection="1">
      <alignment horizontal="center"/>
    </xf>
    <xf numFmtId="177" fontId="20" fillId="11" borderId="5" xfId="8" applyFont="1" applyFill="1" applyBorder="1" applyProtection="1"/>
    <xf numFmtId="0" fontId="29" fillId="11" borderId="5" xfId="0" applyFont="1" applyFill="1" applyBorder="1" applyAlignment="1" applyProtection="1">
      <alignment horizontal="right"/>
    </xf>
    <xf numFmtId="0" fontId="15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1" fontId="20" fillId="0" borderId="0" xfId="0" applyNumberFormat="1" applyFont="1" applyFill="1" applyBorder="1" applyAlignment="1" applyProtection="1">
      <alignment horizontal="center"/>
    </xf>
    <xf numFmtId="15" fontId="20" fillId="0" borderId="0" xfId="0" applyNumberFormat="1" applyFont="1" applyFill="1" applyBorder="1" applyAlignment="1" applyProtection="1">
      <alignment horizontal="center"/>
    </xf>
    <xf numFmtId="177" fontId="20" fillId="0" borderId="0" xfId="8" applyFont="1" applyFill="1" applyBorder="1" applyProtection="1"/>
    <xf numFmtId="0" fontId="29" fillId="0" borderId="8" xfId="0" applyFont="1" applyFill="1" applyBorder="1" applyAlignment="1" applyProtection="1">
      <alignment horizontal="right"/>
    </xf>
    <xf numFmtId="177" fontId="20" fillId="0" borderId="8" xfId="8" applyFont="1" applyFill="1" applyBorder="1" applyProtection="1"/>
    <xf numFmtId="0" fontId="27" fillId="0" borderId="0" xfId="0" applyFont="1" applyAlignment="1">
      <alignment vertical="center"/>
    </xf>
    <xf numFmtId="0" fontId="29" fillId="0" borderId="0" xfId="0" applyFont="1" applyFill="1" applyBorder="1" applyAlignment="1" applyProtection="1">
      <alignment horizontal="right"/>
    </xf>
    <xf numFmtId="0" fontId="15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Fill="1"/>
    <xf numFmtId="177" fontId="20" fillId="0" borderId="0" xfId="0" applyNumberFormat="1" applyFont="1" applyFill="1"/>
    <xf numFmtId="0" fontId="30" fillId="11" borderId="6" xfId="0" applyFont="1" applyFill="1" applyBorder="1" applyAlignment="1" applyProtection="1">
      <alignment horizontal="center" vertical="top" shrinkToFit="1"/>
    </xf>
    <xf numFmtId="0" fontId="31" fillId="11" borderId="6" xfId="0" applyFont="1" applyFill="1" applyBorder="1" applyAlignment="1" applyProtection="1">
      <alignment horizontal="center" vertical="top" shrinkToFit="1"/>
    </xf>
    <xf numFmtId="0" fontId="32" fillId="11" borderId="6" xfId="0" applyFont="1" applyFill="1" applyBorder="1" applyAlignment="1" applyProtection="1">
      <alignment horizontal="center" vertical="center"/>
    </xf>
    <xf numFmtId="0" fontId="30" fillId="11" borderId="6" xfId="0" applyFont="1" applyFill="1" applyBorder="1" applyAlignment="1" applyProtection="1">
      <alignment horizontal="center" vertical="top"/>
    </xf>
    <xf numFmtId="0" fontId="31" fillId="11" borderId="9" xfId="0" applyFont="1" applyFill="1" applyBorder="1" applyAlignment="1" applyProtection="1">
      <alignment horizontal="center" vertical="top" shrinkToFit="1"/>
    </xf>
    <xf numFmtId="0" fontId="31" fillId="11" borderId="9" xfId="0" applyFont="1" applyFill="1" applyBorder="1" applyAlignment="1" applyProtection="1">
      <alignment horizontal="center" vertical="center" wrapText="1"/>
    </xf>
    <xf numFmtId="0" fontId="31" fillId="11" borderId="9" xfId="0" applyFont="1" applyFill="1" applyBorder="1" applyAlignment="1" applyProtection="1">
      <alignment horizontal="center" vertical="top" wrapText="1"/>
    </xf>
    <xf numFmtId="0" fontId="30" fillId="11" borderId="9" xfId="0" applyFont="1" applyFill="1" applyBorder="1" applyAlignment="1" applyProtection="1">
      <alignment horizontal="center" vertical="top"/>
    </xf>
    <xf numFmtId="4" fontId="15" fillId="0" borderId="7" xfId="0" applyNumberFormat="1" applyFont="1" applyFill="1" applyBorder="1" applyAlignment="1" applyProtection="1">
      <alignment horizontal="center"/>
    </xf>
    <xf numFmtId="4" fontId="15" fillId="0" borderId="7" xfId="0" applyNumberFormat="1" applyFont="1" applyFill="1" applyBorder="1" applyAlignment="1" applyProtection="1">
      <alignment horizontal="right"/>
    </xf>
    <xf numFmtId="4" fontId="33" fillId="0" borderId="7" xfId="8" applyNumberFormat="1" applyFont="1" applyFill="1" applyBorder="1" applyAlignment="1" applyProtection="1">
      <alignment horizontal="center"/>
    </xf>
    <xf numFmtId="0" fontId="20" fillId="0" borderId="0" xfId="0" applyFont="1" applyBorder="1" applyProtection="1"/>
    <xf numFmtId="0" fontId="34" fillId="0" borderId="0" xfId="0" applyFont="1" applyAlignment="1">
      <alignment horizontal="right"/>
    </xf>
    <xf numFmtId="0" fontId="0" fillId="0" borderId="0" xfId="0" applyBorder="1"/>
    <xf numFmtId="0" fontId="35" fillId="0" borderId="0" xfId="0" applyFont="1" applyAlignment="1">
      <alignment vertical="center"/>
    </xf>
    <xf numFmtId="0" fontId="22" fillId="0" borderId="0" xfId="10" applyFont="1" applyAlignment="1" applyProtection="1">
      <alignment vertical="center"/>
    </xf>
    <xf numFmtId="0" fontId="36" fillId="0" borderId="0" xfId="10" applyFont="1" applyAlignment="1" applyProtection="1">
      <alignment vertical="center"/>
    </xf>
    <xf numFmtId="0" fontId="37" fillId="0" borderId="0" xfId="0" applyFont="1"/>
    <xf numFmtId="0" fontId="0" fillId="0" borderId="0" xfId="0" applyFont="1" applyFill="1"/>
    <xf numFmtId="0" fontId="10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8" fillId="0" borderId="0" xfId="0" applyFont="1" applyAlignment="1" applyProtection="1">
      <alignment horizontal="left"/>
    </xf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10" fillId="0" borderId="0" xfId="0" applyFont="1" applyFill="1"/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13" fillId="11" borderId="0" xfId="0" applyFont="1" applyFill="1" applyAlignment="1">
      <alignment vertical="center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ont="1" applyFill="1" applyBorder="1" applyAlignment="1" applyProtection="1">
      <alignment horizontal="center"/>
    </xf>
    <xf numFmtId="177" fontId="0" fillId="11" borderId="5" xfId="8" applyFont="1" applyFill="1" applyBorder="1" applyProtection="1"/>
    <xf numFmtId="0" fontId="39" fillId="11" borderId="5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left" vertical="center"/>
    </xf>
    <xf numFmtId="15" fontId="0" fillId="0" borderId="0" xfId="0" applyNumberFormat="1" applyFont="1" applyFill="1" applyBorder="1" applyAlignment="1" applyProtection="1">
      <alignment horizontal="center"/>
    </xf>
    <xf numFmtId="0" fontId="39" fillId="0" borderId="8" xfId="0" applyFont="1" applyFill="1" applyBorder="1" applyAlignment="1" applyProtection="1">
      <alignment horizontal="right"/>
    </xf>
    <xf numFmtId="177" fontId="0" fillId="0" borderId="8" xfId="8" applyFont="1" applyFill="1" applyBorder="1" applyProtection="1"/>
    <xf numFmtId="0" fontId="13" fillId="0" borderId="0" xfId="0" applyFont="1" applyAlignment="1">
      <alignment vertical="center"/>
    </xf>
    <xf numFmtId="0" fontId="39" fillId="0" borderId="0" xfId="0" applyFont="1" applyFill="1" applyBorder="1" applyAlignment="1" applyProtection="1">
      <alignment horizontal="right"/>
    </xf>
    <xf numFmtId="0" fontId="10" fillId="0" borderId="0" xfId="0" applyFont="1" applyAlignment="1">
      <alignment vertical="center"/>
    </xf>
    <xf numFmtId="0" fontId="0" fillId="0" borderId="0" xfId="0" applyFont="1"/>
    <xf numFmtId="177" fontId="0" fillId="0" borderId="0" xfId="0" applyNumberFormat="1" applyFont="1" applyFill="1"/>
    <xf numFmtId="0" fontId="40" fillId="11" borderId="6" xfId="0" applyFont="1" applyFill="1" applyBorder="1" applyAlignment="1" applyProtection="1">
      <alignment horizontal="center" vertical="top" shrinkToFit="1"/>
    </xf>
    <xf numFmtId="0" fontId="41" fillId="11" borderId="6" xfId="0" applyFont="1" applyFill="1" applyBorder="1" applyAlignment="1" applyProtection="1">
      <alignment horizontal="center" vertical="center"/>
    </xf>
    <xf numFmtId="0" fontId="40" fillId="11" borderId="6" xfId="0" applyFont="1" applyFill="1" applyBorder="1" applyAlignment="1" applyProtection="1">
      <alignment horizontal="center" vertical="top"/>
    </xf>
    <xf numFmtId="0" fontId="14" fillId="11" borderId="9" xfId="0" applyFont="1" applyFill="1" applyBorder="1" applyAlignment="1" applyProtection="1">
      <alignment horizontal="center" vertical="top" shrinkToFit="1"/>
    </xf>
    <xf numFmtId="0" fontId="14" fillId="11" borderId="9" xfId="0" applyFont="1" applyFill="1" applyBorder="1" applyAlignment="1" applyProtection="1">
      <alignment horizontal="center" vertical="center" wrapText="1"/>
    </xf>
    <xf numFmtId="0" fontId="14" fillId="11" borderId="9" xfId="0" applyFont="1" applyFill="1" applyBorder="1" applyAlignment="1" applyProtection="1">
      <alignment horizontal="center" vertical="top" wrapText="1"/>
    </xf>
    <xf numFmtId="0" fontId="40" fillId="11" borderId="9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42" fillId="0" borderId="7" xfId="8" applyNumberFormat="1" applyFont="1" applyFill="1" applyBorder="1" applyAlignment="1" applyProtection="1">
      <alignment horizontal="center"/>
    </xf>
    <xf numFmtId="0" fontId="43" fillId="0" borderId="0" xfId="0" applyFont="1" applyAlignment="1">
      <alignment horizontal="right"/>
    </xf>
    <xf numFmtId="0" fontId="44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45" fillId="0" borderId="0" xfId="10" applyFont="1" applyAlignment="1" applyProtection="1">
      <alignment vertical="center"/>
    </xf>
    <xf numFmtId="0" fontId="46" fillId="0" borderId="0" xfId="0" applyFont="1"/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7" fontId="10" fillId="8" borderId="3" xfId="8" applyFont="1" applyFill="1" applyBorder="1" applyProtection="1">
      <protection locked="0"/>
    </xf>
    <xf numFmtId="0" fontId="46" fillId="16" borderId="10" xfId="0" applyFont="1" applyFill="1" applyBorder="1" applyAlignment="1">
      <alignment horizontal="center" vertical="top" wrapText="1"/>
    </xf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7" fontId="10" fillId="3" borderId="3" xfId="8" applyFont="1" applyFill="1" applyBorder="1" applyProtection="1">
      <protection locked="0"/>
    </xf>
    <xf numFmtId="0" fontId="47" fillId="0" borderId="2" xfId="0" applyFont="1" applyFill="1" applyBorder="1" applyAlignment="1" applyProtection="1">
      <alignment horizontal="center"/>
      <protection locked="0"/>
    </xf>
    <xf numFmtId="1" fontId="47" fillId="0" borderId="3" xfId="0" applyNumberFormat="1" applyFont="1" applyFill="1" applyBorder="1" applyAlignment="1" applyProtection="1">
      <alignment horizontal="center"/>
      <protection locked="0"/>
    </xf>
    <xf numFmtId="15" fontId="47" fillId="0" borderId="2" xfId="0" applyNumberFormat="1" applyFont="1" applyFill="1" applyBorder="1" applyAlignment="1" applyProtection="1">
      <protection locked="0"/>
    </xf>
    <xf numFmtId="15" fontId="47" fillId="0" borderId="4" xfId="0" applyNumberFormat="1" applyFont="1" applyFill="1" applyBorder="1" applyAlignment="1" applyProtection="1">
      <protection locked="0"/>
    </xf>
    <xf numFmtId="0" fontId="47" fillId="0" borderId="3" xfId="0" applyFont="1" applyFill="1" applyBorder="1" applyAlignment="1">
      <alignment horizontal="center" vertical="center"/>
    </xf>
    <xf numFmtId="177" fontId="47" fillId="0" borderId="3" xfId="8" applyFont="1" applyFill="1" applyBorder="1" applyProtection="1">
      <protection locked="0"/>
    </xf>
    <xf numFmtId="0" fontId="48" fillId="0" borderId="0" xfId="0" applyFont="1"/>
    <xf numFmtId="0" fontId="49" fillId="0" borderId="0" xfId="0" applyFont="1" applyFill="1" applyBorder="1" applyAlignment="1"/>
    <xf numFmtId="0" fontId="50" fillId="0" borderId="0" xfId="0" applyFont="1" applyFill="1" applyBorder="1" applyAlignment="1">
      <alignment horizontal="center" vertical="center"/>
    </xf>
    <xf numFmtId="0" fontId="49" fillId="0" borderId="0" xfId="0" applyNumberFormat="1" applyFont="1" applyFill="1" applyBorder="1" applyAlignment="1"/>
    <xf numFmtId="0" fontId="51" fillId="0" borderId="0" xfId="0" applyFont="1"/>
    <xf numFmtId="0" fontId="47" fillId="11" borderId="0" xfId="0" applyFont="1" applyFill="1" applyBorder="1" applyAlignment="1" applyProtection="1">
      <alignment horizontal="left"/>
    </xf>
    <xf numFmtId="4" fontId="42" fillId="0" borderId="7" xfId="0" applyNumberFormat="1" applyFont="1" applyFill="1" applyBorder="1" applyAlignment="1" applyProtection="1">
      <alignment horizontal="center"/>
    </xf>
    <xf numFmtId="0" fontId="37" fillId="16" borderId="10" xfId="0" applyFont="1" applyFill="1" applyBorder="1" applyAlignment="1">
      <alignment vertical="center" wrapText="1"/>
    </xf>
    <xf numFmtId="0" fontId="52" fillId="0" borderId="0" xfId="0" applyFont="1"/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7" fontId="10" fillId="17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7" fontId="10" fillId="11" borderId="3" xfId="8" applyFont="1" applyFill="1" applyBorder="1" applyProtection="1">
      <protection locked="0"/>
    </xf>
    <xf numFmtId="0" fontId="9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53" fillId="0" borderId="11" xfId="0" applyFont="1" applyFill="1" applyBorder="1" applyAlignment="1" applyProtection="1">
      <alignment horizontal="center"/>
      <protection locked="0"/>
    </xf>
    <xf numFmtId="1" fontId="53" fillId="0" borderId="12" xfId="0" applyNumberFormat="1" applyFont="1" applyFill="1" applyBorder="1" applyAlignment="1" applyProtection="1">
      <alignment horizontal="center"/>
      <protection locked="0"/>
    </xf>
    <xf numFmtId="15" fontId="53" fillId="0" borderId="11" xfId="0" applyNumberFormat="1" applyFont="1" applyFill="1" applyBorder="1" applyAlignment="1" applyProtection="1">
      <protection locked="0"/>
    </xf>
    <xf numFmtId="15" fontId="53" fillId="0" borderId="13" xfId="0" applyNumberFormat="1" applyFont="1" applyFill="1" applyBorder="1" applyAlignment="1" applyProtection="1">
      <protection locked="0"/>
    </xf>
    <xf numFmtId="0" fontId="53" fillId="0" borderId="12" xfId="0" applyFont="1" applyFill="1" applyBorder="1" applyAlignment="1">
      <alignment horizontal="center" vertical="center"/>
    </xf>
    <xf numFmtId="177" fontId="53" fillId="0" borderId="12" xfId="8" applyFont="1" applyFill="1" applyBorder="1" applyAlignment="1">
      <alignment horizontal="center" vertical="center"/>
    </xf>
    <xf numFmtId="0" fontId="53" fillId="11" borderId="11" xfId="0" applyFont="1" applyFill="1" applyBorder="1" applyAlignment="1" applyProtection="1">
      <alignment horizontal="center"/>
      <protection locked="0"/>
    </xf>
    <xf numFmtId="1" fontId="53" fillId="11" borderId="12" xfId="0" applyNumberFormat="1" applyFont="1" applyFill="1" applyBorder="1" applyAlignment="1" applyProtection="1">
      <alignment horizontal="center"/>
      <protection locked="0"/>
    </xf>
    <xf numFmtId="15" fontId="53" fillId="11" borderId="11" xfId="0" applyNumberFormat="1" applyFont="1" applyFill="1" applyBorder="1" applyAlignment="1" applyProtection="1">
      <protection locked="0"/>
    </xf>
    <xf numFmtId="15" fontId="53" fillId="11" borderId="13" xfId="0" applyNumberFormat="1" applyFont="1" applyFill="1" applyBorder="1" applyAlignment="1" applyProtection="1">
      <protection locked="0"/>
    </xf>
    <xf numFmtId="0" fontId="53" fillId="11" borderId="12" xfId="0" applyFont="1" applyFill="1" applyBorder="1" applyAlignment="1">
      <alignment horizontal="center" vertical="center"/>
    </xf>
    <xf numFmtId="177" fontId="53" fillId="11" borderId="12" xfId="8" applyFont="1" applyFill="1" applyBorder="1" applyAlignment="1">
      <alignment horizontal="center" vertical="center"/>
    </xf>
    <xf numFmtId="0" fontId="53" fillId="9" borderId="11" xfId="0" applyFont="1" applyFill="1" applyBorder="1" applyAlignment="1" applyProtection="1">
      <alignment horizontal="center"/>
      <protection locked="0"/>
    </xf>
    <xf numFmtId="1" fontId="53" fillId="9" borderId="12" xfId="0" applyNumberFormat="1" applyFont="1" applyFill="1" applyBorder="1" applyAlignment="1" applyProtection="1">
      <alignment horizontal="center"/>
      <protection locked="0"/>
    </xf>
    <xf numFmtId="15" fontId="53" fillId="9" borderId="11" xfId="0" applyNumberFormat="1" applyFont="1" applyFill="1" applyBorder="1" applyAlignment="1" applyProtection="1">
      <protection locked="0"/>
    </xf>
    <xf numFmtId="15" fontId="53" fillId="9" borderId="13" xfId="0" applyNumberFormat="1" applyFont="1" applyFill="1" applyBorder="1" applyAlignment="1" applyProtection="1">
      <protection locked="0"/>
    </xf>
    <xf numFmtId="0" fontId="53" fillId="9" borderId="12" xfId="0" applyFont="1" applyFill="1" applyBorder="1" applyAlignment="1">
      <alignment horizontal="center" vertical="center"/>
    </xf>
    <xf numFmtId="177" fontId="53" fillId="9" borderId="12" xfId="8" applyFont="1" applyFill="1" applyBorder="1" applyAlignment="1">
      <alignment horizontal="center" vertical="center"/>
    </xf>
    <xf numFmtId="15" fontId="53" fillId="11" borderId="14" xfId="0" applyNumberFormat="1" applyFont="1" applyFill="1" applyBorder="1" applyAlignment="1" applyProtection="1">
      <protection locked="0"/>
    </xf>
    <xf numFmtId="4" fontId="0" fillId="0" borderId="0" xfId="0" applyNumberFormat="1" applyFill="1"/>
    <xf numFmtId="4" fontId="0" fillId="0" borderId="0" xfId="0" applyNumberFormat="1" applyFont="1" applyFill="1"/>
    <xf numFmtId="0" fontId="10" fillId="0" borderId="15" xfId="0" applyFont="1" applyFill="1" applyBorder="1" applyAlignment="1" applyProtection="1">
      <alignment horizontal="center"/>
      <protection locked="0"/>
    </xf>
    <xf numFmtId="0" fontId="10" fillId="0" borderId="15" xfId="0" applyNumberFormat="1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1" fontId="10" fillId="0" borderId="16" xfId="0" applyNumberFormat="1" applyFont="1" applyFill="1" applyBorder="1" applyAlignment="1" applyProtection="1">
      <alignment horizontal="center"/>
      <protection locked="0"/>
    </xf>
    <xf numFmtId="15" fontId="10" fillId="0" borderId="15" xfId="0" applyNumberFormat="1" applyFont="1" applyFill="1" applyBorder="1" applyAlignment="1" applyProtection="1">
      <protection locked="0"/>
    </xf>
    <xf numFmtId="15" fontId="10" fillId="0" borderId="17" xfId="0" applyNumberFormat="1" applyFont="1" applyFill="1" applyBorder="1" applyAlignment="1" applyProtection="1">
      <protection locked="0"/>
    </xf>
    <xf numFmtId="0" fontId="10" fillId="0" borderId="16" xfId="0" applyFont="1" applyFill="1" applyBorder="1"/>
    <xf numFmtId="177" fontId="10" fillId="0" borderId="16" xfId="8" applyFont="1" applyFill="1" applyBorder="1"/>
    <xf numFmtId="0" fontId="53" fillId="0" borderId="0" xfId="0" applyFont="1" applyFill="1" applyBorder="1" applyAlignment="1" applyProtection="1">
      <alignment horizontal="left"/>
    </xf>
    <xf numFmtId="0" fontId="54" fillId="0" borderId="0" xfId="0" applyFont="1" applyFill="1" applyBorder="1" applyAlignment="1" applyProtection="1">
      <alignment horizontal="center"/>
    </xf>
    <xf numFmtId="15" fontId="54" fillId="0" borderId="0" xfId="0" applyNumberFormat="1" applyFont="1" applyFill="1" applyBorder="1" applyAlignment="1" applyProtection="1">
      <alignment horizontal="center"/>
    </xf>
    <xf numFmtId="177" fontId="54" fillId="0" borderId="0" xfId="8" applyFont="1" applyFill="1" applyBorder="1" applyAlignment="1" applyProtection="1"/>
    <xf numFmtId="1" fontId="54" fillId="0" borderId="0" xfId="0" applyNumberFormat="1" applyFont="1" applyFill="1" applyBorder="1" applyAlignment="1" applyProtection="1">
      <alignment horizontal="center"/>
    </xf>
    <xf numFmtId="0" fontId="55" fillId="0" borderId="0" xfId="0" applyFont="1" applyFill="1" applyBorder="1" applyAlignment="1" applyProtection="1">
      <alignment horizontal="right"/>
    </xf>
    <xf numFmtId="177" fontId="53" fillId="0" borderId="0" xfId="0" applyNumberFormat="1" applyFont="1" applyFill="1" applyBorder="1" applyAlignment="1" applyProtection="1">
      <alignment horizontal="right"/>
    </xf>
    <xf numFmtId="0" fontId="47" fillId="0" borderId="0" xfId="0" applyFont="1" applyFill="1" applyBorder="1" applyAlignment="1" applyProtection="1">
      <alignment horizontal="left"/>
      <protection locked="0"/>
    </xf>
    <xf numFmtId="0" fontId="56" fillId="0" borderId="0" xfId="0" applyFont="1" applyFill="1" applyBorder="1" applyAlignment="1" applyProtection="1">
      <alignment horizontal="right"/>
    </xf>
    <xf numFmtId="177" fontId="47" fillId="0" borderId="0" xfId="8" applyFont="1" applyFill="1" applyBorder="1" applyProtection="1"/>
    <xf numFmtId="0" fontId="42" fillId="0" borderId="0" xfId="0" applyFont="1" applyFill="1" applyBorder="1" applyAlignment="1" applyProtection="1">
      <alignment horizontal="left"/>
      <protection locked="0"/>
    </xf>
    <xf numFmtId="0" fontId="42" fillId="0" borderId="0" xfId="0" applyFont="1" applyFill="1" applyBorder="1" applyAlignment="1" applyProtection="1">
      <alignment horizontal="right"/>
      <protection locked="0"/>
    </xf>
    <xf numFmtId="177" fontId="42" fillId="0" borderId="0" xfId="0" applyNumberFormat="1" applyFont="1" applyFill="1" applyBorder="1" applyAlignment="1" applyProtection="1">
      <alignment horizontal="right"/>
    </xf>
    <xf numFmtId="0" fontId="41" fillId="11" borderId="18" xfId="0" applyFont="1" applyFill="1" applyBorder="1" applyAlignment="1" applyProtection="1">
      <alignment horizontal="center" vertical="center"/>
    </xf>
    <xf numFmtId="0" fontId="41" fillId="11" borderId="19" xfId="0" applyFont="1" applyFill="1" applyBorder="1" applyAlignment="1" applyProtection="1">
      <alignment horizontal="center" vertical="center"/>
    </xf>
    <xf numFmtId="4" fontId="9" fillId="0" borderId="0" xfId="0" applyNumberFormat="1" applyFont="1" applyFill="1"/>
    <xf numFmtId="0" fontId="57" fillId="0" borderId="0" xfId="0" applyFont="1" applyFill="1"/>
    <xf numFmtId="0" fontId="51" fillId="0" borderId="0" xfId="0" applyFont="1" applyFill="1"/>
    <xf numFmtId="0" fontId="14" fillId="11" borderId="20" xfId="0" applyFont="1" applyFill="1" applyBorder="1" applyAlignment="1" applyProtection="1">
      <alignment horizontal="center" vertical="top" wrapText="1"/>
    </xf>
    <xf numFmtId="0" fontId="14" fillId="11" borderId="21" xfId="0" applyFont="1" applyFill="1" applyBorder="1" applyAlignment="1" applyProtection="1">
      <alignment horizontal="center" vertical="top" wrapText="1"/>
    </xf>
    <xf numFmtId="4" fontId="42" fillId="0" borderId="22" xfId="0" applyNumberFormat="1" applyFont="1" applyFill="1" applyBorder="1" applyAlignment="1" applyProtection="1">
      <alignment horizontal="center"/>
    </xf>
    <xf numFmtId="4" fontId="42" fillId="0" borderId="23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right"/>
    </xf>
    <xf numFmtId="4" fontId="42" fillId="0" borderId="0" xfId="0" applyNumberFormat="1" applyFont="1" applyFill="1" applyBorder="1" applyAlignment="1" applyProtection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48" fillId="18" borderId="10" xfId="0" applyFont="1" applyFill="1" applyBorder="1" applyAlignment="1">
      <alignment vertical="top" wrapText="1"/>
    </xf>
    <xf numFmtId="0" fontId="13" fillId="11" borderId="0" xfId="0" applyFont="1" applyFill="1" applyBorder="1" applyAlignment="1" applyProtection="1">
      <alignment horizontal="left"/>
    </xf>
    <xf numFmtId="15" fontId="0" fillId="11" borderId="5" xfId="0" applyNumberFormat="1" applyFill="1" applyBorder="1" applyAlignment="1" applyProtection="1">
      <alignment horizontal="center"/>
    </xf>
    <xf numFmtId="0" fontId="12" fillId="11" borderId="5" xfId="0" applyFont="1" applyFill="1" applyBorder="1" applyAlignment="1" applyProtection="1">
      <alignment horizontal="right"/>
    </xf>
    <xf numFmtId="177" fontId="2" fillId="11" borderId="5" xfId="8" applyFont="1" applyFill="1" applyBorder="1" applyProtection="1"/>
    <xf numFmtId="0" fontId="14" fillId="11" borderId="9" xfId="0" applyFont="1" applyFill="1" applyBorder="1" applyAlignment="1" applyProtection="1">
      <alignment horizontal="center" vertical="top"/>
    </xf>
    <xf numFmtId="4" fontId="10" fillId="0" borderId="7" xfId="8" applyNumberFormat="1" applyFont="1" applyFill="1" applyBorder="1" applyAlignment="1" applyProtection="1">
      <alignment horizontal="center"/>
    </xf>
    <xf numFmtId="0" fontId="58" fillId="19" borderId="10" xfId="0" applyFont="1" applyFill="1" applyBorder="1" applyAlignment="1">
      <alignment horizontal="right" vertical="top" wrapText="1"/>
    </xf>
    <xf numFmtId="0" fontId="48" fillId="16" borderId="1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7" fontId="10" fillId="20" borderId="3" xfId="8" applyFont="1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77" fontId="10" fillId="0" borderId="0" xfId="8" applyFont="1" applyFill="1" applyBorder="1" applyProtection="1"/>
    <xf numFmtId="0" fontId="37" fillId="0" borderId="0" xfId="0" applyFont="1"/>
    <xf numFmtId="1" fontId="10" fillId="21" borderId="3" xfId="0" applyNumberFormat="1" applyFont="1" applyFill="1" applyBorder="1" applyAlignment="1" applyProtection="1">
      <alignment horizontal="center"/>
      <protection locked="0"/>
    </xf>
    <xf numFmtId="0" fontId="59" fillId="0" borderId="0" xfId="0" applyFont="1" applyAlignment="1">
      <alignment horizontal="right"/>
    </xf>
    <xf numFmtId="0" fontId="60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7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7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42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7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7" fontId="2" fillId="21" borderId="0" xfId="8" applyFont="1" applyFill="1" applyProtection="1"/>
    <xf numFmtId="177" fontId="2" fillId="0" borderId="0" xfId="8" applyFont="1" applyFill="1" applyProtection="1"/>
    <xf numFmtId="0" fontId="61" fillId="0" borderId="2" xfId="0" applyFont="1" applyFill="1" applyBorder="1" applyAlignment="1" applyProtection="1">
      <alignment horizontal="center"/>
      <protection locked="0"/>
    </xf>
    <xf numFmtId="1" fontId="61" fillId="0" borderId="3" xfId="0" applyNumberFormat="1" applyFont="1" applyFill="1" applyBorder="1" applyAlignment="1" applyProtection="1">
      <alignment horizontal="center"/>
      <protection locked="0"/>
    </xf>
    <xf numFmtId="15" fontId="61" fillId="0" borderId="2" xfId="0" applyNumberFormat="1" applyFont="1" applyFill="1" applyBorder="1" applyAlignment="1" applyProtection="1">
      <protection locked="0"/>
    </xf>
    <xf numFmtId="15" fontId="61" fillId="0" borderId="4" xfId="0" applyNumberFormat="1" applyFont="1" applyFill="1" applyBorder="1" applyAlignment="1" applyProtection="1">
      <protection locked="0"/>
    </xf>
    <xf numFmtId="0" fontId="61" fillId="0" borderId="3" xfId="0" applyFont="1" applyFill="1" applyBorder="1" applyAlignment="1">
      <alignment horizontal="center" vertical="center"/>
    </xf>
    <xf numFmtId="177" fontId="61" fillId="0" borderId="3" xfId="8" applyFont="1" applyFill="1" applyBorder="1" applyProtection="1">
      <protection locked="0"/>
    </xf>
    <xf numFmtId="0" fontId="61" fillId="10" borderId="2" xfId="0" applyFont="1" applyFill="1" applyBorder="1" applyAlignment="1" applyProtection="1">
      <alignment horizontal="center"/>
      <protection locked="0"/>
    </xf>
    <xf numFmtId="1" fontId="61" fillId="10" borderId="3" xfId="0" applyNumberFormat="1" applyFont="1" applyFill="1" applyBorder="1" applyAlignment="1" applyProtection="1">
      <alignment horizontal="center"/>
      <protection locked="0"/>
    </xf>
    <xf numFmtId="15" fontId="61" fillId="10" borderId="2" xfId="0" applyNumberFormat="1" applyFont="1" applyFill="1" applyBorder="1" applyAlignment="1" applyProtection="1">
      <protection locked="0"/>
    </xf>
    <xf numFmtId="15" fontId="61" fillId="10" borderId="4" xfId="0" applyNumberFormat="1" applyFont="1" applyFill="1" applyBorder="1" applyAlignment="1" applyProtection="1">
      <protection locked="0"/>
    </xf>
    <xf numFmtId="0" fontId="61" fillId="10" borderId="3" xfId="0" applyFont="1" applyFill="1" applyBorder="1" applyAlignment="1">
      <alignment horizontal="center" vertical="center"/>
    </xf>
    <xf numFmtId="177" fontId="61" fillId="10" borderId="3" xfId="8" applyFont="1" applyFill="1" applyBorder="1" applyProtection="1">
      <protection locked="0"/>
    </xf>
    <xf numFmtId="1" fontId="61" fillId="21" borderId="3" xfId="0" applyNumberFormat="1" applyFont="1" applyFill="1" applyBorder="1" applyAlignment="1" applyProtection="1">
      <alignment horizontal="center"/>
      <protection locked="0"/>
    </xf>
    <xf numFmtId="0" fontId="61" fillId="7" borderId="2" xfId="0" applyFont="1" applyFill="1" applyBorder="1" applyAlignment="1" applyProtection="1">
      <alignment horizontal="center"/>
      <protection locked="0"/>
    </xf>
    <xf numFmtId="1" fontId="61" fillId="7" borderId="3" xfId="0" applyNumberFormat="1" applyFont="1" applyFill="1" applyBorder="1" applyAlignment="1" applyProtection="1">
      <alignment horizontal="center"/>
      <protection locked="0"/>
    </xf>
    <xf numFmtId="15" fontId="61" fillId="7" borderId="2" xfId="0" applyNumberFormat="1" applyFont="1" applyFill="1" applyBorder="1" applyAlignment="1" applyProtection="1">
      <protection locked="0"/>
    </xf>
    <xf numFmtId="15" fontId="61" fillId="7" borderId="4" xfId="0" applyNumberFormat="1" applyFont="1" applyFill="1" applyBorder="1" applyAlignment="1" applyProtection="1">
      <protection locked="0"/>
    </xf>
    <xf numFmtId="0" fontId="61" fillId="7" borderId="3" xfId="0" applyFont="1" applyFill="1" applyBorder="1" applyAlignment="1">
      <alignment horizontal="center" vertical="center"/>
    </xf>
    <xf numFmtId="177" fontId="61" fillId="7" borderId="3" xfId="8" applyFont="1" applyFill="1" applyBorder="1" applyProtection="1">
      <protection locked="0"/>
    </xf>
    <xf numFmtId="0" fontId="61" fillId="20" borderId="2" xfId="0" applyFont="1" applyFill="1" applyBorder="1" applyAlignment="1" applyProtection="1">
      <alignment horizontal="center"/>
      <protection locked="0"/>
    </xf>
    <xf numFmtId="1" fontId="61" fillId="20" borderId="3" xfId="0" applyNumberFormat="1" applyFont="1" applyFill="1" applyBorder="1" applyAlignment="1" applyProtection="1">
      <alignment horizontal="center"/>
      <protection locked="0"/>
    </xf>
    <xf numFmtId="15" fontId="61" fillId="20" borderId="2" xfId="0" applyNumberFormat="1" applyFont="1" applyFill="1" applyBorder="1" applyAlignment="1" applyProtection="1">
      <protection locked="0"/>
    </xf>
    <xf numFmtId="15" fontId="61" fillId="20" borderId="4" xfId="0" applyNumberFormat="1" applyFont="1" applyFill="1" applyBorder="1" applyAlignment="1" applyProtection="1">
      <protection locked="0"/>
    </xf>
    <xf numFmtId="0" fontId="61" fillId="20" borderId="3" xfId="0" applyFont="1" applyFill="1" applyBorder="1" applyAlignment="1">
      <alignment horizontal="center" vertical="center"/>
    </xf>
    <xf numFmtId="177" fontId="61" fillId="20" borderId="3" xfId="8" applyFont="1" applyFill="1" applyBorder="1" applyProtection="1">
      <protection locked="0"/>
    </xf>
    <xf numFmtId="0" fontId="61" fillId="11" borderId="2" xfId="0" applyFont="1" applyFill="1" applyBorder="1" applyAlignment="1" applyProtection="1">
      <alignment horizontal="center"/>
      <protection locked="0"/>
    </xf>
    <xf numFmtId="1" fontId="61" fillId="11" borderId="3" xfId="0" applyNumberFormat="1" applyFont="1" applyFill="1" applyBorder="1" applyAlignment="1" applyProtection="1">
      <alignment horizontal="center"/>
      <protection locked="0"/>
    </xf>
    <xf numFmtId="15" fontId="61" fillId="11" borderId="2" xfId="0" applyNumberFormat="1" applyFont="1" applyFill="1" applyBorder="1" applyAlignment="1" applyProtection="1">
      <protection locked="0"/>
    </xf>
    <xf numFmtId="15" fontId="61" fillId="11" borderId="4" xfId="0" applyNumberFormat="1" applyFont="1" applyFill="1" applyBorder="1" applyAlignment="1" applyProtection="1">
      <protection locked="0"/>
    </xf>
    <xf numFmtId="0" fontId="61" fillId="11" borderId="3" xfId="0" applyFont="1" applyFill="1" applyBorder="1" applyAlignment="1">
      <alignment horizontal="center" vertical="center"/>
    </xf>
    <xf numFmtId="177" fontId="61" fillId="11" borderId="3" xfId="8" applyFont="1" applyFill="1" applyBorder="1" applyProtection="1">
      <protection locked="0"/>
    </xf>
    <xf numFmtId="0" fontId="61" fillId="5" borderId="2" xfId="0" applyFont="1" applyFill="1" applyBorder="1" applyAlignment="1" applyProtection="1">
      <alignment horizontal="center"/>
      <protection locked="0"/>
    </xf>
    <xf numFmtId="1" fontId="61" fillId="5" borderId="3" xfId="0" applyNumberFormat="1" applyFont="1" applyFill="1" applyBorder="1" applyAlignment="1" applyProtection="1">
      <alignment horizontal="center"/>
      <protection locked="0"/>
    </xf>
    <xf numFmtId="15" fontId="61" fillId="5" borderId="2" xfId="0" applyNumberFormat="1" applyFont="1" applyFill="1" applyBorder="1" applyAlignment="1" applyProtection="1">
      <protection locked="0"/>
    </xf>
    <xf numFmtId="15" fontId="61" fillId="5" borderId="4" xfId="0" applyNumberFormat="1" applyFont="1" applyFill="1" applyBorder="1" applyAlignment="1" applyProtection="1">
      <protection locked="0"/>
    </xf>
    <xf numFmtId="0" fontId="61" fillId="5" borderId="3" xfId="0" applyFont="1" applyFill="1" applyBorder="1" applyAlignment="1">
      <alignment horizontal="center" vertical="center"/>
    </xf>
    <xf numFmtId="177" fontId="61" fillId="5" borderId="3" xfId="8" applyFont="1" applyFill="1" applyBorder="1" applyProtection="1">
      <protection locked="0"/>
    </xf>
    <xf numFmtId="0" fontId="62" fillId="0" borderId="0" xfId="0" applyFont="1"/>
    <xf numFmtId="4" fontId="47" fillId="0" borderId="7" xfId="0" applyNumberFormat="1" applyFont="1" applyFill="1" applyBorder="1" applyAlignment="1" applyProtection="1">
      <alignment horizontal="center"/>
    </xf>
    <xf numFmtId="0" fontId="0" fillId="21" borderId="0" xfId="0" applyFill="1"/>
    <xf numFmtId="0" fontId="52" fillId="18" borderId="10" xfId="0" applyFont="1" applyFill="1" applyBorder="1" applyAlignment="1">
      <alignment vertical="top" wrapText="1"/>
    </xf>
    <xf numFmtId="0" fontId="10" fillId="21" borderId="2" xfId="0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7" fontId="10" fillId="21" borderId="3" xfId="8" applyFont="1" applyFill="1" applyBorder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7" fontId="10" fillId="22" borderId="3" xfId="8" applyFont="1" applyFill="1" applyBorder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7" fontId="10" fillId="23" borderId="3" xfId="8" applyFont="1" applyFill="1" applyBorder="1" applyProtection="1">
      <protection locked="0"/>
    </xf>
    <xf numFmtId="0" fontId="63" fillId="0" borderId="0" xfId="0" applyFont="1"/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2" fillId="16" borderId="10" xfId="0" applyFont="1" applyFill="1" applyBorder="1" applyAlignment="1">
      <alignment vertical="center"/>
    </xf>
    <xf numFmtId="0" fontId="64" fillId="0" borderId="0" xfId="0" applyFont="1"/>
    <xf numFmtId="4" fontId="47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7" fontId="10" fillId="0" borderId="3" xfId="8" applyNumberFormat="1" applyFont="1" applyFill="1" applyBorder="1" applyAlignment="1" applyProtection="1">
      <protection locked="0"/>
    </xf>
    <xf numFmtId="177" fontId="10" fillId="11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7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7" fontId="10" fillId="25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177" fontId="10" fillId="26" borderId="3" xfId="8" applyNumberFormat="1" applyFont="1" applyFill="1" applyBorder="1" applyAlignment="1" applyProtection="1">
      <protection locked="0"/>
    </xf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177" fontId="10" fillId="27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65" fillId="26" borderId="2" xfId="0" applyFont="1" applyFill="1" applyBorder="1" applyAlignment="1" applyProtection="1">
      <alignment horizontal="center"/>
      <protection locked="0"/>
    </xf>
    <xf numFmtId="1" fontId="65" fillId="26" borderId="3" xfId="0" applyNumberFormat="1" applyFont="1" applyFill="1" applyBorder="1" applyAlignment="1" applyProtection="1">
      <alignment horizontal="center"/>
      <protection locked="0"/>
    </xf>
    <xf numFmtId="15" fontId="65" fillId="26" borderId="2" xfId="0" applyNumberFormat="1" applyFont="1" applyFill="1" applyBorder="1" applyAlignment="1" applyProtection="1">
      <protection locked="0"/>
    </xf>
    <xf numFmtId="15" fontId="65" fillId="26" borderId="4" xfId="0" applyNumberFormat="1" applyFont="1" applyFill="1" applyBorder="1" applyAlignment="1" applyProtection="1">
      <protection locked="0"/>
    </xf>
    <xf numFmtId="0" fontId="65" fillId="26" borderId="3" xfId="0" applyFont="1" applyFill="1" applyBorder="1" applyAlignment="1">
      <alignment horizontal="center" vertical="center"/>
    </xf>
    <xf numFmtId="177" fontId="65" fillId="26" borderId="3" xfId="8" applyNumberFormat="1" applyFont="1" applyFill="1" applyBorder="1" applyAlignment="1" applyProtection="1">
      <protection locked="0"/>
    </xf>
    <xf numFmtId="0" fontId="10" fillId="28" borderId="2" xfId="0" applyFont="1" applyFill="1" applyBorder="1" applyAlignment="1" applyProtection="1">
      <alignment horizontal="center"/>
      <protection locked="0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15" fontId="10" fillId="28" borderId="2" xfId="0" applyNumberFormat="1" applyFont="1" applyFill="1" applyBorder="1" applyAlignment="1" applyProtection="1">
      <protection locked="0"/>
    </xf>
    <xf numFmtId="15" fontId="10" fillId="28" borderId="4" xfId="0" applyNumberFormat="1" applyFont="1" applyFill="1" applyBorder="1" applyAlignment="1" applyProtection="1">
      <protection locked="0"/>
    </xf>
    <xf numFmtId="0" fontId="10" fillId="28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7" fontId="0" fillId="0" borderId="5" xfId="8" applyNumberFormat="1" applyFont="1" applyFill="1" applyBorder="1" applyAlignment="1" applyProtection="1"/>
    <xf numFmtId="177" fontId="2" fillId="0" borderId="5" xfId="8" applyNumberFormat="1" applyFont="1" applyFill="1" applyBorder="1" applyAlignment="1" applyProtection="1"/>
    <xf numFmtId="177" fontId="0" fillId="0" borderId="0" xfId="8" applyNumberFormat="1" applyFont="1" applyFill="1" applyBorder="1" applyAlignment="1" applyProtection="1"/>
    <xf numFmtId="177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7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43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4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66" fillId="0" borderId="33" xfId="0" applyFont="1" applyFill="1" applyBorder="1" applyAlignment="1">
      <alignment horizontal="left" vertical="center"/>
    </xf>
    <xf numFmtId="0" fontId="66" fillId="0" borderId="33" xfId="0" applyFont="1" applyFill="1" applyBorder="1" applyAlignment="1">
      <alignment horizontal="left" vertical="center" indent="1"/>
    </xf>
    <xf numFmtId="0" fontId="66" fillId="0" borderId="33" xfId="0" applyFont="1" applyFill="1" applyBorder="1" applyAlignment="1">
      <alignment horizontal="center" vertical="center"/>
    </xf>
    <xf numFmtId="0" fontId="66" fillId="0" borderId="33" xfId="0" applyFont="1" applyFill="1" applyBorder="1" applyAlignment="1">
      <alignment horizontal="left" wrapText="1"/>
    </xf>
    <xf numFmtId="0" fontId="67" fillId="0" borderId="33" xfId="0" applyFont="1" applyFill="1" applyBorder="1" applyAlignment="1">
      <alignment horizontal="left" vertical="center"/>
    </xf>
    <xf numFmtId="0" fontId="68" fillId="0" borderId="33" xfId="0" applyNumberFormat="1" applyFont="1" applyFill="1" applyBorder="1" applyAlignment="1">
      <alignment horizontal="left" vertical="center" indent="1"/>
    </xf>
    <xf numFmtId="0" fontId="68" fillId="0" borderId="33" xfId="0" applyFont="1" applyFill="1" applyBorder="1" applyAlignment="1">
      <alignment horizontal="left" vertical="center"/>
    </xf>
    <xf numFmtId="0" fontId="68" fillId="0" borderId="33" xfId="0" applyFont="1" applyFill="1" applyBorder="1" applyAlignment="1">
      <alignment horizontal="left" vertical="center" indent="1"/>
    </xf>
    <xf numFmtId="0" fontId="68" fillId="0" borderId="33" xfId="0" applyFont="1" applyFill="1" applyBorder="1" applyAlignment="1">
      <alignment horizontal="center" vertical="center"/>
    </xf>
    <xf numFmtId="4" fontId="68" fillId="0" borderId="33" xfId="0" applyNumberFormat="1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/>
    </xf>
    <xf numFmtId="0" fontId="68" fillId="0" borderId="34" xfId="0" applyNumberFormat="1" applyFont="1" applyFill="1" applyBorder="1" applyAlignment="1">
      <alignment horizontal="left" vertical="center" indent="1"/>
    </xf>
    <xf numFmtId="0" fontId="68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left" vertical="center" indent="1"/>
    </xf>
    <xf numFmtId="4" fontId="68" fillId="0" borderId="33" xfId="0" applyNumberFormat="1" applyFont="1" applyFill="1" applyBorder="1" applyAlignment="1">
      <alignment horizontal="left" indent="1"/>
    </xf>
    <xf numFmtId="0" fontId="0" fillId="0" borderId="36" xfId="0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 indent="1"/>
    </xf>
    <xf numFmtId="4" fontId="66" fillId="21" borderId="33" xfId="0" applyNumberFormat="1" applyFont="1" applyFill="1" applyBorder="1" applyAlignment="1">
      <alignment horizontal="left" vertical="center"/>
    </xf>
    <xf numFmtId="0" fontId="69" fillId="0" borderId="0" xfId="0" applyFont="1" applyFill="1" applyAlignment="1">
      <alignment vertical="top"/>
    </xf>
    <xf numFmtId="0" fontId="69" fillId="0" borderId="33" xfId="0" applyFont="1" applyFill="1" applyBorder="1" applyAlignment="1">
      <alignment horizontal="center"/>
    </xf>
    <xf numFmtId="4" fontId="68" fillId="0" borderId="33" xfId="0" applyNumberFormat="1" applyFont="1" applyFill="1" applyBorder="1" applyAlignment="1">
      <alignment horizontal="right" vertical="center"/>
    </xf>
    <xf numFmtId="0" fontId="68" fillId="0" borderId="34" xfId="0" applyFont="1" applyFill="1" applyBorder="1" applyAlignment="1">
      <alignment horizontal="left" vertical="center"/>
    </xf>
    <xf numFmtId="0" fontId="68" fillId="0" borderId="3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68" fillId="0" borderId="34" xfId="0" applyNumberFormat="1" applyFont="1" applyFill="1" applyBorder="1" applyAlignment="1">
      <alignment vertical="center"/>
    </xf>
    <xf numFmtId="0" fontId="68" fillId="0" borderId="35" xfId="0" applyNumberFormat="1" applyFont="1" applyFill="1" applyBorder="1" applyAlignment="1">
      <alignment vertical="center"/>
    </xf>
    <xf numFmtId="0" fontId="68" fillId="0" borderId="33" xfId="0" applyNumberFormat="1" applyFont="1" applyFill="1" applyBorder="1" applyAlignment="1">
      <alignment horizontal="left" indent="1"/>
    </xf>
    <xf numFmtId="0" fontId="68" fillId="0" borderId="33" xfId="0" applyFont="1" applyFill="1" applyBorder="1" applyAlignment="1">
      <alignment horizontal="right" vertical="center"/>
    </xf>
    <xf numFmtId="0" fontId="68" fillId="0" borderId="33" xfId="0" applyFont="1" applyFill="1" applyBorder="1" applyAlignment="1">
      <alignment horizontal="left" indent="1"/>
    </xf>
    <xf numFmtId="0" fontId="69" fillId="0" borderId="33" xfId="0" applyFont="1" applyFill="1" applyBorder="1" applyAlignment="1">
      <alignment horizontal="center" vertical="center"/>
    </xf>
    <xf numFmtId="4" fontId="68" fillId="21" borderId="33" xfId="0" applyNumberFormat="1" applyFont="1" applyFill="1" applyBorder="1" applyAlignment="1">
      <alignment horizontal="left" vertical="center"/>
    </xf>
    <xf numFmtId="0" fontId="51" fillId="0" borderId="0" xfId="0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0" fillId="21" borderId="0" xfId="0" applyFont="1" applyFill="1" applyAlignment="1">
      <alignment vertical="center"/>
    </xf>
    <xf numFmtId="0" fontId="51" fillId="21" borderId="0" xfId="0" applyFont="1" applyFill="1" applyAlignment="1">
      <alignment vertical="center"/>
    </xf>
    <xf numFmtId="0" fontId="69" fillId="0" borderId="33" xfId="0" applyFont="1" applyFill="1" applyBorder="1" applyAlignment="1">
      <alignment horizontal="right" vertical="center"/>
    </xf>
    <xf numFmtId="1" fontId="10" fillId="30" borderId="3" xfId="0" applyNumberFormat="1" applyFont="1" applyFill="1" applyBorder="1" applyAlignment="1" applyProtection="1">
      <alignment horizontal="center"/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70" fillId="0" borderId="0" xfId="0" applyFont="1" applyAlignment="1">
      <alignment horizontal="center"/>
    </xf>
    <xf numFmtId="0" fontId="71" fillId="0" borderId="0" xfId="0" applyFont="1" applyFill="1"/>
    <xf numFmtId="0" fontId="72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7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7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7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73" fillId="0" borderId="0" xfId="10" applyFont="1" applyAlignment="1" applyProtection="1">
      <alignment vertical="center"/>
    </xf>
    <xf numFmtId="0" fontId="74" fillId="0" borderId="0" xfId="0" applyFont="1"/>
    <xf numFmtId="0" fontId="74" fillId="0" borderId="33" xfId="0" applyFont="1" applyFill="1" applyBorder="1" applyAlignment="1">
      <alignment horizontal="center"/>
    </xf>
    <xf numFmtId="0" fontId="74" fillId="0" borderId="37" xfId="0" applyFont="1" applyFill="1" applyBorder="1" applyAlignment="1"/>
    <xf numFmtId="0" fontId="74" fillId="0" borderId="38" xfId="0" applyFont="1" applyFill="1" applyBorder="1" applyAlignment="1"/>
    <xf numFmtId="0" fontId="74" fillId="0" borderId="33" xfId="0" applyFont="1" applyFill="1" applyBorder="1" applyAlignment="1">
      <alignment horizontal="left"/>
    </xf>
    <xf numFmtId="0" fontId="74" fillId="0" borderId="33" xfId="0" applyNumberFormat="1" applyFont="1" applyFill="1" applyBorder="1" applyAlignment="1">
      <alignment horizontal="center"/>
    </xf>
    <xf numFmtId="0" fontId="74" fillId="0" borderId="37" xfId="0" applyFont="1" applyFill="1" applyBorder="1" applyAlignment="1">
      <alignment horizontal="right"/>
    </xf>
    <xf numFmtId="0" fontId="74" fillId="0" borderId="38" xfId="0" applyFont="1" applyFill="1" applyBorder="1" applyAlignment="1">
      <alignment horizontal="right"/>
    </xf>
    <xf numFmtId="4" fontId="74" fillId="0" borderId="33" xfId="0" applyNumberFormat="1" applyFont="1" applyFill="1" applyBorder="1" applyAlignment="1">
      <alignment horizontal="right"/>
    </xf>
    <xf numFmtId="0" fontId="74" fillId="0" borderId="33" xfId="0" applyNumberFormat="1" applyFont="1" applyFill="1" applyBorder="1" applyAlignment="1">
      <alignment horizontal="right"/>
    </xf>
    <xf numFmtId="0" fontId="75" fillId="0" borderId="33" xfId="0" applyFont="1" applyFill="1" applyBorder="1" applyAlignment="1">
      <alignment horizontal="center"/>
    </xf>
    <xf numFmtId="0" fontId="74" fillId="0" borderId="33" xfId="0" applyFont="1" applyFill="1" applyBorder="1" applyAlignment="1">
      <alignment horizontal="center" vertical="top"/>
    </xf>
    <xf numFmtId="0" fontId="74" fillId="0" borderId="33" xfId="0" applyNumberFormat="1" applyFont="1" applyFill="1" applyBorder="1" applyAlignment="1">
      <alignment horizontal="center" vertical="top"/>
    </xf>
    <xf numFmtId="0" fontId="74" fillId="0" borderId="37" xfId="0" applyFont="1" applyFill="1" applyBorder="1" applyAlignment="1">
      <alignment horizontal="right" vertical="top"/>
    </xf>
    <xf numFmtId="0" fontId="74" fillId="0" borderId="38" xfId="0" applyFont="1" applyFill="1" applyBorder="1" applyAlignment="1">
      <alignment horizontal="right" vertical="top"/>
    </xf>
    <xf numFmtId="4" fontId="74" fillId="0" borderId="33" xfId="0" applyNumberFormat="1" applyFont="1" applyFill="1" applyBorder="1" applyAlignment="1">
      <alignment horizontal="right" vertical="top"/>
    </xf>
    <xf numFmtId="0" fontId="74" fillId="21" borderId="33" xfId="0" applyFont="1" applyFill="1" applyBorder="1" applyAlignment="1">
      <alignment horizontal="center"/>
    </xf>
    <xf numFmtId="0" fontId="74" fillId="21" borderId="33" xfId="0" applyNumberFormat="1" applyFont="1" applyFill="1" applyBorder="1" applyAlignment="1">
      <alignment horizontal="center"/>
    </xf>
    <xf numFmtId="0" fontId="74" fillId="21" borderId="37" xfId="0" applyFont="1" applyFill="1" applyBorder="1" applyAlignment="1">
      <alignment horizontal="right"/>
    </xf>
    <xf numFmtId="0" fontId="74" fillId="21" borderId="38" xfId="0" applyFont="1" applyFill="1" applyBorder="1" applyAlignment="1">
      <alignment horizontal="right"/>
    </xf>
    <xf numFmtId="4" fontId="74" fillId="21" borderId="33" xfId="0" applyNumberFormat="1" applyFont="1" applyFill="1" applyBorder="1" applyAlignment="1">
      <alignment horizontal="right"/>
    </xf>
    <xf numFmtId="4" fontId="74" fillId="0" borderId="34" xfId="0" applyNumberFormat="1" applyFont="1" applyFill="1" applyBorder="1" applyAlignment="1">
      <alignment horizontal="right"/>
    </xf>
    <xf numFmtId="0" fontId="74" fillId="0" borderId="33" xfId="0" applyFont="1" applyFill="1" applyBorder="1" applyAlignment="1">
      <alignment horizontal="left" vertical="top"/>
    </xf>
    <xf numFmtId="0" fontId="74" fillId="0" borderId="33" xfId="0" applyFont="1" applyFill="1" applyBorder="1" applyAlignment="1">
      <alignment horizontal="left" vertical="top" indent="2"/>
    </xf>
    <xf numFmtId="0" fontId="74" fillId="0" borderId="37" xfId="0" applyFont="1" applyFill="1" applyBorder="1" applyAlignment="1">
      <alignment horizontal="left" vertical="top"/>
    </xf>
    <xf numFmtId="0" fontId="74" fillId="0" borderId="38" xfId="0" applyFont="1" applyFill="1" applyBorder="1" applyAlignment="1">
      <alignment horizontal="left" vertical="top"/>
    </xf>
    <xf numFmtId="0" fontId="74" fillId="0" borderId="37" xfId="0" applyFont="1" applyFill="1" applyBorder="1" applyAlignment="1">
      <alignment horizontal="left" vertical="top" indent="1"/>
    </xf>
    <xf numFmtId="0" fontId="76" fillId="0" borderId="33" xfId="0" applyFont="1" applyBorder="1"/>
    <xf numFmtId="0" fontId="76" fillId="0" borderId="0" xfId="0" applyFont="1"/>
    <xf numFmtId="0" fontId="74" fillId="0" borderId="33" xfId="0" applyFont="1" applyFill="1" applyBorder="1" applyAlignment="1">
      <alignment horizontal="left" vertical="top" indent="1"/>
    </xf>
    <xf numFmtId="0" fontId="74" fillId="0" borderId="0" xfId="0" applyFont="1" applyFill="1" applyAlignment="1">
      <alignment vertical="center"/>
    </xf>
    <xf numFmtId="0" fontId="77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1" fontId="10" fillId="31" borderId="3" xfId="0" applyNumberFormat="1" applyFont="1" applyFill="1" applyBorder="1" applyAlignment="1" applyProtection="1">
      <alignment horizontal="center"/>
      <protection locked="0"/>
    </xf>
    <xf numFmtId="15" fontId="10" fillId="31" borderId="2" xfId="0" applyNumberFormat="1" applyFont="1" applyFill="1" applyBorder="1" applyAlignment="1" applyProtection="1">
      <protection locked="0"/>
    </xf>
    <xf numFmtId="15" fontId="10" fillId="31" borderId="4" xfId="0" applyNumberFormat="1" applyFont="1" applyFill="1" applyBorder="1" applyAlignment="1" applyProtection="1">
      <protection locked="0"/>
    </xf>
    <xf numFmtId="0" fontId="10" fillId="31" borderId="3" xfId="0" applyFont="1" applyFill="1" applyBorder="1" applyAlignment="1">
      <alignment horizontal="center" vertical="center"/>
    </xf>
    <xf numFmtId="177" fontId="10" fillId="31" borderId="3" xfId="8" applyFont="1" applyFill="1" applyBorder="1" applyProtection="1">
      <protection locked="0"/>
    </xf>
    <xf numFmtId="0" fontId="78" fillId="0" borderId="0" xfId="0" applyFont="1"/>
    <xf numFmtId="0" fontId="10" fillId="17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51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79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41" fillId="11" borderId="6" xfId="0" applyNumberFormat="1" applyFont="1" applyFill="1" applyBorder="1" applyAlignment="1" applyProtection="1">
      <alignment horizontal="center" vertical="center"/>
    </xf>
    <xf numFmtId="178" fontId="14" fillId="11" borderId="9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80" fillId="0" borderId="0" xfId="0" applyFont="1" applyFill="1"/>
    <xf numFmtId="0" fontId="80" fillId="0" borderId="0" xfId="0" applyFont="1" applyAlignment="1">
      <alignment horizontal="justify"/>
    </xf>
    <xf numFmtId="0" fontId="81" fillId="0" borderId="0" xfId="0" applyFont="1" applyAlignment="1">
      <alignment horizontal="justify"/>
    </xf>
    <xf numFmtId="1" fontId="0" fillId="0" borderId="9" xfId="0" applyNumberFormat="1" applyBorder="1"/>
    <xf numFmtId="0" fontId="82" fillId="0" borderId="0" xfId="0" applyFont="1"/>
    <xf numFmtId="0" fontId="37" fillId="0" borderId="0" xfId="0" applyFont="1" applyAlignment="1">
      <alignment wrapText="1"/>
    </xf>
    <xf numFmtId="4" fontId="47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47" fillId="8" borderId="3" xfId="0" applyNumberFormat="1" applyFont="1" applyFill="1" applyBorder="1" applyAlignment="1" applyProtection="1">
      <alignment horizontal="center"/>
      <protection locked="0"/>
    </xf>
    <xf numFmtId="177" fontId="83" fillId="0" borderId="0" xfId="8" applyFont="1" applyFill="1"/>
    <xf numFmtId="0" fontId="84" fillId="0" borderId="0" xfId="0" applyFont="1" applyFill="1" applyBorder="1" applyAlignment="1">
      <alignment vertical="center"/>
    </xf>
    <xf numFmtId="0" fontId="10" fillId="32" borderId="2" xfId="0" applyFont="1" applyFill="1" applyBorder="1" applyAlignment="1" applyProtection="1">
      <alignment horizontal="center"/>
      <protection locked="0"/>
    </xf>
    <xf numFmtId="0" fontId="10" fillId="33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7" borderId="3" xfId="0" applyNumberFormat="1" applyFont="1" applyFill="1" applyBorder="1" applyAlignment="1" applyProtection="1" quotePrefix="1">
      <alignment horizontal="center"/>
      <protection locked="0"/>
    </xf>
    <xf numFmtId="1" fontId="10" fillId="20" borderId="3" xfId="0" applyNumberFormat="1" applyFont="1" applyFill="1" applyBorder="1" applyAlignment="1" applyProtection="1" quotePrefix="1">
      <alignment horizontal="center"/>
      <protection locked="0"/>
    </xf>
    <xf numFmtId="0" fontId="20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1" Type="http://schemas.openxmlformats.org/officeDocument/2006/relationships/sharedStrings" Target="sharedStrings.xml"/><Relationship Id="rId70" Type="http://schemas.openxmlformats.org/officeDocument/2006/relationships/styles" Target="styles.xml"/><Relationship Id="rId7" Type="http://schemas.openxmlformats.org/officeDocument/2006/relationships/worksheet" Target="worksheets/sheet7.xml"/><Relationship Id="rId69" Type="http://schemas.openxmlformats.org/officeDocument/2006/relationships/theme" Target="theme/theme1.xml"/><Relationship Id="rId68" Type="http://schemas.openxmlformats.org/officeDocument/2006/relationships/pivotCacheDefinition" Target="pivotCache/pivotCacheDefinition1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23695" y="217551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0</xdr:rowOff>
    </xdr:from>
    <xdr:to>
      <xdr:col>3</xdr:col>
      <xdr:colOff>0</xdr:colOff>
      <xdr:row>136</xdr:row>
      <xdr:rowOff>55245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83308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0</xdr:rowOff>
    </xdr:from>
    <xdr:to>
      <xdr:col>3</xdr:col>
      <xdr:colOff>1249680</xdr:colOff>
      <xdr:row>136</xdr:row>
      <xdr:rowOff>184785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0833080"/>
          <a:ext cx="1234440" cy="899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73</xdr:row>
      <xdr:rowOff>7620</xdr:rowOff>
    </xdr:from>
    <xdr:to>
      <xdr:col>3</xdr:col>
      <xdr:colOff>533400</xdr:colOff>
      <xdr:row>73</xdr:row>
      <xdr:rowOff>7620</xdr:rowOff>
    </xdr:to>
    <xdr:cxnSp>
      <xdr:nvCxnSpPr>
        <xdr:cNvPr id="3" name="Straight Connector 2"/>
        <xdr:cNvCxnSpPr/>
      </xdr:nvCxnSpPr>
      <xdr:spPr>
        <a:xfrm>
          <a:off x="1623695" y="1202626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68</xdr:row>
      <xdr:rowOff>0</xdr:rowOff>
    </xdr:from>
    <xdr:to>
      <xdr:col>3</xdr:col>
      <xdr:colOff>0</xdr:colOff>
      <xdr:row>72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09472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68</xdr:row>
      <xdr:rowOff>0</xdr:rowOff>
    </xdr:from>
    <xdr:to>
      <xdr:col>3</xdr:col>
      <xdr:colOff>1249680</xdr:colOff>
      <xdr:row>72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094720"/>
          <a:ext cx="1234440" cy="90106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77</xdr:row>
      <xdr:rowOff>7620</xdr:rowOff>
    </xdr:from>
    <xdr:to>
      <xdr:col>3</xdr:col>
      <xdr:colOff>533400</xdr:colOff>
      <xdr:row>77</xdr:row>
      <xdr:rowOff>7620</xdr:rowOff>
    </xdr:to>
    <xdr:cxnSp>
      <xdr:nvCxnSpPr>
        <xdr:cNvPr id="3" name="Straight Connector 2"/>
        <xdr:cNvCxnSpPr/>
      </xdr:nvCxnSpPr>
      <xdr:spPr>
        <a:xfrm>
          <a:off x="1623695" y="12609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72</xdr:row>
      <xdr:rowOff>144780</xdr:rowOff>
    </xdr:from>
    <xdr:to>
      <xdr:col>3</xdr:col>
      <xdr:colOff>0</xdr:colOff>
      <xdr:row>76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8224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72</xdr:row>
      <xdr:rowOff>60960</xdr:rowOff>
    </xdr:from>
    <xdr:to>
      <xdr:col>3</xdr:col>
      <xdr:colOff>1249680</xdr:colOff>
      <xdr:row>77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738610"/>
          <a:ext cx="1234440" cy="9010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120</xdr:row>
      <xdr:rowOff>7620</xdr:rowOff>
    </xdr:from>
    <xdr:to>
      <xdr:col>3</xdr:col>
      <xdr:colOff>533400</xdr:colOff>
      <xdr:row>120</xdr:row>
      <xdr:rowOff>7620</xdr:rowOff>
    </xdr:to>
    <xdr:cxnSp>
      <xdr:nvCxnSpPr>
        <xdr:cNvPr id="3" name="Straight Connector 2"/>
        <xdr:cNvCxnSpPr/>
      </xdr:nvCxnSpPr>
      <xdr:spPr>
        <a:xfrm>
          <a:off x="2430780" y="1985772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115</xdr:row>
      <xdr:rowOff>144780</xdr:rowOff>
    </xdr:from>
    <xdr:to>
      <xdr:col>3</xdr:col>
      <xdr:colOff>0</xdr:colOff>
      <xdr:row>120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91376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115</xdr:row>
      <xdr:rowOff>60960</xdr:rowOff>
    </xdr:from>
    <xdr:to>
      <xdr:col>3</xdr:col>
      <xdr:colOff>1249680</xdr:colOff>
      <xdr:row>120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9053810"/>
          <a:ext cx="1234440" cy="90106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141</xdr:row>
      <xdr:rowOff>7620</xdr:rowOff>
    </xdr:from>
    <xdr:to>
      <xdr:col>3</xdr:col>
      <xdr:colOff>533400</xdr:colOff>
      <xdr:row>141</xdr:row>
      <xdr:rowOff>7620</xdr:rowOff>
    </xdr:to>
    <xdr:cxnSp>
      <xdr:nvCxnSpPr>
        <xdr:cNvPr id="7" name="Straight Connector 2"/>
        <xdr:cNvCxnSpPr/>
      </xdr:nvCxnSpPr>
      <xdr:spPr>
        <a:xfrm>
          <a:off x="1623695" y="23277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136</xdr:row>
      <xdr:rowOff>144780</xdr:rowOff>
    </xdr:from>
    <xdr:to>
      <xdr:col>3</xdr:col>
      <xdr:colOff>0</xdr:colOff>
      <xdr:row>141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557105"/>
          <a:ext cx="137731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136</xdr:row>
      <xdr:rowOff>60960</xdr:rowOff>
    </xdr:from>
    <xdr:to>
      <xdr:col>3</xdr:col>
      <xdr:colOff>1249680</xdr:colOff>
      <xdr:row>141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473285"/>
          <a:ext cx="1234440" cy="91059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172</xdr:row>
      <xdr:rowOff>7620</xdr:rowOff>
    </xdr:from>
    <xdr:to>
      <xdr:col>3</xdr:col>
      <xdr:colOff>533400</xdr:colOff>
      <xdr:row>172</xdr:row>
      <xdr:rowOff>7620</xdr:rowOff>
    </xdr:to>
    <xdr:cxnSp>
      <xdr:nvCxnSpPr>
        <xdr:cNvPr id="3" name="Straight Connector 2"/>
        <xdr:cNvCxnSpPr/>
      </xdr:nvCxnSpPr>
      <xdr:spPr>
        <a:xfrm>
          <a:off x="1623695" y="2805112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167</xdr:row>
      <xdr:rowOff>144780</xdr:rowOff>
    </xdr:from>
    <xdr:to>
      <xdr:col>3</xdr:col>
      <xdr:colOff>0</xdr:colOff>
      <xdr:row>171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726436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167</xdr:row>
      <xdr:rowOff>60960</xdr:rowOff>
    </xdr:from>
    <xdr:to>
      <xdr:col>3</xdr:col>
      <xdr:colOff>1249680</xdr:colOff>
      <xdr:row>172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7180540"/>
          <a:ext cx="1234440" cy="90106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111</xdr:row>
      <xdr:rowOff>7620</xdr:rowOff>
    </xdr:from>
    <xdr:to>
      <xdr:col>3</xdr:col>
      <xdr:colOff>533400</xdr:colOff>
      <xdr:row>111</xdr:row>
      <xdr:rowOff>7620</xdr:rowOff>
    </xdr:to>
    <xdr:cxnSp>
      <xdr:nvCxnSpPr>
        <xdr:cNvPr id="3" name="Straight Connector 2"/>
        <xdr:cNvCxnSpPr/>
      </xdr:nvCxnSpPr>
      <xdr:spPr>
        <a:xfrm>
          <a:off x="1623695" y="181737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106</xdr:row>
      <xdr:rowOff>144780</xdr:rowOff>
    </xdr:from>
    <xdr:to>
      <xdr:col>3</xdr:col>
      <xdr:colOff>0</xdr:colOff>
      <xdr:row>110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3869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106</xdr:row>
      <xdr:rowOff>60960</xdr:rowOff>
    </xdr:from>
    <xdr:to>
      <xdr:col>3</xdr:col>
      <xdr:colOff>1249680</xdr:colOff>
      <xdr:row>111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7303115"/>
          <a:ext cx="1234440" cy="90106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9.xml"/><Relationship Id="rId1" Type="http://schemas.openxmlformats.org/officeDocument/2006/relationships/comments" Target="../comments6.xml"/></Relationships>
</file>

<file path=xl/worksheets/_rels/sheet62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0.xml"/><Relationship Id="rId1" Type="http://schemas.openxmlformats.org/officeDocument/2006/relationships/comments" Target="../comments7.xml"/></Relationships>
</file>

<file path=xl/worksheets/_rels/sheet6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1.xml"/><Relationship Id="rId1" Type="http://schemas.openxmlformats.org/officeDocument/2006/relationships/comments" Target="../comments8.xml"/></Relationships>
</file>

<file path=xl/worksheets/_rels/sheet65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2.xml"/><Relationship Id="rId1" Type="http://schemas.openxmlformats.org/officeDocument/2006/relationships/comments" Target="../comments9.xml"/></Relationships>
</file>

<file path=xl/worksheets/_rels/sheet66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3.xml"/><Relationship Id="rId1" Type="http://schemas.openxmlformats.org/officeDocument/2006/relationships/comments" Target="../comments10.x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639"/>
  </cols>
  <sheetData>
    <row r="1" customFormat="1" spans="1:17">
      <c r="A1" s="2"/>
      <c r="B1" s="2"/>
      <c r="C1" s="2"/>
      <c r="D1" s="2"/>
      <c r="E1" s="2"/>
      <c r="F1" s="2"/>
      <c r="P1" s="639"/>
      <c r="Q1" s="639"/>
    </row>
    <row r="2" customFormat="1" spans="1:17">
      <c r="A2" s="2"/>
      <c r="B2" s="2"/>
      <c r="C2" s="2"/>
      <c r="D2" s="2"/>
      <c r="E2" s="2"/>
      <c r="F2" s="2"/>
      <c r="P2" s="639"/>
      <c r="Q2" s="639"/>
    </row>
    <row r="3" customFormat="1" spans="1:17">
      <c r="A3" s="2"/>
      <c r="B3" s="2"/>
      <c r="C3" s="2"/>
      <c r="D3" s="2"/>
      <c r="E3" s="2"/>
      <c r="F3" s="2"/>
      <c r="P3" s="639"/>
      <c r="Q3" s="639"/>
    </row>
    <row r="4" customFormat="1" spans="1:17">
      <c r="A4" s="2"/>
      <c r="B4" s="2"/>
      <c r="C4" s="2"/>
      <c r="D4" s="2"/>
      <c r="E4" s="2"/>
      <c r="F4" s="2"/>
      <c r="P4" s="639"/>
      <c r="Q4" s="639"/>
    </row>
    <row r="5" customFormat="1" spans="1:17">
      <c r="A5" s="2"/>
      <c r="B5" s="2"/>
      <c r="C5" s="2"/>
      <c r="D5" s="2"/>
      <c r="E5" s="2"/>
      <c r="F5" s="2"/>
      <c r="P5" s="639"/>
      <c r="Q5" s="639"/>
    </row>
    <row r="6" customFormat="1" spans="1:17">
      <c r="A6" s="2"/>
      <c r="B6" s="2"/>
      <c r="C6" s="2"/>
      <c r="D6" s="2"/>
      <c r="E6" s="2"/>
      <c r="F6" s="2"/>
      <c r="P6" s="639"/>
      <c r="Q6" s="639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639"/>
      <c r="Q7" s="639"/>
    </row>
    <row r="8" customFormat="1" spans="1:17">
      <c r="A8" s="2"/>
      <c r="B8" s="2"/>
      <c r="C8" s="2"/>
      <c r="D8" s="2"/>
      <c r="E8" s="2"/>
      <c r="F8" s="2"/>
      <c r="P8" s="639"/>
      <c r="Q8" s="639"/>
    </row>
    <row r="9" customFormat="1" spans="1:17">
      <c r="A9" s="2"/>
      <c r="B9" s="2"/>
      <c r="C9" s="2"/>
      <c r="D9" s="2"/>
      <c r="E9" s="2"/>
      <c r="F9" s="2"/>
      <c r="P9" s="639"/>
      <c r="Q9" s="639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639"/>
      <c r="Q10" s="639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639"/>
      <c r="Q11" s="639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639"/>
      <c r="Q12" s="639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639"/>
      <c r="Q13" s="639"/>
    </row>
    <row r="14" customFormat="1" spans="1:17">
      <c r="A14" s="4" t="s">
        <v>8</v>
      </c>
      <c r="B14" s="4"/>
      <c r="C14" s="672" t="s">
        <v>9</v>
      </c>
      <c r="D14" s="12"/>
      <c r="E14" s="10"/>
      <c r="F14" s="2"/>
      <c r="P14" s="639"/>
      <c r="Q14" s="639"/>
    </row>
    <row r="15" customFormat="1" spans="1:17">
      <c r="A15" s="4" t="s">
        <v>10</v>
      </c>
      <c r="B15" s="4"/>
      <c r="C15" s="672" t="s">
        <v>11</v>
      </c>
      <c r="D15" s="12"/>
      <c r="E15" s="10"/>
      <c r="F15" s="2"/>
      <c r="P15" s="639"/>
      <c r="Q15" s="639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639"/>
      <c r="Q16" s="639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639"/>
      <c r="Q17" s="639"/>
    </row>
    <row r="18" customFormat="1" spans="1:17">
      <c r="A18" s="4"/>
      <c r="B18" s="4"/>
      <c r="C18" s="16"/>
      <c r="D18" s="17"/>
      <c r="E18" s="17"/>
      <c r="F18" s="2"/>
      <c r="P18" s="639"/>
      <c r="Q18" s="639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639"/>
      <c r="Q19" s="639"/>
    </row>
    <row r="20" customFormat="1" spans="3:14">
      <c r="C20" s="20" t="s">
        <v>18</v>
      </c>
      <c r="D20" s="21"/>
      <c r="E20" s="21"/>
      <c r="F20" s="2"/>
      <c r="M20" s="639"/>
      <c r="N20" s="639"/>
    </row>
    <row r="21" customFormat="1" spans="3:14">
      <c r="C21" s="22" t="s">
        <v>19</v>
      </c>
      <c r="D21" s="21"/>
      <c r="E21" s="21"/>
      <c r="F21" s="2"/>
      <c r="M21" s="639"/>
      <c r="N21" s="639"/>
    </row>
    <row r="22" customFormat="1" ht="8.4" customHeight="1" spans="1:14">
      <c r="A22" s="2"/>
      <c r="B22" s="2"/>
      <c r="C22" s="2"/>
      <c r="D22" s="2"/>
      <c r="E22" s="23"/>
      <c r="F22" s="24"/>
      <c r="M22" s="639"/>
      <c r="N22" s="639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276" t="s">
        <v>23</v>
      </c>
      <c r="F23" s="277">
        <v>1</v>
      </c>
      <c r="G23" s="26" t="s">
        <v>24</v>
      </c>
      <c r="H23" s="26" t="s">
        <v>25</v>
      </c>
      <c r="M23" s="639"/>
      <c r="N23" s="639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639"/>
      <c r="N24" s="639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639"/>
      <c r="N25" s="639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639"/>
      <c r="N26" s="639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639"/>
      <c r="N27" s="639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639"/>
      <c r="N28" s="639"/>
    </row>
    <row r="29" s="1" customFormat="1" spans="1:14">
      <c r="A29" s="29" t="s">
        <v>26</v>
      </c>
      <c r="B29" s="670">
        <v>440640</v>
      </c>
      <c r="C29" s="58" t="s">
        <v>33</v>
      </c>
      <c r="D29" s="243">
        <v>170124103417</v>
      </c>
      <c r="E29" s="244">
        <v>42783</v>
      </c>
      <c r="F29" s="245">
        <v>42788</v>
      </c>
      <c r="G29" s="246" t="s">
        <v>28</v>
      </c>
      <c r="H29" s="247">
        <v>26040</v>
      </c>
      <c r="I29"/>
      <c r="J29"/>
      <c r="K29"/>
      <c r="L29"/>
      <c r="M29" s="639"/>
      <c r="N29" s="639"/>
    </row>
    <row r="30" s="1" customFormat="1" spans="1:14">
      <c r="A30" s="29" t="s">
        <v>26</v>
      </c>
      <c r="B30" s="670">
        <v>440641</v>
      </c>
      <c r="C30" s="58" t="s">
        <v>34</v>
      </c>
      <c r="D30" s="243">
        <v>170124103417</v>
      </c>
      <c r="E30" s="244">
        <v>42783</v>
      </c>
      <c r="F30" s="245">
        <v>42788</v>
      </c>
      <c r="G30" s="246" t="s">
        <v>28</v>
      </c>
      <c r="H30" s="247">
        <v>26040</v>
      </c>
      <c r="I30"/>
      <c r="J30"/>
      <c r="K30"/>
      <c r="L30"/>
      <c r="M30" s="639"/>
      <c r="N30" s="639"/>
    </row>
    <row r="31" s="1" customFormat="1" spans="1:14">
      <c r="A31" s="29" t="s">
        <v>26</v>
      </c>
      <c r="B31" s="670">
        <v>440642</v>
      </c>
      <c r="C31" s="58" t="s">
        <v>35</v>
      </c>
      <c r="D31" s="243">
        <v>170124103417</v>
      </c>
      <c r="E31" s="244">
        <v>42783</v>
      </c>
      <c r="F31" s="245">
        <v>42788</v>
      </c>
      <c r="G31" s="246" t="s">
        <v>28</v>
      </c>
      <c r="H31" s="247">
        <v>26040</v>
      </c>
      <c r="I31"/>
      <c r="J31"/>
      <c r="K31"/>
      <c r="L31"/>
      <c r="M31" s="639"/>
      <c r="N31" s="639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639"/>
      <c r="N32" s="639"/>
    </row>
    <row r="33" s="1" customFormat="1" spans="1:14">
      <c r="A33" s="29" t="s">
        <v>26</v>
      </c>
      <c r="B33" s="671">
        <v>440647</v>
      </c>
      <c r="C33" s="50" t="s">
        <v>37</v>
      </c>
      <c r="D33" s="237">
        <v>170125110417</v>
      </c>
      <c r="E33" s="238">
        <v>42783</v>
      </c>
      <c r="F33" s="239">
        <v>42788</v>
      </c>
      <c r="G33" s="240" t="s">
        <v>28</v>
      </c>
      <c r="H33" s="241">
        <v>26040</v>
      </c>
      <c r="I33"/>
      <c r="J33"/>
      <c r="K33"/>
      <c r="L33"/>
      <c r="M33" s="639"/>
      <c r="N33" s="639"/>
    </row>
    <row r="34" s="1" customFormat="1" spans="1:14">
      <c r="A34" s="29" t="s">
        <v>26</v>
      </c>
      <c r="B34" s="671">
        <v>440648</v>
      </c>
      <c r="C34" s="50" t="s">
        <v>38</v>
      </c>
      <c r="D34" s="237">
        <v>170125110417</v>
      </c>
      <c r="E34" s="238">
        <v>42783</v>
      </c>
      <c r="F34" s="239">
        <v>42788</v>
      </c>
      <c r="G34" s="240" t="s">
        <v>28</v>
      </c>
      <c r="H34" s="241">
        <v>26040</v>
      </c>
      <c r="I34"/>
      <c r="J34"/>
      <c r="K34"/>
      <c r="L34"/>
      <c r="M34" s="639"/>
      <c r="N34" s="639"/>
    </row>
    <row r="35" s="1" customFormat="1" spans="1:14">
      <c r="A35" s="29" t="s">
        <v>26</v>
      </c>
      <c r="B35" s="30">
        <v>440762</v>
      </c>
      <c r="C35" s="30" t="s">
        <v>38</v>
      </c>
      <c r="D35" s="673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639"/>
      <c r="N35" s="639"/>
    </row>
    <row r="36" s="1" customFormat="1" spans="1:14">
      <c r="A36" s="29" t="s">
        <v>26</v>
      </c>
      <c r="B36" s="30">
        <v>440780</v>
      </c>
      <c r="C36" s="30" t="s">
        <v>40</v>
      </c>
      <c r="D36" s="673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639"/>
      <c r="N36" s="639"/>
    </row>
    <row r="37" s="1" customFormat="1" spans="1:14">
      <c r="A37" s="29" t="s">
        <v>26</v>
      </c>
      <c r="B37" s="30">
        <v>440783</v>
      </c>
      <c r="C37" s="66" t="s">
        <v>42</v>
      </c>
      <c r="D37" s="673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639"/>
      <c r="N37" s="639"/>
    </row>
    <row r="38" s="1" customFormat="1" spans="1:14">
      <c r="A38" s="29" t="s">
        <v>26</v>
      </c>
      <c r="B38" s="30">
        <v>440784</v>
      </c>
      <c r="C38" s="30" t="s">
        <v>44</v>
      </c>
      <c r="D38" s="673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639"/>
      <c r="N38" s="639"/>
    </row>
    <row r="39" s="1" customFormat="1" spans="1:14">
      <c r="A39" s="29" t="s">
        <v>26</v>
      </c>
      <c r="B39" s="30">
        <v>440881</v>
      </c>
      <c r="C39" s="30" t="s">
        <v>45</v>
      </c>
      <c r="D39" s="673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639"/>
      <c r="N39" s="639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639"/>
      <c r="N40" s="639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639"/>
      <c r="N41" s="639"/>
    </row>
    <row r="42" s="1" customFormat="1" spans="1:14">
      <c r="A42" s="29" t="s">
        <v>26</v>
      </c>
      <c r="B42" s="36">
        <v>441047</v>
      </c>
      <c r="C42" s="616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639"/>
      <c r="N42" s="639"/>
    </row>
    <row r="43" s="1" customFormat="1" spans="1:14">
      <c r="A43" s="29" t="s">
        <v>26</v>
      </c>
      <c r="B43" s="36">
        <v>441048</v>
      </c>
      <c r="C43" s="616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639"/>
      <c r="N43" s="639"/>
    </row>
    <row r="44" s="1" customFormat="1" spans="1:14">
      <c r="A44" s="29" t="s">
        <v>26</v>
      </c>
      <c r="B44" s="36">
        <v>441049</v>
      </c>
      <c r="C44" s="616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639"/>
      <c r="N44" s="639"/>
    </row>
    <row r="45" s="1" customFormat="1" spans="1:14">
      <c r="A45" s="29" t="s">
        <v>26</v>
      </c>
      <c r="B45" s="43">
        <v>441052</v>
      </c>
      <c r="C45" s="67" t="s">
        <v>52</v>
      </c>
      <c r="D45" s="674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639"/>
      <c r="N45" s="639"/>
    </row>
    <row r="46" s="1" customFormat="1" spans="1:14">
      <c r="A46" s="29" t="s">
        <v>26</v>
      </c>
      <c r="B46" s="43">
        <v>441053</v>
      </c>
      <c r="C46" s="67" t="s">
        <v>54</v>
      </c>
      <c r="D46" s="674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639"/>
      <c r="N46" s="639"/>
    </row>
    <row r="47" s="1" customFormat="1" spans="1:14">
      <c r="A47" s="29" t="s">
        <v>26</v>
      </c>
      <c r="B47" s="43">
        <v>441054</v>
      </c>
      <c r="C47" s="67" t="s">
        <v>55</v>
      </c>
      <c r="D47" s="674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639"/>
      <c r="N47" s="639"/>
    </row>
    <row r="48" s="1" customFormat="1" spans="1:14">
      <c r="A48" s="29" t="s">
        <v>26</v>
      </c>
      <c r="B48" s="58">
        <v>441069</v>
      </c>
      <c r="C48" s="65" t="s">
        <v>56</v>
      </c>
      <c r="D48" s="675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639"/>
      <c r="N48" s="639"/>
    </row>
    <row r="49" s="1" customFormat="1" spans="1:14">
      <c r="A49" s="29" t="s">
        <v>26</v>
      </c>
      <c r="B49" s="58">
        <v>441070</v>
      </c>
      <c r="C49" s="65" t="s">
        <v>58</v>
      </c>
      <c r="D49" s="675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639"/>
      <c r="N49" s="639"/>
    </row>
    <row r="50" s="1" customFormat="1" spans="1:14">
      <c r="A50" s="29" t="s">
        <v>26</v>
      </c>
      <c r="B50" s="30">
        <v>441071</v>
      </c>
      <c r="C50" s="66" t="s">
        <v>59</v>
      </c>
      <c r="D50" s="673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639"/>
      <c r="N50" s="639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639"/>
      <c r="N51" s="639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639"/>
      <c r="N52" s="639"/>
    </row>
    <row r="53" s="1" customFormat="1" spans="1:14">
      <c r="A53" s="29" t="s">
        <v>26</v>
      </c>
      <c r="B53" s="30">
        <v>441076</v>
      </c>
      <c r="C53" s="66" t="s">
        <v>63</v>
      </c>
      <c r="D53" s="673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639"/>
      <c r="N53" s="639"/>
    </row>
    <row r="54" s="1" customFormat="1" spans="1:14">
      <c r="A54" s="29" t="s">
        <v>26</v>
      </c>
      <c r="B54" s="30">
        <v>441092</v>
      </c>
      <c r="C54" s="66" t="s">
        <v>65</v>
      </c>
      <c r="D54" s="673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639"/>
      <c r="N54" s="639"/>
    </row>
    <row r="55" s="1" customFormat="1" spans="1:14">
      <c r="A55" s="29" t="s">
        <v>26</v>
      </c>
      <c r="B55" s="36">
        <v>441217</v>
      </c>
      <c r="C55" s="616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639"/>
      <c r="N55" s="639"/>
    </row>
    <row r="56" s="1" customFormat="1" spans="1:14">
      <c r="A56" s="29" t="s">
        <v>26</v>
      </c>
      <c r="B56" s="36">
        <v>441218</v>
      </c>
      <c r="C56" s="616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639"/>
      <c r="N56" s="639"/>
    </row>
    <row r="57" s="1" customFormat="1" spans="1:14">
      <c r="A57" s="29" t="s">
        <v>26</v>
      </c>
      <c r="B57" s="30">
        <v>441245</v>
      </c>
      <c r="C57" s="66" t="s">
        <v>69</v>
      </c>
      <c r="D57" s="673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639"/>
      <c r="N57" s="639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639"/>
      <c r="N58" s="639"/>
    </row>
    <row r="59" s="1" customFormat="1" spans="1:17">
      <c r="A59" s="29" t="s">
        <v>26</v>
      </c>
      <c r="B59" s="30">
        <v>441351</v>
      </c>
      <c r="C59" s="66" t="s">
        <v>72</v>
      </c>
      <c r="D59" s="673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639"/>
      <c r="Q59" s="639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639"/>
      <c r="Q60" s="639"/>
    </row>
    <row r="61" s="1" customFormat="1" spans="1:17">
      <c r="A61" s="29" t="s">
        <v>26</v>
      </c>
      <c r="B61" s="30">
        <v>441364</v>
      </c>
      <c r="C61" s="66" t="s">
        <v>40</v>
      </c>
      <c r="D61" s="673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639"/>
      <c r="Q61" s="639"/>
    </row>
    <row r="62" s="1" customFormat="1" spans="1:17">
      <c r="A62" s="29" t="s">
        <v>26</v>
      </c>
      <c r="B62" s="30">
        <v>441371</v>
      </c>
      <c r="C62" s="66" t="s">
        <v>76</v>
      </c>
      <c r="D62" s="673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639"/>
      <c r="Q62" s="639"/>
    </row>
    <row r="63" s="1" customFormat="1" spans="1:17">
      <c r="A63" s="29" t="s">
        <v>26</v>
      </c>
      <c r="B63" s="30">
        <v>441426</v>
      </c>
      <c r="C63" s="66" t="s">
        <v>78</v>
      </c>
      <c r="D63" s="673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639"/>
      <c r="Q63" s="639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639"/>
      <c r="Q64" s="639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639"/>
      <c r="Q65" s="639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639"/>
      <c r="Q66" s="639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639"/>
      <c r="Q67" s="639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623" t="s">
        <v>81</v>
      </c>
      <c r="P68" s="639"/>
      <c r="Q68" s="639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639"/>
      <c r="Q69" s="639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639"/>
      <c r="Q70" s="639"/>
    </row>
    <row r="71" s="1" customFormat="1" ht="16.2" customHeight="1" spans="1:17">
      <c r="A71" s="88" t="s">
        <v>83</v>
      </c>
      <c r="B71" s="88"/>
      <c r="F71" s="89"/>
      <c r="P71" s="639"/>
      <c r="Q71" s="639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639"/>
      <c r="Q72" s="639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639"/>
      <c r="Q73" s="639"/>
    </row>
    <row r="75" customFormat="1" spans="1:17">
      <c r="A75" s="96"/>
      <c r="B75" s="96"/>
      <c r="P75" s="639"/>
      <c r="Q75" s="639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72" t="s">
        <v>9</v>
      </c>
      <c r="D14" s="12"/>
      <c r="E14" s="10"/>
      <c r="F14" s="2"/>
    </row>
    <row r="15" spans="1:6">
      <c r="A15" s="4" t="s">
        <v>10</v>
      </c>
      <c r="B15" s="4"/>
      <c r="C15" s="672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640" t="s">
        <v>23</v>
      </c>
      <c r="F23" s="640">
        <v>1</v>
      </c>
      <c r="G23" s="26" t="s">
        <v>24</v>
      </c>
      <c r="H23" s="26" t="s">
        <v>25</v>
      </c>
    </row>
    <row r="24" spans="1:8">
      <c r="A24" s="641" t="s">
        <v>26</v>
      </c>
      <c r="B24" s="66">
        <v>448765</v>
      </c>
      <c r="C24" s="66" t="s">
        <v>525</v>
      </c>
      <c r="D24" s="634">
        <v>1170624</v>
      </c>
      <c r="E24" s="642">
        <v>42846</v>
      </c>
      <c r="F24" s="642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634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634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634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630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630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634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631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631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634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636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636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634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630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630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631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631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634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634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630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630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623" t="s">
        <v>522</v>
      </c>
      <c r="J51" s="324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223" t="s">
        <v>423</v>
      </c>
      <c r="B55" s="90"/>
      <c r="C55" s="224" t="s">
        <v>424</v>
      </c>
      <c r="D55" s="224" t="s">
        <v>424</v>
      </c>
      <c r="E55" s="224" t="s">
        <v>424</v>
      </c>
      <c r="F55" s="224" t="s">
        <v>424</v>
      </c>
      <c r="G55" s="224" t="s">
        <v>424</v>
      </c>
      <c r="H55" s="225" t="s">
        <v>90</v>
      </c>
    </row>
    <row r="56" ht="22.5" spans="1:8">
      <c r="A56" s="226" t="s">
        <v>425</v>
      </c>
      <c r="B56" s="226"/>
      <c r="C56" s="227" t="s">
        <v>85</v>
      </c>
      <c r="D56" s="228" t="s">
        <v>86</v>
      </c>
      <c r="E56" s="228" t="s">
        <v>87</v>
      </c>
      <c r="F56" s="228" t="s">
        <v>88</v>
      </c>
      <c r="G56" s="228" t="s">
        <v>89</v>
      </c>
      <c r="H56" s="341" t="s">
        <v>426</v>
      </c>
    </row>
    <row r="57" ht="13.5" spans="1:8">
      <c r="A57" s="230">
        <f>H51+293185+371085+511745</f>
        <v>1419130</v>
      </c>
      <c r="B57" s="93"/>
      <c r="C57" s="230">
        <v>0</v>
      </c>
      <c r="D57" s="230">
        <v>0</v>
      </c>
      <c r="E57" s="230">
        <v>0</v>
      </c>
      <c r="F57" s="230">
        <v>0</v>
      </c>
      <c r="G57" s="230">
        <v>0</v>
      </c>
      <c r="H57" s="342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628" customWidth="1"/>
  </cols>
  <sheetData>
    <row r="1" customFormat="1" spans="1:9">
      <c r="A1" s="2"/>
      <c r="B1" s="2"/>
      <c r="C1" s="2"/>
      <c r="D1" s="2"/>
      <c r="E1" s="2"/>
      <c r="F1" s="2"/>
      <c r="I1" s="628"/>
    </row>
    <row r="2" customFormat="1" spans="1:9">
      <c r="A2" s="2"/>
      <c r="B2" s="2"/>
      <c r="C2" s="2"/>
      <c r="D2" s="2"/>
      <c r="E2" s="2"/>
      <c r="F2" s="2"/>
      <c r="I2" s="628"/>
    </row>
    <row r="3" customFormat="1" spans="1:9">
      <c r="A3" s="2"/>
      <c r="B3" s="2"/>
      <c r="C3" s="2"/>
      <c r="D3" s="2"/>
      <c r="E3" s="2"/>
      <c r="F3" s="2"/>
      <c r="I3" s="628"/>
    </row>
    <row r="4" customFormat="1" spans="1:9">
      <c r="A4" s="2"/>
      <c r="B4" s="2"/>
      <c r="C4" s="2"/>
      <c r="D4" s="2"/>
      <c r="E4" s="2"/>
      <c r="F4" s="2"/>
      <c r="I4" s="628"/>
    </row>
    <row r="5" customFormat="1" spans="1:9">
      <c r="A5" s="2"/>
      <c r="B5" s="2"/>
      <c r="C5" s="2"/>
      <c r="D5" s="2"/>
      <c r="E5" s="2"/>
      <c r="F5" s="2"/>
      <c r="I5" s="628"/>
    </row>
    <row r="6" customFormat="1" spans="1:9">
      <c r="A6" s="2"/>
      <c r="B6" s="2"/>
      <c r="C6" s="2"/>
      <c r="D6" s="2"/>
      <c r="E6" s="2"/>
      <c r="F6" s="2"/>
      <c r="I6" s="628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628"/>
    </row>
    <row r="8" customFormat="1" spans="1:9">
      <c r="A8" s="2"/>
      <c r="B8" s="2"/>
      <c r="C8" s="2"/>
      <c r="D8" s="2"/>
      <c r="E8" s="2"/>
      <c r="F8" s="2"/>
      <c r="I8" s="628"/>
    </row>
    <row r="9" customFormat="1" spans="1:9">
      <c r="A9" s="2"/>
      <c r="B9" s="2"/>
      <c r="C9" s="2"/>
      <c r="D9" s="2"/>
      <c r="E9" s="2"/>
      <c r="F9" s="2"/>
      <c r="I9" s="628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628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628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628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628"/>
    </row>
    <row r="14" customFormat="1" spans="1:10">
      <c r="A14" s="4" t="s">
        <v>8</v>
      </c>
      <c r="B14" s="4"/>
      <c r="C14" s="672" t="s">
        <v>9</v>
      </c>
      <c r="D14" s="12"/>
      <c r="E14" s="10"/>
      <c r="F14" s="2"/>
      <c r="I14" s="628"/>
      <c r="J14" s="257"/>
    </row>
    <row r="15" customFormat="1" spans="1:10">
      <c r="A15" s="4" t="s">
        <v>10</v>
      </c>
      <c r="B15" s="4"/>
      <c r="C15" s="672" t="s">
        <v>11</v>
      </c>
      <c r="D15" s="12"/>
      <c r="E15" s="10"/>
      <c r="F15" s="2"/>
      <c r="I15" s="628"/>
      <c r="J15" s="257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628"/>
      <c r="J16" s="257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628"/>
      <c r="J17" s="257"/>
    </row>
    <row r="18" customFormat="1" spans="1:10">
      <c r="A18" s="4"/>
      <c r="B18" s="4"/>
      <c r="C18" s="16"/>
      <c r="D18" s="17"/>
      <c r="E18" s="17"/>
      <c r="F18" s="2"/>
      <c r="I18" s="628"/>
      <c r="J18" s="257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628"/>
      <c r="J19" s="257"/>
    </row>
    <row r="20" customFormat="1" spans="3:10">
      <c r="C20" s="20" t="s">
        <v>18</v>
      </c>
      <c r="D20" s="21"/>
      <c r="E20" s="21"/>
      <c r="F20" s="2"/>
      <c r="I20" s="628"/>
      <c r="J20" s="257"/>
    </row>
    <row r="21" customFormat="1" spans="3:10">
      <c r="C21" s="22" t="s">
        <v>19</v>
      </c>
      <c r="D21" s="21"/>
      <c r="E21" s="21"/>
      <c r="F21" s="2"/>
      <c r="I21" s="628"/>
      <c r="J21" s="257"/>
    </row>
    <row r="22" customFormat="1" ht="8.4" customHeight="1" spans="1:10">
      <c r="A22" s="2"/>
      <c r="B22" s="2"/>
      <c r="C22" s="2"/>
      <c r="D22" s="2"/>
      <c r="E22" s="23"/>
      <c r="F22" s="24"/>
      <c r="I22" s="628"/>
      <c r="J22" s="257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276" t="s">
        <v>23</v>
      </c>
      <c r="F23" s="277">
        <v>0</v>
      </c>
      <c r="G23" s="26" t="s">
        <v>24</v>
      </c>
      <c r="H23" s="26" t="s">
        <v>25</v>
      </c>
      <c r="I23" s="628"/>
      <c r="J23" s="257"/>
    </row>
    <row r="24" s="1" customFormat="1" spans="1:10">
      <c r="A24" s="29" t="s">
        <v>26</v>
      </c>
      <c r="B24" s="30">
        <v>449153</v>
      </c>
      <c r="C24" s="30" t="s">
        <v>547</v>
      </c>
      <c r="D24" s="629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637"/>
      <c r="J24" s="257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637"/>
      <c r="J25" s="257"/>
    </row>
    <row r="26" s="1" customFormat="1" spans="1:10">
      <c r="A26" s="29" t="s">
        <v>26</v>
      </c>
      <c r="B26" s="51">
        <v>449159</v>
      </c>
      <c r="C26" s="51" t="s">
        <v>549</v>
      </c>
      <c r="D26" s="630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637"/>
      <c r="J26" s="257"/>
    </row>
    <row r="27" s="1" customFormat="1" spans="1:10">
      <c r="A27" s="29" t="s">
        <v>26</v>
      </c>
      <c r="B27" s="51">
        <v>449160</v>
      </c>
      <c r="C27" s="51" t="s">
        <v>550</v>
      </c>
      <c r="D27" s="630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637"/>
      <c r="J27" s="257"/>
    </row>
    <row r="28" s="1" customFormat="1" spans="1:10">
      <c r="A28" s="29" t="s">
        <v>26</v>
      </c>
      <c r="B28" s="51">
        <v>449161</v>
      </c>
      <c r="C28" s="51" t="s">
        <v>551</v>
      </c>
      <c r="D28" s="630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637"/>
      <c r="J28" s="257"/>
    </row>
    <row r="29" s="1" customFormat="1" spans="1:10">
      <c r="A29" s="29" t="s">
        <v>26</v>
      </c>
      <c r="B29" s="59">
        <v>449266</v>
      </c>
      <c r="C29" s="59" t="s">
        <v>552</v>
      </c>
      <c r="D29" s="631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637"/>
      <c r="J29" s="257"/>
    </row>
    <row r="30" s="1" customFormat="1" spans="1:10">
      <c r="A30" s="29" t="s">
        <v>26</v>
      </c>
      <c r="B30" s="59">
        <v>449267</v>
      </c>
      <c r="C30" s="59" t="s">
        <v>553</v>
      </c>
      <c r="D30" s="631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637"/>
      <c r="J30" s="257"/>
    </row>
    <row r="31" s="1" customFormat="1" spans="1:10">
      <c r="A31" s="29" t="s">
        <v>26</v>
      </c>
      <c r="B31" s="269">
        <v>449271</v>
      </c>
      <c r="C31" s="269" t="s">
        <v>554</v>
      </c>
      <c r="D31" s="632">
        <v>1172577</v>
      </c>
      <c r="E31" s="271">
        <v>42847</v>
      </c>
      <c r="F31" s="272">
        <v>42851</v>
      </c>
      <c r="G31" s="273" t="s">
        <v>28</v>
      </c>
      <c r="H31" s="274">
        <v>16150</v>
      </c>
      <c r="I31" s="637"/>
      <c r="J31" s="257"/>
    </row>
    <row r="32" s="1" customFormat="1" spans="1:10">
      <c r="A32" s="29" t="s">
        <v>26</v>
      </c>
      <c r="B32" s="269">
        <v>449272</v>
      </c>
      <c r="C32" s="269" t="s">
        <v>555</v>
      </c>
      <c r="D32" s="632">
        <v>1172577</v>
      </c>
      <c r="E32" s="271">
        <v>42847</v>
      </c>
      <c r="F32" s="272">
        <v>42851</v>
      </c>
      <c r="G32" s="273" t="s">
        <v>28</v>
      </c>
      <c r="H32" s="274">
        <v>16150</v>
      </c>
      <c r="I32" s="637"/>
      <c r="J32" s="257"/>
    </row>
    <row r="33" s="1" customFormat="1" spans="1:10">
      <c r="A33" s="29" t="s">
        <v>26</v>
      </c>
      <c r="B33" s="58">
        <v>449273</v>
      </c>
      <c r="C33" s="58" t="s">
        <v>556</v>
      </c>
      <c r="D33" s="633">
        <v>1176190</v>
      </c>
      <c r="E33" s="244">
        <v>42847</v>
      </c>
      <c r="F33" s="245">
        <v>42851</v>
      </c>
      <c r="G33" s="246" t="s">
        <v>28</v>
      </c>
      <c r="H33" s="247">
        <v>16150</v>
      </c>
      <c r="I33" s="637"/>
      <c r="J33" s="257"/>
    </row>
    <row r="34" s="1" customFormat="1" spans="1:10">
      <c r="A34" s="29" t="s">
        <v>26</v>
      </c>
      <c r="B34" s="58">
        <v>449274</v>
      </c>
      <c r="C34" s="58" t="s">
        <v>557</v>
      </c>
      <c r="D34" s="633">
        <v>1176190</v>
      </c>
      <c r="E34" s="244">
        <v>42847</v>
      </c>
      <c r="F34" s="245">
        <v>42851</v>
      </c>
      <c r="G34" s="246" t="s">
        <v>28</v>
      </c>
      <c r="H34" s="247">
        <v>16150</v>
      </c>
      <c r="I34" s="637"/>
      <c r="J34" s="257"/>
    </row>
    <row r="35" s="1" customFormat="1" spans="1:10">
      <c r="A35" s="29" t="s">
        <v>26</v>
      </c>
      <c r="B35" s="30">
        <v>449277</v>
      </c>
      <c r="C35" s="30" t="s">
        <v>558</v>
      </c>
      <c r="D35" s="634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637"/>
      <c r="J35" s="257"/>
    </row>
    <row r="36" s="1" customFormat="1" spans="1:10">
      <c r="A36" s="29" t="s">
        <v>26</v>
      </c>
      <c r="B36" s="30">
        <v>449386</v>
      </c>
      <c r="C36" s="30" t="s">
        <v>559</v>
      </c>
      <c r="D36" s="634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637"/>
      <c r="J36" s="257"/>
    </row>
    <row r="37" s="1" customFormat="1" spans="1:10">
      <c r="A37" s="29" t="s">
        <v>26</v>
      </c>
      <c r="B37" s="30">
        <v>449392</v>
      </c>
      <c r="C37" s="66" t="s">
        <v>560</v>
      </c>
      <c r="D37" s="634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637"/>
      <c r="J37" s="257"/>
    </row>
    <row r="38" s="1" customFormat="1" spans="1:10">
      <c r="A38" s="29" t="s">
        <v>26</v>
      </c>
      <c r="B38" s="30">
        <v>449396</v>
      </c>
      <c r="C38" s="30" t="s">
        <v>561</v>
      </c>
      <c r="D38" s="634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637"/>
      <c r="J38" s="257"/>
    </row>
    <row r="39" s="1" customFormat="1" spans="1:10">
      <c r="A39" s="29" t="s">
        <v>26</v>
      </c>
      <c r="B39" s="269">
        <v>449491</v>
      </c>
      <c r="C39" s="269" t="s">
        <v>562</v>
      </c>
      <c r="D39" s="632">
        <v>1182145</v>
      </c>
      <c r="E39" s="271">
        <v>42850</v>
      </c>
      <c r="F39" s="272">
        <v>42853</v>
      </c>
      <c r="G39" s="273" t="s">
        <v>28</v>
      </c>
      <c r="H39" s="274">
        <v>10117.5</v>
      </c>
      <c r="I39" s="637"/>
      <c r="J39" s="257"/>
    </row>
    <row r="40" s="1" customFormat="1" spans="1:10">
      <c r="A40" s="29" t="s">
        <v>26</v>
      </c>
      <c r="B40" s="269">
        <v>449492</v>
      </c>
      <c r="C40" s="269" t="s">
        <v>563</v>
      </c>
      <c r="D40" s="632">
        <v>1182145</v>
      </c>
      <c r="E40" s="271">
        <v>42850</v>
      </c>
      <c r="F40" s="272">
        <v>42853</v>
      </c>
      <c r="G40" s="273" t="s">
        <v>28</v>
      </c>
      <c r="H40" s="274">
        <v>10117.5</v>
      </c>
      <c r="I40" s="637"/>
      <c r="J40" s="257"/>
    </row>
    <row r="41" s="1" customFormat="1" spans="1:10">
      <c r="A41" s="29" t="s">
        <v>26</v>
      </c>
      <c r="B41" s="269">
        <v>449493</v>
      </c>
      <c r="C41" s="578" t="s">
        <v>564</v>
      </c>
      <c r="D41" s="632">
        <v>1182145</v>
      </c>
      <c r="E41" s="271">
        <v>42850</v>
      </c>
      <c r="F41" s="272">
        <v>42853</v>
      </c>
      <c r="G41" s="273" t="s">
        <v>28</v>
      </c>
      <c r="H41" s="274">
        <v>10117.5</v>
      </c>
      <c r="I41" s="637"/>
      <c r="J41" s="257"/>
    </row>
    <row r="42" s="1" customFormat="1" spans="1:10">
      <c r="A42" s="29" t="s">
        <v>26</v>
      </c>
      <c r="B42" s="269">
        <v>449494</v>
      </c>
      <c r="C42" s="578" t="s">
        <v>186</v>
      </c>
      <c r="D42" s="632">
        <v>1182145</v>
      </c>
      <c r="E42" s="271">
        <v>42850</v>
      </c>
      <c r="F42" s="272">
        <v>42853</v>
      </c>
      <c r="G42" s="273" t="s">
        <v>28</v>
      </c>
      <c r="H42" s="274">
        <v>10117.5</v>
      </c>
      <c r="I42" s="637"/>
      <c r="J42" s="257"/>
    </row>
    <row r="43" s="1" customFormat="1" spans="1:10">
      <c r="A43" s="29" t="s">
        <v>26</v>
      </c>
      <c r="B43" s="269">
        <v>449495</v>
      </c>
      <c r="C43" s="578" t="s">
        <v>565</v>
      </c>
      <c r="D43" s="632">
        <v>1182145</v>
      </c>
      <c r="E43" s="271">
        <v>42850</v>
      </c>
      <c r="F43" s="272">
        <v>42853</v>
      </c>
      <c r="G43" s="273" t="s">
        <v>28</v>
      </c>
      <c r="H43" s="274">
        <v>10117.5</v>
      </c>
      <c r="I43" s="637"/>
      <c r="J43" s="257"/>
    </row>
    <row r="44" s="1" customFormat="1" spans="1:10">
      <c r="A44" s="29" t="s">
        <v>26</v>
      </c>
      <c r="B44" s="269">
        <v>449496</v>
      </c>
      <c r="C44" s="578" t="s">
        <v>566</v>
      </c>
      <c r="D44" s="632">
        <v>1182145</v>
      </c>
      <c r="E44" s="271">
        <v>42850</v>
      </c>
      <c r="F44" s="272">
        <v>42853</v>
      </c>
      <c r="G44" s="273" t="s">
        <v>28</v>
      </c>
      <c r="H44" s="274">
        <v>10117.5</v>
      </c>
      <c r="I44" s="637"/>
      <c r="J44" s="257"/>
    </row>
    <row r="45" s="1" customFormat="1" spans="1:10">
      <c r="A45" s="29" t="s">
        <v>26</v>
      </c>
      <c r="B45" s="269">
        <v>449497</v>
      </c>
      <c r="C45" s="578" t="s">
        <v>567</v>
      </c>
      <c r="D45" s="632">
        <v>1182145</v>
      </c>
      <c r="E45" s="271">
        <v>42850</v>
      </c>
      <c r="F45" s="272">
        <v>42853</v>
      </c>
      <c r="G45" s="273" t="s">
        <v>28</v>
      </c>
      <c r="H45" s="274">
        <v>10117.5</v>
      </c>
      <c r="I45" s="637"/>
      <c r="J45" s="257"/>
    </row>
    <row r="46" s="1" customFormat="1" spans="1:10">
      <c r="A46" s="29" t="s">
        <v>26</v>
      </c>
      <c r="B46" s="269">
        <v>449498</v>
      </c>
      <c r="C46" s="578" t="s">
        <v>568</v>
      </c>
      <c r="D46" s="632">
        <v>1182145</v>
      </c>
      <c r="E46" s="271">
        <v>42850</v>
      </c>
      <c r="F46" s="272">
        <v>42853</v>
      </c>
      <c r="G46" s="273" t="s">
        <v>28</v>
      </c>
      <c r="H46" s="274">
        <v>10117.5</v>
      </c>
      <c r="I46" s="637"/>
      <c r="J46" s="257"/>
    </row>
    <row r="47" s="1" customFormat="1" spans="1:10">
      <c r="A47" s="29" t="s">
        <v>26</v>
      </c>
      <c r="B47" s="44">
        <v>449501</v>
      </c>
      <c r="C47" s="67" t="s">
        <v>569</v>
      </c>
      <c r="D47" s="635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637"/>
      <c r="J47" s="257"/>
    </row>
    <row r="48" s="1" customFormat="1" spans="1:10">
      <c r="A48" s="29" t="s">
        <v>26</v>
      </c>
      <c r="B48" s="44">
        <v>449502</v>
      </c>
      <c r="C48" s="67" t="s">
        <v>570</v>
      </c>
      <c r="D48" s="635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637"/>
      <c r="J48" s="257"/>
    </row>
    <row r="49" s="1" customFormat="1" spans="1:10">
      <c r="A49" s="29" t="s">
        <v>26</v>
      </c>
      <c r="B49" s="51">
        <v>449503</v>
      </c>
      <c r="C49" s="57" t="s">
        <v>571</v>
      </c>
      <c r="D49" s="630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637"/>
      <c r="J49" s="257"/>
    </row>
    <row r="50" s="1" customFormat="1" spans="1:10">
      <c r="A50" s="29" t="s">
        <v>26</v>
      </c>
      <c r="B50" s="51">
        <v>449504</v>
      </c>
      <c r="C50" s="57" t="s">
        <v>572</v>
      </c>
      <c r="D50" s="630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637"/>
      <c r="J50" s="257"/>
    </row>
    <row r="51" s="1" customFormat="1" spans="1:10">
      <c r="A51" s="29" t="s">
        <v>26</v>
      </c>
      <c r="B51" s="37">
        <v>449517</v>
      </c>
      <c r="C51" s="616" t="s">
        <v>573</v>
      </c>
      <c r="D51" s="636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637"/>
      <c r="J51" s="257"/>
    </row>
    <row r="52" s="1" customFormat="1" spans="1:10">
      <c r="A52" s="29" t="s">
        <v>26</v>
      </c>
      <c r="B52" s="37">
        <v>449519</v>
      </c>
      <c r="C52" s="616" t="s">
        <v>574</v>
      </c>
      <c r="D52" s="636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637"/>
      <c r="J52" s="257"/>
    </row>
    <row r="53" s="1" customFormat="1" spans="1:10">
      <c r="A53" s="29" t="s">
        <v>26</v>
      </c>
      <c r="B53" s="30">
        <v>449526</v>
      </c>
      <c r="C53" s="66" t="s">
        <v>575</v>
      </c>
      <c r="D53" s="634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637"/>
      <c r="J53" s="257"/>
    </row>
    <row r="54" s="1" customFormat="1" spans="1:10">
      <c r="A54" s="29" t="s">
        <v>26</v>
      </c>
      <c r="B54" s="30">
        <v>449529</v>
      </c>
      <c r="C54" s="66" t="s">
        <v>576</v>
      </c>
      <c r="D54" s="634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637"/>
      <c r="J54" s="257"/>
    </row>
    <row r="55" s="1" customFormat="1" spans="1:10">
      <c r="A55" s="29" t="s">
        <v>26</v>
      </c>
      <c r="B55" s="59">
        <v>449530</v>
      </c>
      <c r="C55" s="65" t="s">
        <v>577</v>
      </c>
      <c r="D55" s="631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637"/>
      <c r="J55" s="257"/>
    </row>
    <row r="56" s="1" customFormat="1" spans="1:10">
      <c r="A56" s="29" t="s">
        <v>26</v>
      </c>
      <c r="B56" s="59">
        <v>449531</v>
      </c>
      <c r="C56" s="65" t="s">
        <v>578</v>
      </c>
      <c r="D56" s="631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637"/>
      <c r="J56" s="257"/>
    </row>
    <row r="57" s="1" customFormat="1" spans="1:10">
      <c r="A57" s="29" t="s">
        <v>26</v>
      </c>
      <c r="B57" s="30">
        <v>449532</v>
      </c>
      <c r="C57" s="66" t="s">
        <v>579</v>
      </c>
      <c r="D57" s="634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637"/>
      <c r="J57" s="257"/>
    </row>
    <row r="58" s="1" customFormat="1" spans="1:10">
      <c r="A58" s="29" t="s">
        <v>26</v>
      </c>
      <c r="B58" s="44">
        <v>449537</v>
      </c>
      <c r="C58" s="67" t="s">
        <v>580</v>
      </c>
      <c r="D58" s="635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637"/>
      <c r="J58" s="257"/>
    </row>
    <row r="59" s="1" customFormat="1" spans="1:10">
      <c r="A59" s="29" t="s">
        <v>26</v>
      </c>
      <c r="B59" s="44">
        <v>449540</v>
      </c>
      <c r="C59" s="67" t="s">
        <v>581</v>
      </c>
      <c r="D59" s="635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637"/>
      <c r="J59" s="257"/>
    </row>
    <row r="60" s="1" customFormat="1" spans="1:10">
      <c r="A60" s="29" t="s">
        <v>26</v>
      </c>
      <c r="B60" s="44">
        <v>449541</v>
      </c>
      <c r="C60" s="67" t="s">
        <v>582</v>
      </c>
      <c r="D60" s="635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637"/>
      <c r="J60" s="257"/>
    </row>
    <row r="61" s="1" customFormat="1" spans="1:10">
      <c r="A61" s="29" t="s">
        <v>26</v>
      </c>
      <c r="B61" s="30">
        <v>449564</v>
      </c>
      <c r="C61" s="66" t="s">
        <v>583</v>
      </c>
      <c r="D61" s="634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637"/>
      <c r="J61" s="257"/>
    </row>
    <row r="62" s="1" customFormat="1" spans="1:10">
      <c r="A62" s="29" t="s">
        <v>26</v>
      </c>
      <c r="B62" s="30">
        <v>449667</v>
      </c>
      <c r="C62" s="66" t="s">
        <v>584</v>
      </c>
      <c r="D62" s="634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637"/>
      <c r="J62" s="257"/>
    </row>
    <row r="63" s="1" customFormat="1" spans="1:10">
      <c r="A63" s="29" t="s">
        <v>26</v>
      </c>
      <c r="B63" s="51">
        <v>449668</v>
      </c>
      <c r="C63" s="57" t="s">
        <v>585</v>
      </c>
      <c r="D63" s="630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637"/>
      <c r="J63" s="257"/>
    </row>
    <row r="64" s="1" customFormat="1" spans="1:10">
      <c r="A64" s="29" t="s">
        <v>26</v>
      </c>
      <c r="B64" s="51">
        <v>449669</v>
      </c>
      <c r="C64" s="57" t="s">
        <v>586</v>
      </c>
      <c r="D64" s="630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637"/>
      <c r="J64" s="257"/>
    </row>
    <row r="65" s="1" customFormat="1" spans="1:10">
      <c r="A65" s="29" t="s">
        <v>26</v>
      </c>
      <c r="B65" s="51">
        <v>449670</v>
      </c>
      <c r="C65" s="57" t="s">
        <v>587</v>
      </c>
      <c r="D65" s="630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637"/>
      <c r="J65" s="257"/>
    </row>
    <row r="66" s="1" customFormat="1" spans="1:10">
      <c r="A66" s="29" t="s">
        <v>26</v>
      </c>
      <c r="B66" s="51">
        <v>449671</v>
      </c>
      <c r="C66" s="57" t="s">
        <v>588</v>
      </c>
      <c r="D66" s="630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637"/>
      <c r="J66" s="257"/>
    </row>
    <row r="67" s="1" customFormat="1" spans="1:10">
      <c r="A67" s="29" t="s">
        <v>26</v>
      </c>
      <c r="B67" s="30">
        <v>449674</v>
      </c>
      <c r="C67" s="66" t="s">
        <v>589</v>
      </c>
      <c r="D67" s="634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637"/>
      <c r="J67" s="257"/>
    </row>
    <row r="68" s="1" customFormat="1" spans="1:10">
      <c r="A68" s="29" t="s">
        <v>26</v>
      </c>
      <c r="B68" s="30">
        <v>449678</v>
      </c>
      <c r="C68" s="66" t="s">
        <v>590</v>
      </c>
      <c r="D68" s="634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637"/>
      <c r="J68" s="257"/>
    </row>
    <row r="69" s="1" customFormat="1" spans="1:10">
      <c r="A69" s="29" t="s">
        <v>26</v>
      </c>
      <c r="B69" s="59">
        <v>449679</v>
      </c>
      <c r="C69" s="65" t="s">
        <v>591</v>
      </c>
      <c r="D69" s="631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637"/>
      <c r="J69" s="257"/>
    </row>
    <row r="70" s="1" customFormat="1" spans="1:10">
      <c r="A70" s="29" t="s">
        <v>26</v>
      </c>
      <c r="B70" s="59">
        <v>449680</v>
      </c>
      <c r="C70" s="65" t="s">
        <v>592</v>
      </c>
      <c r="D70" s="631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637"/>
      <c r="J70" s="257"/>
    </row>
    <row r="71" s="1" customFormat="1" spans="1:10">
      <c r="A71" s="29" t="s">
        <v>26</v>
      </c>
      <c r="B71" s="59">
        <v>449681</v>
      </c>
      <c r="C71" s="65" t="s">
        <v>593</v>
      </c>
      <c r="D71" s="631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637"/>
      <c r="J71" s="257"/>
    </row>
    <row r="72" s="1" customFormat="1" spans="1:10">
      <c r="A72" s="29" t="s">
        <v>26</v>
      </c>
      <c r="B72" s="30">
        <v>449685</v>
      </c>
      <c r="C72" s="66" t="s">
        <v>594</v>
      </c>
      <c r="D72" s="634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637"/>
      <c r="J72" s="257"/>
    </row>
    <row r="73" s="1" customFormat="1" spans="1:10">
      <c r="A73" s="29" t="s">
        <v>26</v>
      </c>
      <c r="B73" s="44">
        <v>449686</v>
      </c>
      <c r="C73" s="67" t="s">
        <v>595</v>
      </c>
      <c r="D73" s="635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637"/>
      <c r="J73" s="257"/>
    </row>
    <row r="74" s="1" customFormat="1" spans="1:10">
      <c r="A74" s="29" t="s">
        <v>26</v>
      </c>
      <c r="B74" s="44">
        <v>449687</v>
      </c>
      <c r="C74" s="67" t="s">
        <v>596</v>
      </c>
      <c r="D74" s="635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637"/>
      <c r="J74" s="257"/>
    </row>
    <row r="75" s="1" customFormat="1" spans="1:10">
      <c r="A75" s="29" t="s">
        <v>26</v>
      </c>
      <c r="B75" s="30">
        <v>449724</v>
      </c>
      <c r="C75" s="66" t="s">
        <v>597</v>
      </c>
      <c r="D75" s="634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637"/>
      <c r="J75" s="257"/>
    </row>
    <row r="76" s="1" customFormat="1" spans="1:10">
      <c r="A76" s="29" t="s">
        <v>26</v>
      </c>
      <c r="B76" s="30">
        <v>449725</v>
      </c>
      <c r="C76" s="66" t="s">
        <v>598</v>
      </c>
      <c r="D76" s="634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637"/>
      <c r="J76" s="257"/>
    </row>
    <row r="77" s="1" customFormat="1" spans="1:10">
      <c r="A77" s="29" t="s">
        <v>26</v>
      </c>
      <c r="B77" s="30">
        <v>449823</v>
      </c>
      <c r="C77" s="66" t="s">
        <v>599</v>
      </c>
      <c r="D77" s="634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637"/>
      <c r="J77" s="257"/>
    </row>
    <row r="78" s="1" customFormat="1" spans="1:10">
      <c r="A78" s="29" t="s">
        <v>26</v>
      </c>
      <c r="B78" s="30">
        <v>449827</v>
      </c>
      <c r="C78" s="66" t="s">
        <v>600</v>
      </c>
      <c r="D78" s="634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637"/>
      <c r="J78" s="257"/>
    </row>
    <row r="79" s="1" customFormat="1" spans="1:10">
      <c r="A79" s="29" t="s">
        <v>26</v>
      </c>
      <c r="B79" s="30">
        <v>449850</v>
      </c>
      <c r="C79" s="66" t="s">
        <v>601</v>
      </c>
      <c r="D79" s="634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637"/>
      <c r="J79" s="257"/>
    </row>
    <row r="80" s="1" customFormat="1" spans="1:10">
      <c r="A80" s="29" t="s">
        <v>26</v>
      </c>
      <c r="B80" s="37">
        <v>449851</v>
      </c>
      <c r="C80" s="616" t="s">
        <v>602</v>
      </c>
      <c r="D80" s="636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637"/>
      <c r="J80" s="257"/>
    </row>
    <row r="81" s="1" customFormat="1" spans="1:10">
      <c r="A81" s="29" t="s">
        <v>26</v>
      </c>
      <c r="B81" s="37">
        <v>449852</v>
      </c>
      <c r="C81" s="616" t="s">
        <v>603</v>
      </c>
      <c r="D81" s="636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637"/>
      <c r="J81" s="257"/>
    </row>
    <row r="82" s="1" customFormat="1" spans="1:10">
      <c r="A82" s="29" t="s">
        <v>26</v>
      </c>
      <c r="B82" s="37">
        <v>449853</v>
      </c>
      <c r="C82" s="616" t="s">
        <v>604</v>
      </c>
      <c r="D82" s="636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637"/>
      <c r="J82" s="257"/>
    </row>
    <row r="83" s="1" customFormat="1" spans="1:10">
      <c r="A83" s="29" t="s">
        <v>26</v>
      </c>
      <c r="B83" s="30">
        <v>449858</v>
      </c>
      <c r="C83" s="66" t="s">
        <v>605</v>
      </c>
      <c r="D83" s="634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637"/>
      <c r="J83" s="257"/>
    </row>
    <row r="84" s="1" customFormat="1" spans="1:10">
      <c r="A84" s="29" t="s">
        <v>26</v>
      </c>
      <c r="B84" s="30">
        <v>449864</v>
      </c>
      <c r="C84" s="66" t="s">
        <v>606</v>
      </c>
      <c r="D84" s="634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637"/>
      <c r="J84" s="257"/>
    </row>
    <row r="85" s="1" customFormat="1" spans="1:10">
      <c r="A85" s="29" t="s">
        <v>26</v>
      </c>
      <c r="B85" s="30">
        <v>449938</v>
      </c>
      <c r="C85" s="66" t="s">
        <v>607</v>
      </c>
      <c r="D85" s="634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637"/>
      <c r="J85" s="257"/>
    </row>
    <row r="86" s="1" customFormat="1" spans="1:10">
      <c r="A86" s="29" t="s">
        <v>26</v>
      </c>
      <c r="B86" s="30">
        <v>449967</v>
      </c>
      <c r="C86" s="66" t="s">
        <v>608</v>
      </c>
      <c r="D86" s="634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637"/>
      <c r="J86" s="257"/>
    </row>
    <row r="87" s="1" customFormat="1" spans="1:10">
      <c r="A87" s="29" t="s">
        <v>26</v>
      </c>
      <c r="B87" s="30">
        <v>449973</v>
      </c>
      <c r="C87" s="66" t="s">
        <v>609</v>
      </c>
      <c r="D87" s="634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637"/>
      <c r="J87" s="257"/>
    </row>
    <row r="88" s="1" customFormat="1" spans="1:10">
      <c r="A88" s="29" t="s">
        <v>26</v>
      </c>
      <c r="B88" s="30">
        <v>450005</v>
      </c>
      <c r="C88" s="66" t="s">
        <v>610</v>
      </c>
      <c r="D88" s="634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637"/>
      <c r="J88" s="257"/>
    </row>
    <row r="89" s="1" customFormat="1" spans="1:10">
      <c r="A89" s="29" t="s">
        <v>26</v>
      </c>
      <c r="B89" s="30">
        <v>450021</v>
      </c>
      <c r="C89" s="66" t="s">
        <v>611</v>
      </c>
      <c r="D89" s="634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637"/>
      <c r="J89" s="257"/>
    </row>
    <row r="90" s="1" customFormat="1" spans="1:10">
      <c r="A90" s="29" t="s">
        <v>26</v>
      </c>
      <c r="B90" s="51">
        <v>450020</v>
      </c>
      <c r="C90" s="57" t="s">
        <v>612</v>
      </c>
      <c r="D90" s="630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637"/>
      <c r="J90" s="257"/>
    </row>
    <row r="91" s="1" customFormat="1" spans="1:10">
      <c r="A91" s="29" t="s">
        <v>26</v>
      </c>
      <c r="B91" s="51">
        <v>450022</v>
      </c>
      <c r="C91" s="57" t="s">
        <v>613</v>
      </c>
      <c r="D91" s="630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637"/>
      <c r="J91" s="257"/>
    </row>
    <row r="92" s="1" customFormat="1" spans="1:10">
      <c r="A92" s="29" t="s">
        <v>26</v>
      </c>
      <c r="B92" s="30">
        <v>450027</v>
      </c>
      <c r="C92" s="66" t="s">
        <v>614</v>
      </c>
      <c r="D92" s="634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637"/>
      <c r="J92" s="257"/>
    </row>
    <row r="93" s="1" customFormat="1" spans="1:10">
      <c r="A93" s="29" t="s">
        <v>26</v>
      </c>
      <c r="B93" s="30">
        <v>450170</v>
      </c>
      <c r="C93" s="66" t="s">
        <v>615</v>
      </c>
      <c r="D93" s="634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637"/>
      <c r="J93" s="257"/>
    </row>
    <row r="94" s="1" customFormat="1" spans="1:10">
      <c r="A94" s="29" t="s">
        <v>26</v>
      </c>
      <c r="B94" s="30">
        <v>450173</v>
      </c>
      <c r="C94" s="66" t="s">
        <v>616</v>
      </c>
      <c r="D94" s="634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637"/>
      <c r="J94" s="257"/>
    </row>
    <row r="95" s="1" customFormat="1" spans="1:10">
      <c r="A95" s="29" t="s">
        <v>26</v>
      </c>
      <c r="B95" s="30">
        <v>450174</v>
      </c>
      <c r="C95" s="66" t="s">
        <v>617</v>
      </c>
      <c r="D95" s="634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637"/>
      <c r="J95" s="257"/>
    </row>
    <row r="96" s="1" customFormat="1" spans="1:10">
      <c r="A96" s="29" t="s">
        <v>26</v>
      </c>
      <c r="B96" s="30">
        <v>450178</v>
      </c>
      <c r="C96" s="66" t="s">
        <v>618</v>
      </c>
      <c r="D96" s="634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637"/>
      <c r="J96" s="257"/>
    </row>
    <row r="97" s="1" customFormat="1" spans="1:10">
      <c r="A97" s="29" t="s">
        <v>26</v>
      </c>
      <c r="B97" s="30">
        <v>450190</v>
      </c>
      <c r="C97" s="66" t="s">
        <v>619</v>
      </c>
      <c r="D97" s="634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637"/>
      <c r="J97" s="257"/>
    </row>
    <row r="98" s="1" customFormat="1" spans="1:10">
      <c r="A98" s="29" t="s">
        <v>26</v>
      </c>
      <c r="B98" s="269">
        <v>450191</v>
      </c>
      <c r="C98" s="578" t="s">
        <v>620</v>
      </c>
      <c r="D98" s="632">
        <v>1173949</v>
      </c>
      <c r="E98" s="271">
        <v>42854</v>
      </c>
      <c r="F98" s="272">
        <v>42857</v>
      </c>
      <c r="G98" s="273" t="s">
        <v>28</v>
      </c>
      <c r="H98" s="274">
        <v>12112.5</v>
      </c>
      <c r="I98" s="637"/>
      <c r="J98" s="257"/>
    </row>
    <row r="99" s="1" customFormat="1" spans="1:10">
      <c r="A99" s="29" t="s">
        <v>26</v>
      </c>
      <c r="B99" s="269">
        <v>450192</v>
      </c>
      <c r="C99" s="578" t="s">
        <v>621</v>
      </c>
      <c r="D99" s="632">
        <v>1173949</v>
      </c>
      <c r="E99" s="271">
        <v>42854</v>
      </c>
      <c r="F99" s="272">
        <v>42857</v>
      </c>
      <c r="G99" s="273" t="s">
        <v>28</v>
      </c>
      <c r="H99" s="274">
        <v>12112.5</v>
      </c>
      <c r="I99" s="637"/>
      <c r="J99" s="257"/>
    </row>
    <row r="100" s="1" customFormat="1" spans="1:10">
      <c r="A100" s="29" t="s">
        <v>26</v>
      </c>
      <c r="B100" s="44">
        <v>450199</v>
      </c>
      <c r="C100" s="67" t="s">
        <v>622</v>
      </c>
      <c r="D100" s="635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637"/>
      <c r="J100" s="257"/>
    </row>
    <row r="101" s="1" customFormat="1" spans="1:10">
      <c r="A101" s="29" t="s">
        <v>26</v>
      </c>
      <c r="B101" s="44">
        <v>450200</v>
      </c>
      <c r="C101" s="67" t="s">
        <v>623</v>
      </c>
      <c r="D101" s="635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637"/>
      <c r="J101" s="257"/>
    </row>
    <row r="102" s="1" customFormat="1" spans="1:10">
      <c r="A102" s="29" t="s">
        <v>26</v>
      </c>
      <c r="B102" s="44">
        <v>450201</v>
      </c>
      <c r="C102" s="67" t="s">
        <v>624</v>
      </c>
      <c r="D102" s="635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637"/>
      <c r="J102" s="257"/>
    </row>
    <row r="103" s="1" customFormat="1" spans="1:10">
      <c r="A103" s="29" t="s">
        <v>26</v>
      </c>
      <c r="B103" s="44">
        <v>450202</v>
      </c>
      <c r="C103" s="67" t="s">
        <v>625</v>
      </c>
      <c r="D103" s="635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637"/>
      <c r="J103" s="257"/>
    </row>
    <row r="104" s="1" customFormat="1" spans="1:10">
      <c r="A104" s="29" t="s">
        <v>26</v>
      </c>
      <c r="B104" s="44">
        <v>450203</v>
      </c>
      <c r="C104" s="67" t="s">
        <v>626</v>
      </c>
      <c r="D104" s="635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637"/>
      <c r="J104" s="257"/>
    </row>
    <row r="105" s="1" customFormat="1" spans="1:10">
      <c r="A105" s="29" t="s">
        <v>26</v>
      </c>
      <c r="B105" s="44">
        <v>450204</v>
      </c>
      <c r="C105" s="67" t="s">
        <v>627</v>
      </c>
      <c r="D105" s="635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637"/>
      <c r="J105" s="257"/>
    </row>
    <row r="106" s="1" customFormat="1" spans="1:10">
      <c r="A106" s="29" t="s">
        <v>26</v>
      </c>
      <c r="B106" s="44">
        <v>450205</v>
      </c>
      <c r="C106" s="67" t="s">
        <v>628</v>
      </c>
      <c r="D106" s="635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637"/>
      <c r="J106" s="257"/>
    </row>
    <row r="107" s="1" customFormat="1" spans="1:10">
      <c r="A107" s="29" t="s">
        <v>26</v>
      </c>
      <c r="B107" s="44">
        <v>450206</v>
      </c>
      <c r="C107" s="67" t="s">
        <v>629</v>
      </c>
      <c r="D107" s="635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637"/>
      <c r="J107" s="257"/>
    </row>
    <row r="108" s="1" customFormat="1" spans="1:10">
      <c r="A108" s="29" t="s">
        <v>26</v>
      </c>
      <c r="B108" s="58">
        <v>450336</v>
      </c>
      <c r="C108" s="638" t="s">
        <v>630</v>
      </c>
      <c r="D108" s="633">
        <v>17020220544719</v>
      </c>
      <c r="E108" s="244">
        <v>42854</v>
      </c>
      <c r="F108" s="245">
        <v>42858</v>
      </c>
      <c r="G108" s="246" t="s">
        <v>28</v>
      </c>
      <c r="H108" s="247">
        <v>13860</v>
      </c>
      <c r="I108" s="637"/>
      <c r="J108" s="257"/>
    </row>
    <row r="109" s="1" customFormat="1" spans="1:10">
      <c r="A109" s="29" t="s">
        <v>26</v>
      </c>
      <c r="B109" s="58">
        <v>450337</v>
      </c>
      <c r="C109" s="638" t="s">
        <v>631</v>
      </c>
      <c r="D109" s="633">
        <v>17020220544719</v>
      </c>
      <c r="E109" s="244">
        <v>42854</v>
      </c>
      <c r="F109" s="245">
        <v>42858</v>
      </c>
      <c r="G109" s="246" t="s">
        <v>28</v>
      </c>
      <c r="H109" s="247">
        <v>13860</v>
      </c>
      <c r="I109" s="637"/>
      <c r="J109" s="257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637"/>
      <c r="J110" s="257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637"/>
      <c r="J111" s="257"/>
    </row>
    <row r="112" s="1" customFormat="1" spans="1:10">
      <c r="A112" s="29" t="s">
        <v>26</v>
      </c>
      <c r="B112" s="269">
        <v>450356</v>
      </c>
      <c r="C112" s="578" t="s">
        <v>634</v>
      </c>
      <c r="D112" s="270">
        <v>1180081</v>
      </c>
      <c r="E112" s="271">
        <v>42856</v>
      </c>
      <c r="F112" s="272">
        <v>42858</v>
      </c>
      <c r="G112" s="273" t="s">
        <v>28</v>
      </c>
      <c r="H112" s="274">
        <v>8500</v>
      </c>
      <c r="I112" s="637"/>
      <c r="J112" s="257"/>
    </row>
    <row r="113" s="1" customFormat="1" spans="1:10">
      <c r="A113" s="29" t="s">
        <v>26</v>
      </c>
      <c r="B113" s="269">
        <v>450358</v>
      </c>
      <c r="C113" s="578" t="s">
        <v>635</v>
      </c>
      <c r="D113" s="270">
        <v>1180081</v>
      </c>
      <c r="E113" s="271">
        <v>42856</v>
      </c>
      <c r="F113" s="272">
        <v>42858</v>
      </c>
      <c r="G113" s="273" t="s">
        <v>28</v>
      </c>
      <c r="H113" s="274">
        <v>8500</v>
      </c>
      <c r="I113" s="637"/>
      <c r="J113" s="257"/>
    </row>
    <row r="114" s="1" customFormat="1" spans="1:10">
      <c r="A114" s="29" t="s">
        <v>26</v>
      </c>
      <c r="B114" s="269">
        <v>450359</v>
      </c>
      <c r="C114" s="578" t="s">
        <v>636</v>
      </c>
      <c r="D114" s="270">
        <v>1180081</v>
      </c>
      <c r="E114" s="271">
        <v>42856</v>
      </c>
      <c r="F114" s="272">
        <v>42858</v>
      </c>
      <c r="G114" s="273" t="s">
        <v>28</v>
      </c>
      <c r="H114" s="274">
        <v>8500</v>
      </c>
      <c r="I114" s="637"/>
      <c r="J114" s="257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637"/>
      <c r="J115" s="257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637"/>
      <c r="J116" s="257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637"/>
      <c r="J117" s="257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637"/>
      <c r="J118" s="257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637"/>
      <c r="J119" s="257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623" t="s">
        <v>641</v>
      </c>
      <c r="J120" s="257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637"/>
      <c r="J121" s="257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637"/>
      <c r="J122" s="257"/>
    </row>
    <row r="123" s="1" customFormat="1" ht="16.2" customHeight="1" spans="1:10">
      <c r="A123" s="88" t="s">
        <v>642</v>
      </c>
      <c r="B123" s="88"/>
      <c r="F123" s="89"/>
      <c r="I123" s="637"/>
      <c r="J123" s="257"/>
    </row>
    <row r="124" customFormat="1" ht="12" customHeight="1" spans="1:10">
      <c r="A124" s="223" t="s">
        <v>423</v>
      </c>
      <c r="B124" s="90"/>
      <c r="C124" s="224" t="s">
        <v>424</v>
      </c>
      <c r="D124" s="224" t="s">
        <v>424</v>
      </c>
      <c r="E124" s="224" t="s">
        <v>424</v>
      </c>
      <c r="F124" s="224" t="s">
        <v>424</v>
      </c>
      <c r="G124" s="224" t="s">
        <v>424</v>
      </c>
      <c r="H124" s="225" t="s">
        <v>90</v>
      </c>
      <c r="I124" s="628"/>
      <c r="J124" s="257"/>
    </row>
    <row r="125" customFormat="1" ht="12" customHeight="1" spans="1:10">
      <c r="A125" s="226" t="s">
        <v>425</v>
      </c>
      <c r="B125" s="226"/>
      <c r="C125" s="227" t="s">
        <v>85</v>
      </c>
      <c r="D125" s="228" t="s">
        <v>86</v>
      </c>
      <c r="E125" s="228" t="s">
        <v>87</v>
      </c>
      <c r="F125" s="228" t="s">
        <v>88</v>
      </c>
      <c r="G125" s="228" t="s">
        <v>89</v>
      </c>
      <c r="H125" s="341" t="s">
        <v>426</v>
      </c>
      <c r="I125" s="628"/>
      <c r="J125" s="257"/>
    </row>
    <row r="126" customFormat="1" ht="13.5" spans="1:10">
      <c r="A126" s="230">
        <f>H120+243115+293185</f>
        <v>1585827.5</v>
      </c>
      <c r="B126" s="93"/>
      <c r="C126" s="230">
        <v>0</v>
      </c>
      <c r="D126" s="230">
        <v>0</v>
      </c>
      <c r="E126" s="230">
        <v>0</v>
      </c>
      <c r="F126" s="230">
        <v>0</v>
      </c>
      <c r="G126" s="230">
        <v>0</v>
      </c>
      <c r="H126" s="342">
        <f>SUM(A126:G126)</f>
        <v>1585827.5</v>
      </c>
      <c r="I126" s="628"/>
      <c r="J126" s="257"/>
    </row>
    <row r="127" customFormat="1" ht="13.5" spans="9:10">
      <c r="I127" s="628"/>
      <c r="J127" s="257"/>
    </row>
    <row r="128" customFormat="1" spans="1:10">
      <c r="A128" s="96"/>
      <c r="B128" s="96"/>
      <c r="I128" s="628"/>
      <c r="J128" s="257"/>
    </row>
    <row r="129" spans="10:10">
      <c r="J129" s="257"/>
    </row>
    <row r="130" spans="10:10">
      <c r="J130" s="257"/>
    </row>
    <row r="131" spans="10:10">
      <c r="J131" s="257"/>
    </row>
    <row r="132" spans="10:10">
      <c r="J132" s="257"/>
    </row>
    <row r="133" spans="10:10">
      <c r="J133" s="257"/>
    </row>
    <row r="134" spans="10:10">
      <c r="J134" s="257"/>
    </row>
    <row r="135" spans="10:10">
      <c r="J135" s="257"/>
    </row>
    <row r="136" spans="10:10">
      <c r="J136" s="257"/>
    </row>
    <row r="137" spans="10:10">
      <c r="J137" s="257"/>
    </row>
    <row r="138" spans="10:10">
      <c r="J138" s="257"/>
    </row>
    <row r="139" spans="10:10">
      <c r="J139" s="257"/>
    </row>
    <row r="140" spans="10:10">
      <c r="J140" s="257"/>
    </row>
    <row r="141" spans="10:10">
      <c r="J141" s="257"/>
    </row>
    <row r="142" spans="10:10">
      <c r="J142" s="257"/>
    </row>
    <row r="143" spans="10:10">
      <c r="J143" s="257"/>
    </row>
    <row r="144" spans="10:10">
      <c r="J144" s="257"/>
    </row>
    <row r="145" spans="10:10">
      <c r="J145" s="257"/>
    </row>
    <row r="146" spans="10:10">
      <c r="J146" s="257"/>
    </row>
    <row r="147" spans="10:10">
      <c r="J147" s="257"/>
    </row>
    <row r="148" spans="10:10">
      <c r="J148" s="257"/>
    </row>
    <row r="149" spans="10:10">
      <c r="J149" s="257"/>
    </row>
    <row r="150" spans="10:10">
      <c r="J150" s="257"/>
    </row>
    <row r="151" spans="10:10">
      <c r="J151" s="257"/>
    </row>
    <row r="152" spans="10:10">
      <c r="J152" s="257"/>
    </row>
    <row r="153" spans="10:10">
      <c r="J153" s="257"/>
    </row>
    <row r="154" spans="10:10">
      <c r="J154" s="257"/>
    </row>
    <row r="155" spans="10:10">
      <c r="J155" s="257"/>
    </row>
    <row r="156" spans="10:10">
      <c r="J156" s="257"/>
    </row>
    <row r="157" spans="10:10">
      <c r="J157" s="257"/>
    </row>
    <row r="158" spans="10:10">
      <c r="J158" s="257"/>
    </row>
    <row r="159" spans="10:10">
      <c r="J159" s="257"/>
    </row>
    <row r="160" spans="10:10">
      <c r="J160" s="257"/>
    </row>
    <row r="161" spans="10:10">
      <c r="J161" s="257"/>
    </row>
    <row r="162" spans="10:10">
      <c r="J162" s="257"/>
    </row>
    <row r="163" spans="10:10">
      <c r="J163" s="257"/>
    </row>
    <row r="164" spans="10:10">
      <c r="J164" s="257"/>
    </row>
    <row r="165" spans="10:10">
      <c r="J165" s="257"/>
    </row>
    <row r="166" spans="10:10">
      <c r="J166" s="257"/>
    </row>
    <row r="167" spans="10:10">
      <c r="J167" s="257"/>
    </row>
    <row r="168" spans="10:10">
      <c r="J168" s="257"/>
    </row>
    <row r="169" spans="10:10">
      <c r="J169" s="257"/>
    </row>
    <row r="170" spans="10:10">
      <c r="J170" s="257"/>
    </row>
    <row r="171" spans="10:10">
      <c r="J171" s="257"/>
    </row>
    <row r="172" spans="10:10">
      <c r="J172" s="257"/>
    </row>
    <row r="173" spans="10:10">
      <c r="J173" s="257"/>
    </row>
    <row r="174" spans="10:10">
      <c r="J174" s="257"/>
    </row>
    <row r="175" spans="10:10">
      <c r="J175" s="257"/>
    </row>
    <row r="176" spans="10:10">
      <c r="J176" s="257"/>
    </row>
    <row r="177" spans="10:10">
      <c r="J177" s="257"/>
    </row>
    <row r="178" spans="10:10">
      <c r="J178" s="257"/>
    </row>
    <row r="179" spans="10:10">
      <c r="J179" s="257"/>
    </row>
    <row r="180" spans="10:10">
      <c r="J180" s="257"/>
    </row>
    <row r="181" spans="10:10">
      <c r="J181" s="257"/>
    </row>
    <row r="182" spans="10:10">
      <c r="J182" s="257"/>
    </row>
    <row r="183" spans="10:10">
      <c r="J183" s="257"/>
    </row>
    <row r="184" spans="10:10">
      <c r="J184" s="257"/>
    </row>
    <row r="185" spans="10:10">
      <c r="J185" s="257"/>
    </row>
    <row r="186" spans="10:10">
      <c r="J186" s="257"/>
    </row>
    <row r="187" spans="10:10">
      <c r="J187" s="257"/>
    </row>
    <row r="188" spans="10:10">
      <c r="J188" s="257"/>
    </row>
    <row r="189" spans="10:10">
      <c r="J189" s="257"/>
    </row>
    <row r="190" spans="10:10">
      <c r="J190" s="257"/>
    </row>
    <row r="191" spans="10:10">
      <c r="J191" s="257"/>
    </row>
    <row r="192" spans="10:10">
      <c r="J192" s="257"/>
    </row>
    <row r="193" ht="13.5" spans="10:10">
      <c r="J193" s="639"/>
    </row>
    <row r="194" ht="13.5" spans="10:10">
      <c r="J194" s="639"/>
    </row>
    <row r="195" ht="13.5" spans="10:10">
      <c r="J195" s="639"/>
    </row>
    <row r="196" ht="13.5" spans="10:10">
      <c r="J196" s="639"/>
    </row>
    <row r="197" ht="13.5" spans="10:10">
      <c r="J197" s="639"/>
    </row>
    <row r="198" ht="13.5" spans="10:10">
      <c r="J198" s="639"/>
    </row>
    <row r="199" ht="13.5" spans="10:10">
      <c r="J199" s="639"/>
    </row>
    <row r="200" ht="13.5" spans="10:10">
      <c r="J200" s="639"/>
    </row>
    <row r="201" ht="13.5" spans="10:10">
      <c r="J201" s="639"/>
    </row>
    <row r="202" ht="13.5" spans="10:10">
      <c r="J202" s="639"/>
    </row>
    <row r="203" ht="13.5" spans="10:10">
      <c r="J203" s="639"/>
    </row>
    <row r="204" ht="13.5" spans="10:10">
      <c r="J204" s="639"/>
    </row>
    <row r="205" ht="13.5" spans="10:10">
      <c r="J205" s="639"/>
    </row>
    <row r="206" ht="13.5" spans="10:10">
      <c r="J206" s="639"/>
    </row>
    <row r="207" ht="13.5" spans="10:10">
      <c r="J207" s="639"/>
    </row>
    <row r="208" ht="13.5" spans="10:10">
      <c r="J208" s="639"/>
    </row>
    <row r="209" ht="13.5" spans="10:10">
      <c r="J209" s="639"/>
    </row>
    <row r="210" ht="13.5" spans="10:10">
      <c r="J210" s="639"/>
    </row>
    <row r="211" ht="13.5" spans="10:10">
      <c r="J211" s="639"/>
    </row>
    <row r="212" ht="13.5" spans="10:10">
      <c r="J212" s="639"/>
    </row>
    <row r="213" ht="13.5" spans="10:10">
      <c r="J213" s="639"/>
    </row>
    <row r="214" ht="13.5" spans="10:10">
      <c r="J214" s="639"/>
    </row>
    <row r="215" ht="13.5" spans="10:10">
      <c r="J215" s="639"/>
    </row>
    <row r="216" ht="13.5" spans="10:10">
      <c r="J216" s="639"/>
    </row>
    <row r="217" ht="13.5" spans="10:10">
      <c r="J217" s="639"/>
    </row>
    <row r="218" ht="13.5" spans="10:10">
      <c r="J218" s="639"/>
    </row>
    <row r="219" ht="13.5" spans="10:10">
      <c r="J219" s="639"/>
    </row>
    <row r="220" ht="13.5" spans="10:10">
      <c r="J220" s="639"/>
    </row>
    <row r="221" ht="13.5" spans="10:10">
      <c r="J221" s="639"/>
    </row>
    <row r="222" ht="13.5" spans="10:10">
      <c r="J222" s="639"/>
    </row>
    <row r="223" ht="13.5" spans="10:10">
      <c r="J223" s="639"/>
    </row>
    <row r="224" ht="13.5" spans="10:10">
      <c r="J224" s="639"/>
    </row>
    <row r="225" ht="13.5" spans="10:10">
      <c r="J225" s="639"/>
    </row>
    <row r="226" ht="13.5" spans="10:10">
      <c r="J226" s="639"/>
    </row>
    <row r="227" ht="13.5" spans="10:10">
      <c r="J227" s="639"/>
    </row>
    <row r="228" ht="13.5" spans="10:10">
      <c r="J228" s="639"/>
    </row>
    <row r="229" ht="13.5" spans="10:10">
      <c r="J229" s="639"/>
    </row>
    <row r="230" ht="13.5" spans="10:10">
      <c r="J230" s="639"/>
    </row>
    <row r="231" ht="13.5" spans="10:10">
      <c r="J231" s="639"/>
    </row>
    <row r="232" ht="13.5" spans="10:10">
      <c r="J232" s="639"/>
    </row>
    <row r="233" ht="13.5" spans="10:10">
      <c r="J233" s="639"/>
    </row>
    <row r="234" ht="13.5" spans="10:10">
      <c r="J234" s="639"/>
    </row>
    <row r="235" ht="13.5" spans="10:10">
      <c r="J235" s="639"/>
    </row>
    <row r="236" ht="13.5" spans="10:10">
      <c r="J236" s="639"/>
    </row>
    <row r="237" ht="13.5" spans="10:10">
      <c r="J237" s="639"/>
    </row>
    <row r="238" ht="13.5" spans="10:10">
      <c r="J238" s="639"/>
    </row>
    <row r="239" ht="13.5" spans="10:10">
      <c r="J239" s="639"/>
    </row>
    <row r="240" ht="13.5" spans="10:10">
      <c r="J240" s="639"/>
    </row>
    <row r="241" ht="13.5" spans="10:10">
      <c r="J241" s="639"/>
    </row>
    <row r="242" ht="13.5" spans="10:10">
      <c r="J242" s="639"/>
    </row>
    <row r="243" ht="13.5" spans="10:10">
      <c r="J243" s="639"/>
    </row>
    <row r="244" ht="13.5" spans="10:10">
      <c r="J244" s="639"/>
    </row>
    <row r="245" ht="13.5" spans="10:10">
      <c r="J245" s="639"/>
    </row>
    <row r="246" ht="13.5" spans="10:10">
      <c r="J246" s="639"/>
    </row>
    <row r="247" ht="13.5" spans="10:10">
      <c r="J247" s="639"/>
    </row>
    <row r="248" ht="13.5" spans="10:10">
      <c r="J248" s="639"/>
    </row>
    <row r="249" ht="13.5" spans="10:10">
      <c r="J249" s="639"/>
    </row>
    <row r="250" ht="13.5" spans="10:10">
      <c r="J250" s="639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72" t="s">
        <v>9</v>
      </c>
      <c r="D14" s="12"/>
      <c r="E14" s="10"/>
      <c r="F14" s="2"/>
    </row>
    <row r="15" customFormat="1" spans="1:6">
      <c r="A15" s="4" t="s">
        <v>10</v>
      </c>
      <c r="B15" s="4"/>
      <c r="C15" s="672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6" t="s">
        <v>23</v>
      </c>
      <c r="F23" s="277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616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362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223" t="s">
        <v>423</v>
      </c>
      <c r="B68" s="90"/>
      <c r="C68" s="224" t="s">
        <v>424</v>
      </c>
      <c r="D68" s="224" t="s">
        <v>424</v>
      </c>
      <c r="E68" s="224" t="s">
        <v>424</v>
      </c>
      <c r="F68" s="224" t="s">
        <v>424</v>
      </c>
      <c r="G68" s="224" t="s">
        <v>424</v>
      </c>
      <c r="H68" s="225" t="s">
        <v>90</v>
      </c>
    </row>
    <row r="69" customFormat="1" ht="12" customHeight="1" spans="1:8">
      <c r="A69" s="226" t="s">
        <v>425</v>
      </c>
      <c r="B69" s="226"/>
      <c r="C69" s="227" t="s">
        <v>85</v>
      </c>
      <c r="D69" s="228" t="s">
        <v>86</v>
      </c>
      <c r="E69" s="228" t="s">
        <v>87</v>
      </c>
      <c r="F69" s="228" t="s">
        <v>88</v>
      </c>
      <c r="G69" s="228" t="s">
        <v>89</v>
      </c>
      <c r="H69" s="341" t="s">
        <v>426</v>
      </c>
    </row>
    <row r="70" customFormat="1" ht="13.5" spans="1:8">
      <c r="A70" s="230">
        <f>H64+1049527.5</f>
        <v>1496544</v>
      </c>
      <c r="B70" s="93"/>
      <c r="C70" s="230">
        <v>0</v>
      </c>
      <c r="D70" s="230">
        <v>0</v>
      </c>
      <c r="E70" s="230">
        <v>0</v>
      </c>
      <c r="F70" s="230">
        <v>0</v>
      </c>
      <c r="G70" s="230">
        <v>0</v>
      </c>
      <c r="H70" s="342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72" t="s">
        <v>9</v>
      </c>
      <c r="D14" s="12"/>
      <c r="E14" s="10"/>
      <c r="F14" s="2"/>
    </row>
    <row r="15" customFormat="1" spans="1:6">
      <c r="A15" s="4" t="s">
        <v>10</v>
      </c>
      <c r="B15" s="4"/>
      <c r="C15" s="672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257"/>
      <c r="P16" s="257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257"/>
      <c r="P17" s="257"/>
    </row>
    <row r="18" customFormat="1" spans="1:16">
      <c r="A18" s="4"/>
      <c r="B18" s="4"/>
      <c r="C18" s="16"/>
      <c r="D18" s="17"/>
      <c r="E18" s="17"/>
      <c r="F18" s="2"/>
      <c r="O18" s="257"/>
      <c r="P18" s="257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257"/>
      <c r="P19" s="257"/>
    </row>
    <row r="20" customFormat="1" spans="3:16">
      <c r="C20" s="20" t="s">
        <v>18</v>
      </c>
      <c r="D20" s="21"/>
      <c r="E20" s="21"/>
      <c r="F20" s="2"/>
      <c r="O20" s="257"/>
      <c r="P20" s="257"/>
    </row>
    <row r="21" customFormat="1" spans="3:16">
      <c r="C21" s="22" t="s">
        <v>19</v>
      </c>
      <c r="D21" s="21"/>
      <c r="E21" s="21"/>
      <c r="F21" s="2"/>
      <c r="O21" s="257"/>
      <c r="P21" s="257"/>
    </row>
    <row r="22" customFormat="1" ht="8.4" customHeight="1" spans="1:16">
      <c r="A22" s="2"/>
      <c r="B22" s="2"/>
      <c r="C22" s="2"/>
      <c r="D22" s="2"/>
      <c r="E22" s="23"/>
      <c r="F22" s="24"/>
      <c r="O22" s="257"/>
      <c r="P22" s="257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257"/>
      <c r="P23" s="257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257"/>
      <c r="P24" s="257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257"/>
      <c r="P25" s="257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257"/>
      <c r="P26" s="257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257"/>
      <c r="P27" s="257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257"/>
      <c r="P28" s="257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257"/>
      <c r="P29" s="257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257"/>
      <c r="P30" s="257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257"/>
      <c r="P31" s="257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257"/>
      <c r="P32" s="257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257"/>
      <c r="P33" s="257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257"/>
      <c r="P34" s="257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257"/>
      <c r="P35" s="257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257"/>
      <c r="P36" s="257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257"/>
      <c r="P37" s="257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257"/>
      <c r="P38" s="257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257"/>
      <c r="P39" s="257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257"/>
      <c r="P40" s="257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257"/>
      <c r="P41" s="257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257"/>
      <c r="P42" s="257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257"/>
      <c r="P43" s="257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257"/>
      <c r="P44" s="257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257"/>
      <c r="P45" s="257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257"/>
      <c r="P46" s="257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257"/>
      <c r="P47" s="257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257"/>
      <c r="P48" s="257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257"/>
      <c r="P49" s="257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257"/>
      <c r="P50" s="257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257"/>
      <c r="P51" s="257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257"/>
      <c r="P52" s="257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257"/>
      <c r="P53" s="257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362" t="s">
        <v>712</v>
      </c>
      <c r="O54" s="257"/>
      <c r="P54" s="257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257"/>
      <c r="P55" s="257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257"/>
      <c r="P56" s="257"/>
    </row>
    <row r="57" s="1" customFormat="1" ht="16.2" customHeight="1" spans="1:16">
      <c r="A57" s="88" t="s">
        <v>713</v>
      </c>
      <c r="B57" s="88"/>
      <c r="F57" s="89"/>
      <c r="O57" s="257"/>
      <c r="P57" s="257"/>
    </row>
    <row r="58" customFormat="1" ht="12" customHeight="1" spans="1:16">
      <c r="A58" s="223" t="s">
        <v>423</v>
      </c>
      <c r="B58" s="90"/>
      <c r="C58" s="224" t="s">
        <v>424</v>
      </c>
      <c r="D58" s="224" t="s">
        <v>424</v>
      </c>
      <c r="E58" s="224" t="s">
        <v>424</v>
      </c>
      <c r="F58" s="224" t="s">
        <v>424</v>
      </c>
      <c r="G58" s="224" t="s">
        <v>424</v>
      </c>
      <c r="H58" s="225" t="s">
        <v>90</v>
      </c>
      <c r="O58" s="257"/>
      <c r="P58" s="257"/>
    </row>
    <row r="59" customFormat="1" ht="12" customHeight="1" spans="1:16">
      <c r="A59" s="226" t="s">
        <v>425</v>
      </c>
      <c r="B59" s="226"/>
      <c r="C59" s="227" t="s">
        <v>85</v>
      </c>
      <c r="D59" s="228" t="s">
        <v>86</v>
      </c>
      <c r="E59" s="228" t="s">
        <v>87</v>
      </c>
      <c r="F59" s="228" t="s">
        <v>88</v>
      </c>
      <c r="G59" s="228" t="s">
        <v>89</v>
      </c>
      <c r="H59" s="341" t="s">
        <v>426</v>
      </c>
      <c r="O59" s="257"/>
      <c r="P59" s="257"/>
    </row>
    <row r="60" customFormat="1" ht="13.5" spans="1:16">
      <c r="A60" s="230">
        <f>H54+447016.5+1049527.5</f>
        <v>1820036.5</v>
      </c>
      <c r="B60" s="93"/>
      <c r="C60" s="230">
        <v>0</v>
      </c>
      <c r="D60" s="230">
        <v>0</v>
      </c>
      <c r="E60" s="230">
        <v>0</v>
      </c>
      <c r="F60" s="230">
        <v>0</v>
      </c>
      <c r="G60" s="230">
        <v>0</v>
      </c>
      <c r="H60" s="342">
        <f>SUM(A60:G60)</f>
        <v>1820036.5</v>
      </c>
      <c r="O60" s="257"/>
      <c r="P60" s="257"/>
    </row>
    <row r="61" customFormat="1" ht="13.5" spans="15:16">
      <c r="O61" s="257"/>
      <c r="P61" s="257"/>
    </row>
    <row r="62" spans="15:16">
      <c r="O62" s="257"/>
      <c r="P62" s="257"/>
    </row>
    <row r="63" spans="15:16">
      <c r="O63" s="257"/>
      <c r="P63" s="257"/>
    </row>
    <row r="64" spans="15:16">
      <c r="O64" s="257"/>
      <c r="P64" s="257"/>
    </row>
    <row r="65" spans="15:16">
      <c r="O65" s="257"/>
      <c r="P65" s="257"/>
    </row>
    <row r="66" spans="15:16">
      <c r="O66" s="257"/>
      <c r="P66" s="257"/>
    </row>
    <row r="67" spans="15:16">
      <c r="O67" s="257"/>
      <c r="P67" s="257"/>
    </row>
    <row r="68" spans="15:16">
      <c r="O68" s="257"/>
      <c r="P68" s="257"/>
    </row>
    <row r="69" spans="15:16">
      <c r="O69" s="257"/>
      <c r="P69" s="257"/>
    </row>
    <row r="70" spans="15:16">
      <c r="O70" s="257"/>
      <c r="P70" s="257"/>
    </row>
    <row r="71" spans="15:16">
      <c r="O71" s="257"/>
      <c r="P71" s="257"/>
    </row>
    <row r="72" spans="15:16">
      <c r="O72" s="257"/>
      <c r="P72" s="257"/>
    </row>
    <row r="73" spans="15:16">
      <c r="O73" s="257"/>
      <c r="P73" s="257"/>
    </row>
    <row r="74" spans="15:16">
      <c r="O74" s="257"/>
      <c r="P74" s="257"/>
    </row>
    <row r="75" spans="15:16">
      <c r="O75" s="257"/>
      <c r="P75" s="257"/>
    </row>
    <row r="76" spans="15:16">
      <c r="O76" s="257"/>
      <c r="P76" s="257"/>
    </row>
    <row r="77" spans="15:16">
      <c r="O77" s="257"/>
      <c r="P77" s="257"/>
    </row>
    <row r="78" spans="15:16">
      <c r="O78" s="257"/>
      <c r="P78" s="257"/>
    </row>
    <row r="79" spans="15:16">
      <c r="O79" s="257"/>
      <c r="P79" s="257"/>
    </row>
    <row r="80" spans="15:16">
      <c r="O80" s="257"/>
      <c r="P80" s="257"/>
    </row>
    <row r="81" spans="15:16">
      <c r="O81" s="257"/>
      <c r="P81" s="257"/>
    </row>
    <row r="82" spans="15:16">
      <c r="O82" s="257"/>
      <c r="P82" s="257"/>
    </row>
    <row r="83" spans="15:16">
      <c r="O83" s="257"/>
      <c r="P83" s="257"/>
    </row>
    <row r="84" spans="15:16">
      <c r="O84" s="257"/>
      <c r="P84" s="257"/>
    </row>
    <row r="85" spans="15:16">
      <c r="O85" s="257"/>
      <c r="P85" s="257"/>
    </row>
    <row r="86" spans="15:16">
      <c r="O86" s="257"/>
      <c r="P86" s="257"/>
    </row>
    <row r="87" spans="15:16">
      <c r="O87" s="257"/>
      <c r="P87" s="257"/>
    </row>
    <row r="88" spans="15:16">
      <c r="O88" s="257"/>
      <c r="P88" s="257"/>
    </row>
    <row r="89" spans="15:16">
      <c r="O89" s="257"/>
      <c r="P89" s="257"/>
    </row>
    <row r="90" spans="15:16">
      <c r="O90" s="257"/>
      <c r="P90" s="257"/>
    </row>
    <row r="91" spans="15:16">
      <c r="O91" s="257"/>
      <c r="P91" s="257"/>
    </row>
    <row r="92" spans="15:16">
      <c r="O92" s="257"/>
      <c r="P92" s="257"/>
    </row>
    <row r="93" spans="15:16">
      <c r="O93" s="257"/>
      <c r="P93" s="257"/>
    </row>
    <row r="94" spans="15:16">
      <c r="O94" s="257"/>
      <c r="P94" s="257"/>
    </row>
    <row r="95" spans="15:16">
      <c r="O95" s="257"/>
      <c r="P95" s="257"/>
    </row>
    <row r="96" spans="15:16">
      <c r="O96" s="257"/>
      <c r="P96" s="257"/>
    </row>
    <row r="97" spans="15:16">
      <c r="O97" s="257"/>
      <c r="P97" s="257"/>
    </row>
    <row r="98" spans="15:16">
      <c r="O98" s="257"/>
      <c r="P98" s="257"/>
    </row>
    <row r="99" spans="15:16">
      <c r="O99" s="257"/>
      <c r="P99" s="257"/>
    </row>
    <row r="100" spans="15:16">
      <c r="O100" s="257"/>
      <c r="P100" s="257"/>
    </row>
    <row r="101" spans="15:16">
      <c r="O101" s="257"/>
      <c r="P101" s="257"/>
    </row>
    <row r="102" spans="15:16">
      <c r="O102" s="257"/>
      <c r="P102" s="257"/>
    </row>
    <row r="103" spans="15:16">
      <c r="O103" s="257"/>
      <c r="P103" s="257"/>
    </row>
    <row r="104" spans="15:16">
      <c r="O104" s="257"/>
      <c r="P104" s="257"/>
    </row>
    <row r="105" spans="15:16">
      <c r="O105" s="257"/>
      <c r="P105" s="257"/>
    </row>
    <row r="106" spans="15:16">
      <c r="O106" s="257"/>
      <c r="P106" s="257"/>
    </row>
    <row r="107" spans="15:16">
      <c r="O107" s="257"/>
      <c r="P107" s="257"/>
    </row>
    <row r="108" spans="15:16">
      <c r="O108" s="257"/>
      <c r="P108" s="257"/>
    </row>
    <row r="109" spans="15:16">
      <c r="O109" s="257"/>
      <c r="P109" s="257"/>
    </row>
    <row r="110" spans="15:16">
      <c r="O110" s="257"/>
      <c r="P110" s="257"/>
    </row>
    <row r="111" spans="15:16">
      <c r="O111" s="257"/>
      <c r="P111" s="257"/>
    </row>
    <row r="112" spans="15:16">
      <c r="O112" s="257"/>
      <c r="P112" s="257"/>
    </row>
    <row r="113" spans="15:16">
      <c r="O113" s="257"/>
      <c r="P113" s="257"/>
    </row>
    <row r="114" spans="15:16">
      <c r="O114" s="257"/>
      <c r="P114" s="257"/>
    </row>
    <row r="115" spans="15:16">
      <c r="O115" s="257"/>
      <c r="P115" s="257"/>
    </row>
    <row r="116" spans="15:16">
      <c r="O116" s="257"/>
      <c r="P116" s="257"/>
    </row>
    <row r="117" spans="15:16">
      <c r="O117" s="257"/>
      <c r="P117" s="257"/>
    </row>
    <row r="118" spans="15:16">
      <c r="O118" s="257"/>
      <c r="P118" s="257"/>
    </row>
    <row r="119" spans="15:16">
      <c r="O119" s="257"/>
      <c r="P119" s="257"/>
    </row>
    <row r="120" spans="15:16">
      <c r="O120" s="257"/>
      <c r="P120" s="257"/>
    </row>
    <row r="121" spans="15:16">
      <c r="O121" s="257"/>
      <c r="P121" s="257"/>
    </row>
    <row r="122" spans="15:16">
      <c r="O122" s="257"/>
      <c r="P122" s="257"/>
    </row>
    <row r="123" spans="15:16">
      <c r="O123" s="257"/>
      <c r="P123" s="257"/>
    </row>
    <row r="124" spans="15:16">
      <c r="O124" s="257"/>
      <c r="P124" s="257"/>
    </row>
    <row r="125" spans="15:16">
      <c r="O125" s="257"/>
      <c r="P125" s="257"/>
    </row>
    <row r="126" spans="15:16">
      <c r="O126" s="257"/>
      <c r="P126" s="257"/>
    </row>
    <row r="127" spans="15:16">
      <c r="O127" s="257"/>
      <c r="P127" s="257"/>
    </row>
    <row r="128" spans="15:16">
      <c r="O128" s="257"/>
      <c r="P128" s="257"/>
    </row>
    <row r="129" spans="15:16">
      <c r="O129" s="257"/>
      <c r="P129" s="257"/>
    </row>
    <row r="130" spans="15:16">
      <c r="O130" s="257"/>
      <c r="P130" s="257"/>
    </row>
    <row r="131" spans="15:16">
      <c r="O131" s="257"/>
      <c r="P131" s="257"/>
    </row>
    <row r="132" spans="15:16">
      <c r="O132" s="257"/>
      <c r="P132" s="257"/>
    </row>
    <row r="133" spans="15:16">
      <c r="O133" s="257"/>
      <c r="P133" s="257"/>
    </row>
    <row r="134" spans="15:16">
      <c r="O134" s="257"/>
      <c r="P134" s="257"/>
    </row>
    <row r="135" spans="15:16">
      <c r="O135" s="257"/>
      <c r="P135" s="257"/>
    </row>
    <row r="136" spans="15:16">
      <c r="O136" s="257"/>
      <c r="P136" s="257"/>
    </row>
    <row r="137" spans="15:16">
      <c r="O137" s="257"/>
      <c r="P137" s="257"/>
    </row>
    <row r="138" spans="15:16">
      <c r="O138" s="257"/>
      <c r="P138" s="257"/>
    </row>
    <row r="139" spans="15:16">
      <c r="O139" s="257"/>
      <c r="P139" s="257"/>
    </row>
    <row r="140" spans="15:16">
      <c r="O140" s="257"/>
      <c r="P140" s="257"/>
    </row>
    <row r="141" spans="15:16">
      <c r="O141" s="257"/>
      <c r="P141" s="257"/>
    </row>
    <row r="142" spans="15:16">
      <c r="O142" s="257"/>
      <c r="P142" s="257"/>
    </row>
    <row r="143" spans="15:16">
      <c r="O143" s="257"/>
      <c r="P143" s="257"/>
    </row>
    <row r="144" spans="15:16">
      <c r="O144" s="257"/>
      <c r="P144" s="257"/>
    </row>
    <row r="145" spans="15:16">
      <c r="O145" s="257"/>
      <c r="P145" s="257"/>
    </row>
    <row r="146" spans="15:16">
      <c r="O146" s="257"/>
      <c r="P146" s="257"/>
    </row>
    <row r="147" spans="15:16">
      <c r="O147" s="257"/>
      <c r="P147" s="257"/>
    </row>
    <row r="148" spans="15:16">
      <c r="O148" s="257"/>
      <c r="P148" s="257"/>
    </row>
    <row r="149" spans="15:16">
      <c r="O149" s="257"/>
      <c r="P149" s="257"/>
    </row>
    <row r="150" spans="15:16">
      <c r="O150" s="257"/>
      <c r="P150" s="257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93"/>
    <col min="12" max="12" width="15.1428571428571" style="193"/>
    <col min="13" max="18" width="9" style="193"/>
  </cols>
  <sheetData>
    <row r="1" customFormat="1" spans="1:18">
      <c r="A1" s="2"/>
      <c r="B1" s="2"/>
      <c r="C1" s="2"/>
      <c r="D1" s="2"/>
      <c r="E1" s="2"/>
      <c r="F1" s="2"/>
      <c r="K1" s="193"/>
      <c r="L1" s="193"/>
      <c r="M1" s="193"/>
      <c r="N1" s="193"/>
      <c r="O1" s="193"/>
      <c r="P1" s="193"/>
      <c r="Q1" s="193"/>
      <c r="R1" s="193"/>
    </row>
    <row r="2" customFormat="1" spans="1:18">
      <c r="A2" s="2"/>
      <c r="B2" s="2"/>
      <c r="C2" s="2"/>
      <c r="D2" s="2"/>
      <c r="E2" s="2"/>
      <c r="F2" s="2"/>
      <c r="K2" s="193"/>
      <c r="L2" s="193"/>
      <c r="M2" s="193"/>
      <c r="N2" s="193"/>
      <c r="O2" s="193"/>
      <c r="P2" s="193"/>
      <c r="Q2" s="193"/>
      <c r="R2" s="193"/>
    </row>
    <row r="3" customFormat="1" spans="1:18">
      <c r="A3" s="2"/>
      <c r="B3" s="2"/>
      <c r="C3" s="2"/>
      <c r="D3" s="2"/>
      <c r="E3" s="2"/>
      <c r="F3" s="2"/>
      <c r="K3" s="193"/>
      <c r="L3" s="193"/>
      <c r="M3" s="193"/>
      <c r="N3" s="193"/>
      <c r="O3" s="193"/>
      <c r="P3" s="193"/>
      <c r="Q3" s="193"/>
      <c r="R3" s="193"/>
    </row>
    <row r="4" customFormat="1" spans="1:18">
      <c r="A4" s="2"/>
      <c r="B4" s="2"/>
      <c r="C4" s="2"/>
      <c r="D4" s="2"/>
      <c r="E4" s="2"/>
      <c r="F4" s="2"/>
      <c r="K4" s="193"/>
      <c r="L4" s="193"/>
      <c r="M4" s="193"/>
      <c r="N4" s="193"/>
      <c r="O4" s="193"/>
      <c r="P4" s="193"/>
      <c r="Q4" s="193"/>
      <c r="R4" s="193"/>
    </row>
    <row r="5" customFormat="1" spans="1:18">
      <c r="A5" s="2"/>
      <c r="B5" s="2"/>
      <c r="C5" s="2"/>
      <c r="D5" s="2"/>
      <c r="E5" s="2"/>
      <c r="F5" s="2"/>
      <c r="K5" s="193"/>
      <c r="L5" s="193"/>
      <c r="M5" s="193"/>
      <c r="N5" s="193"/>
      <c r="O5" s="193"/>
      <c r="P5" s="193"/>
      <c r="Q5" s="193"/>
      <c r="R5" s="193"/>
    </row>
    <row r="6" customFormat="1" spans="1:18">
      <c r="A6" s="2"/>
      <c r="B6" s="2"/>
      <c r="C6" s="2"/>
      <c r="D6" s="2"/>
      <c r="E6" s="2"/>
      <c r="F6" s="2"/>
      <c r="K6" s="193"/>
      <c r="L6" s="193"/>
      <c r="M6" s="193"/>
      <c r="N6" s="193"/>
      <c r="O6" s="193"/>
      <c r="P6" s="193"/>
      <c r="Q6" s="193"/>
      <c r="R6" s="193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93"/>
      <c r="L7" s="193"/>
      <c r="M7" s="193"/>
      <c r="N7" s="193"/>
      <c r="O7" s="193"/>
      <c r="P7" s="193"/>
      <c r="Q7" s="193"/>
      <c r="R7" s="193"/>
    </row>
    <row r="8" customFormat="1" spans="1:18">
      <c r="A8" s="2"/>
      <c r="B8" s="2"/>
      <c r="C8" s="2"/>
      <c r="D8" s="2"/>
      <c r="E8" s="2"/>
      <c r="F8" s="2"/>
      <c r="K8" s="193"/>
      <c r="L8" s="193"/>
      <c r="M8" s="193"/>
      <c r="N8" s="193"/>
      <c r="O8" s="193"/>
      <c r="P8" s="193"/>
      <c r="Q8" s="193"/>
      <c r="R8" s="193"/>
    </row>
    <row r="9" customFormat="1" spans="1:18">
      <c r="A9" s="2"/>
      <c r="B9" s="2"/>
      <c r="C9" s="2"/>
      <c r="D9" s="2"/>
      <c r="E9" s="2"/>
      <c r="F9" s="2"/>
      <c r="K9" s="193"/>
      <c r="L9" s="193"/>
      <c r="M9" s="193"/>
      <c r="N9" s="193"/>
      <c r="O9" s="193"/>
      <c r="P9" s="193"/>
      <c r="Q9" s="193"/>
      <c r="R9" s="193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93"/>
      <c r="L10" s="193"/>
      <c r="M10" s="193"/>
      <c r="N10" s="193"/>
      <c r="O10" s="193"/>
      <c r="P10" s="193"/>
      <c r="Q10" s="193"/>
      <c r="R10" s="193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93"/>
      <c r="L11" s="193"/>
      <c r="M11" s="193"/>
      <c r="N11" s="193"/>
      <c r="O11" s="193"/>
      <c r="P11" s="193"/>
      <c r="Q11" s="193"/>
      <c r="R11" s="193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93"/>
      <c r="L12" s="193"/>
      <c r="M12" s="193"/>
      <c r="N12" s="193"/>
      <c r="O12" s="193"/>
      <c r="P12" s="257"/>
      <c r="Q12" s="257"/>
      <c r="R12" s="193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93"/>
      <c r="L13" s="193"/>
      <c r="M13" s="193"/>
      <c r="N13" s="193"/>
      <c r="O13" s="193"/>
      <c r="P13" s="257"/>
      <c r="Q13" s="257"/>
      <c r="R13" s="193"/>
    </row>
    <row r="14" customFormat="1" spans="1:18">
      <c r="A14" s="4" t="s">
        <v>8</v>
      </c>
      <c r="B14" s="4"/>
      <c r="C14" s="672" t="s">
        <v>9</v>
      </c>
      <c r="D14" s="12"/>
      <c r="E14" s="10"/>
      <c r="F14" s="2"/>
      <c r="K14" s="193"/>
      <c r="L14" s="193"/>
      <c r="M14" s="193"/>
      <c r="N14" s="193"/>
      <c r="O14" s="193"/>
      <c r="P14" s="257"/>
      <c r="Q14" s="257"/>
      <c r="R14" s="193"/>
    </row>
    <row r="15" customFormat="1" spans="1:18">
      <c r="A15" s="4" t="s">
        <v>10</v>
      </c>
      <c r="B15" s="4"/>
      <c r="C15" s="672" t="s">
        <v>11</v>
      </c>
      <c r="D15" s="12"/>
      <c r="E15" s="10"/>
      <c r="F15" s="2"/>
      <c r="K15" s="193"/>
      <c r="L15" s="193"/>
      <c r="M15" s="193"/>
      <c r="N15" s="193"/>
      <c r="O15" s="193"/>
      <c r="P15" s="257"/>
      <c r="Q15" s="257"/>
      <c r="R15" s="193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93"/>
      <c r="L16" s="193"/>
      <c r="M16" s="193"/>
      <c r="N16" s="193"/>
      <c r="O16" s="193"/>
      <c r="P16" s="257"/>
      <c r="Q16" s="257"/>
      <c r="R16" s="193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93"/>
      <c r="L17" s="193"/>
      <c r="M17" s="193"/>
      <c r="N17" s="193"/>
      <c r="O17" s="193"/>
      <c r="P17" s="257"/>
      <c r="Q17" s="257"/>
      <c r="R17" s="193"/>
    </row>
    <row r="18" customFormat="1" spans="1:18">
      <c r="A18" s="4"/>
      <c r="B18" s="4"/>
      <c r="C18" s="16"/>
      <c r="D18" s="17"/>
      <c r="E18" s="17"/>
      <c r="F18" s="2"/>
      <c r="K18" s="193"/>
      <c r="L18" s="193"/>
      <c r="M18" s="193"/>
      <c r="N18" s="193"/>
      <c r="O18" s="193"/>
      <c r="P18" s="257"/>
      <c r="Q18" s="257"/>
      <c r="R18" s="193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93"/>
      <c r="L19" s="193"/>
      <c r="M19" s="193"/>
      <c r="N19" s="193"/>
      <c r="O19" s="193"/>
      <c r="P19" s="257"/>
      <c r="Q19" s="257"/>
      <c r="R19" s="193"/>
    </row>
    <row r="20" customFormat="1" spans="3:18">
      <c r="C20" s="20" t="s">
        <v>18</v>
      </c>
      <c r="D20" s="21"/>
      <c r="E20" s="21"/>
      <c r="F20" s="2"/>
      <c r="K20" s="193"/>
      <c r="L20" s="193"/>
      <c r="M20" s="193"/>
      <c r="N20" s="193"/>
      <c r="O20" s="193"/>
      <c r="P20" s="257"/>
      <c r="Q20" s="257"/>
      <c r="R20" s="193"/>
    </row>
    <row r="21" customFormat="1" spans="3:18">
      <c r="C21" s="22" t="s">
        <v>19</v>
      </c>
      <c r="D21" s="21"/>
      <c r="E21" s="21"/>
      <c r="F21" s="2"/>
      <c r="K21" s="193"/>
      <c r="L21" s="193"/>
      <c r="M21" s="193"/>
      <c r="N21" s="193"/>
      <c r="O21" s="193"/>
      <c r="P21" s="257"/>
      <c r="Q21" s="257"/>
      <c r="R21" s="193"/>
    </row>
    <row r="22" customFormat="1" ht="8.4" customHeight="1" spans="1:18">
      <c r="A22" s="2"/>
      <c r="B22" s="2"/>
      <c r="C22" s="2"/>
      <c r="D22" s="2"/>
      <c r="E22" s="23"/>
      <c r="F22" s="24"/>
      <c r="K22" s="193"/>
      <c r="L22" s="193"/>
      <c r="M22" s="193"/>
      <c r="N22" s="193"/>
      <c r="O22" s="193"/>
      <c r="P22" s="257"/>
      <c r="Q22" s="257"/>
      <c r="R22" s="193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276" t="s">
        <v>23</v>
      </c>
      <c r="F23" s="277">
        <v>0</v>
      </c>
      <c r="G23" s="26" t="s">
        <v>24</v>
      </c>
      <c r="H23" s="26" t="s">
        <v>25</v>
      </c>
      <c r="K23" s="625"/>
      <c r="L23" s="193"/>
      <c r="M23" s="193"/>
      <c r="N23" s="193"/>
      <c r="O23" s="193"/>
      <c r="P23" s="257"/>
      <c r="Q23" s="257"/>
      <c r="R23" s="193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625"/>
      <c r="L24" s="193"/>
      <c r="M24" s="193"/>
      <c r="N24" s="193"/>
      <c r="O24" s="626"/>
      <c r="P24" s="257"/>
      <c r="Q24" s="257"/>
      <c r="R24" s="626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625"/>
      <c r="L25" s="193"/>
      <c r="M25" s="193"/>
      <c r="N25" s="193"/>
      <c r="O25" s="626"/>
      <c r="P25" s="257"/>
      <c r="Q25" s="257"/>
      <c r="R25" s="626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625"/>
      <c r="L26" s="193"/>
      <c r="M26" s="193"/>
      <c r="N26" s="193"/>
      <c r="O26" s="626"/>
      <c r="P26" s="257"/>
      <c r="Q26" s="257"/>
      <c r="R26" s="626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625"/>
      <c r="L27" s="193"/>
      <c r="M27" s="193"/>
      <c r="N27" s="193"/>
      <c r="O27" s="626"/>
      <c r="P27" s="257"/>
      <c r="Q27" s="257"/>
      <c r="R27" s="626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625"/>
      <c r="L28" s="193"/>
      <c r="M28" s="193"/>
      <c r="N28" s="193"/>
      <c r="O28" s="626"/>
      <c r="P28" s="257"/>
      <c r="Q28" s="257"/>
      <c r="R28" s="626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625"/>
      <c r="L29" s="193"/>
      <c r="M29" s="193"/>
      <c r="N29" s="193"/>
      <c r="O29" s="626"/>
      <c r="P29" s="257"/>
      <c r="Q29" s="257"/>
      <c r="R29" s="626"/>
    </row>
    <row r="30" s="1" customFormat="1" spans="1:18">
      <c r="A30" s="29" t="s">
        <v>26</v>
      </c>
      <c r="B30" s="30">
        <v>452428</v>
      </c>
      <c r="C30" s="30" t="s">
        <v>719</v>
      </c>
      <c r="D30" s="673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625"/>
      <c r="L30" s="193"/>
      <c r="M30" s="193"/>
      <c r="N30" s="193"/>
      <c r="O30" s="626"/>
      <c r="P30" s="257"/>
      <c r="Q30" s="257"/>
      <c r="R30" s="626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625"/>
      <c r="L31" s="193"/>
      <c r="M31" s="193"/>
      <c r="N31" s="193"/>
      <c r="O31" s="626"/>
      <c r="P31" s="257"/>
      <c r="Q31" s="257"/>
      <c r="R31" s="626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625"/>
      <c r="L32" s="193"/>
      <c r="M32" s="193"/>
      <c r="N32" s="193"/>
      <c r="O32" s="626"/>
      <c r="P32" s="257"/>
      <c r="Q32" s="257"/>
      <c r="R32" s="626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625"/>
      <c r="L33" s="193"/>
      <c r="M33" s="193"/>
      <c r="N33" s="193"/>
      <c r="O33" s="626"/>
      <c r="P33" s="257"/>
      <c r="Q33" s="257"/>
      <c r="R33" s="626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625"/>
      <c r="L34" s="193"/>
      <c r="M34" s="193"/>
      <c r="N34" s="193"/>
      <c r="O34" s="626"/>
      <c r="P34" s="257"/>
      <c r="Q34" s="257"/>
      <c r="R34" s="626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625"/>
      <c r="L35" s="193"/>
      <c r="M35" s="193"/>
      <c r="N35" s="193"/>
      <c r="O35" s="626"/>
      <c r="P35" s="257"/>
      <c r="Q35" s="257"/>
      <c r="R35" s="626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625"/>
      <c r="L36" s="193"/>
      <c r="M36" s="193"/>
      <c r="N36" s="193"/>
      <c r="O36" s="626"/>
      <c r="P36" s="257"/>
      <c r="Q36" s="257"/>
      <c r="R36" s="626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625"/>
      <c r="L37" s="193"/>
      <c r="M37" s="193"/>
      <c r="N37" s="193"/>
      <c r="O37" s="626"/>
      <c r="P37" s="257"/>
      <c r="Q37" s="257"/>
      <c r="R37" s="626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625"/>
      <c r="L38" s="193"/>
      <c r="M38" s="193"/>
      <c r="N38" s="193"/>
      <c r="O38" s="626"/>
      <c r="P38" s="257"/>
      <c r="Q38" s="257"/>
      <c r="R38" s="626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625"/>
      <c r="L39" s="193"/>
      <c r="M39" s="193"/>
      <c r="N39" s="193"/>
      <c r="O39" s="626"/>
      <c r="P39" s="257"/>
      <c r="Q39" s="257"/>
      <c r="R39" s="626"/>
    </row>
    <row r="40" s="1" customFormat="1" spans="1:18">
      <c r="A40" s="29" t="s">
        <v>26</v>
      </c>
      <c r="B40" s="59">
        <v>452772</v>
      </c>
      <c r="C40" s="65" t="s">
        <v>730</v>
      </c>
      <c r="D40" s="675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625"/>
      <c r="L40" s="193"/>
      <c r="M40" s="193"/>
      <c r="N40" s="193"/>
      <c r="O40" s="626"/>
      <c r="P40" s="257"/>
      <c r="Q40" s="257"/>
      <c r="R40" s="626"/>
    </row>
    <row r="41" s="1" customFormat="1" spans="1:18">
      <c r="A41" s="29" t="s">
        <v>26</v>
      </c>
      <c r="B41" s="59">
        <v>452773</v>
      </c>
      <c r="C41" s="65" t="s">
        <v>732</v>
      </c>
      <c r="D41" s="675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625"/>
      <c r="L41" s="193"/>
      <c r="M41" s="193"/>
      <c r="N41" s="193"/>
      <c r="O41" s="626"/>
      <c r="P41" s="257"/>
      <c r="Q41" s="257"/>
      <c r="R41" s="626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625"/>
      <c r="L42" s="193"/>
      <c r="M42" s="193"/>
      <c r="N42" s="193"/>
      <c r="O42" s="626"/>
      <c r="P42" s="257"/>
      <c r="Q42" s="257"/>
      <c r="R42" s="626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625"/>
      <c r="L43" s="193"/>
      <c r="M43" s="193"/>
      <c r="N43" s="193"/>
      <c r="O43" s="626"/>
      <c r="P43" s="257"/>
      <c r="Q43" s="257"/>
      <c r="R43" s="626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625"/>
      <c r="L44" s="193"/>
      <c r="M44" s="193"/>
      <c r="N44" s="193"/>
      <c r="O44" s="626"/>
      <c r="P44" s="257"/>
      <c r="Q44" s="257"/>
      <c r="R44" s="626"/>
    </row>
    <row r="45" s="1" customFormat="1" spans="1:18">
      <c r="A45" s="29" t="s">
        <v>26</v>
      </c>
      <c r="B45" s="263">
        <v>452961</v>
      </c>
      <c r="C45" s="624" t="s">
        <v>736</v>
      </c>
      <c r="D45" s="264">
        <v>1179156</v>
      </c>
      <c r="E45" s="265">
        <v>42879</v>
      </c>
      <c r="F45" s="266">
        <v>42881</v>
      </c>
      <c r="G45" s="267" t="s">
        <v>28</v>
      </c>
      <c r="H45" s="268">
        <v>6930</v>
      </c>
      <c r="K45" s="625"/>
      <c r="L45" s="193"/>
      <c r="M45" s="193"/>
      <c r="N45" s="193"/>
      <c r="O45" s="626"/>
      <c r="P45" s="257"/>
      <c r="Q45" s="257"/>
      <c r="R45" s="626"/>
    </row>
    <row r="46" s="1" customFormat="1" spans="1:18">
      <c r="A46" s="29" t="s">
        <v>26</v>
      </c>
      <c r="B46" s="263">
        <v>452962</v>
      </c>
      <c r="C46" s="624" t="s">
        <v>272</v>
      </c>
      <c r="D46" s="264">
        <v>1179156</v>
      </c>
      <c r="E46" s="265">
        <v>42879</v>
      </c>
      <c r="F46" s="266">
        <v>42881</v>
      </c>
      <c r="G46" s="267" t="s">
        <v>28</v>
      </c>
      <c r="H46" s="268">
        <v>6930</v>
      </c>
      <c r="K46" s="625"/>
      <c r="L46" s="193"/>
      <c r="M46" s="193"/>
      <c r="N46" s="193"/>
      <c r="O46" s="626"/>
      <c r="P46" s="257"/>
      <c r="Q46" s="257"/>
      <c r="R46" s="626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625"/>
      <c r="L47" s="193"/>
      <c r="M47" s="193"/>
      <c r="N47" s="193"/>
      <c r="O47" s="626"/>
      <c r="P47" s="257"/>
      <c r="Q47" s="257"/>
      <c r="R47" s="626"/>
    </row>
    <row r="48" s="1" customFormat="1" spans="1:18">
      <c r="A48" s="29" t="s">
        <v>26</v>
      </c>
      <c r="B48" s="269">
        <v>452981</v>
      </c>
      <c r="C48" s="269" t="s">
        <v>738</v>
      </c>
      <c r="D48" s="270">
        <v>1178660</v>
      </c>
      <c r="E48" s="271">
        <v>42879</v>
      </c>
      <c r="F48" s="272">
        <v>42881</v>
      </c>
      <c r="G48" s="273" t="s">
        <v>28</v>
      </c>
      <c r="H48" s="274">
        <v>8370</v>
      </c>
      <c r="K48" s="625"/>
      <c r="L48" s="193"/>
      <c r="M48" s="193"/>
      <c r="N48" s="193"/>
      <c r="O48" s="626"/>
      <c r="P48" s="257"/>
      <c r="Q48" s="257"/>
      <c r="R48" s="626"/>
    </row>
    <row r="49" s="1" customFormat="1" spans="1:18">
      <c r="A49" s="29" t="s">
        <v>26</v>
      </c>
      <c r="B49" s="269">
        <v>452982</v>
      </c>
      <c r="C49" s="269" t="s">
        <v>739</v>
      </c>
      <c r="D49" s="270">
        <v>1178660</v>
      </c>
      <c r="E49" s="271">
        <v>42879</v>
      </c>
      <c r="F49" s="272">
        <v>42881</v>
      </c>
      <c r="G49" s="273" t="s">
        <v>28</v>
      </c>
      <c r="H49" s="274">
        <v>8370</v>
      </c>
      <c r="K49" s="625"/>
      <c r="L49" s="193"/>
      <c r="M49" s="193"/>
      <c r="N49" s="193"/>
      <c r="O49" s="626"/>
      <c r="P49" s="257"/>
      <c r="Q49" s="257"/>
      <c r="R49" s="626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625"/>
      <c r="L50" s="193"/>
      <c r="M50" s="193"/>
      <c r="N50" s="193"/>
      <c r="O50" s="626"/>
      <c r="P50" s="257"/>
      <c r="Q50" s="257"/>
      <c r="R50" s="626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625"/>
      <c r="L51" s="193"/>
      <c r="M51" s="193"/>
      <c r="N51" s="193"/>
      <c r="O51" s="626"/>
      <c r="P51" s="257"/>
      <c r="Q51" s="257"/>
      <c r="R51" s="626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625"/>
      <c r="L52" s="193"/>
      <c r="M52" s="193"/>
      <c r="N52" s="193"/>
      <c r="O52" s="626"/>
      <c r="P52" s="257"/>
      <c r="Q52" s="257"/>
      <c r="R52" s="626"/>
    </row>
    <row r="53" s="1" customFormat="1" spans="1:18">
      <c r="A53" s="29" t="s">
        <v>26</v>
      </c>
      <c r="B53" s="58">
        <v>453093</v>
      </c>
      <c r="C53" s="58" t="s">
        <v>743</v>
      </c>
      <c r="D53" s="243">
        <v>1188688</v>
      </c>
      <c r="E53" s="244">
        <v>42880</v>
      </c>
      <c r="F53" s="245">
        <v>42882</v>
      </c>
      <c r="G53" s="246" t="s">
        <v>28</v>
      </c>
      <c r="H53" s="247">
        <v>8500</v>
      </c>
      <c r="K53" s="625"/>
      <c r="L53" s="193"/>
      <c r="M53" s="193"/>
      <c r="N53" s="193"/>
      <c r="O53" s="626"/>
      <c r="P53" s="257"/>
      <c r="Q53" s="257"/>
      <c r="R53" s="626"/>
    </row>
    <row r="54" s="1" customFormat="1" spans="1:18">
      <c r="A54" s="29" t="s">
        <v>26</v>
      </c>
      <c r="B54" s="58">
        <v>453094</v>
      </c>
      <c r="C54" s="58" t="s">
        <v>744</v>
      </c>
      <c r="D54" s="243">
        <v>1188688</v>
      </c>
      <c r="E54" s="244">
        <v>42880</v>
      </c>
      <c r="F54" s="245">
        <v>42882</v>
      </c>
      <c r="G54" s="246" t="s">
        <v>28</v>
      </c>
      <c r="H54" s="247">
        <v>8500</v>
      </c>
      <c r="K54" s="625"/>
      <c r="L54" s="193"/>
      <c r="M54" s="193"/>
      <c r="N54" s="193"/>
      <c r="O54" s="626"/>
      <c r="P54" s="257"/>
      <c r="Q54" s="257"/>
      <c r="R54" s="626"/>
    </row>
    <row r="55" s="1" customFormat="1" spans="1:18">
      <c r="A55" s="29" t="s">
        <v>26</v>
      </c>
      <c r="B55" s="58">
        <v>453095</v>
      </c>
      <c r="C55" s="58" t="s">
        <v>745</v>
      </c>
      <c r="D55" s="243">
        <v>1188688</v>
      </c>
      <c r="E55" s="244">
        <v>42880</v>
      </c>
      <c r="F55" s="245">
        <v>42882</v>
      </c>
      <c r="G55" s="246" t="s">
        <v>28</v>
      </c>
      <c r="H55" s="247">
        <v>8500</v>
      </c>
      <c r="K55" s="625"/>
      <c r="L55" s="193"/>
      <c r="M55" s="193"/>
      <c r="N55" s="193"/>
      <c r="O55" s="626"/>
      <c r="P55" s="257"/>
      <c r="Q55" s="257"/>
      <c r="R55" s="626"/>
    </row>
    <row r="56" s="1" customFormat="1" spans="1:18">
      <c r="A56" s="29" t="s">
        <v>26</v>
      </c>
      <c r="B56" s="58">
        <v>453096</v>
      </c>
      <c r="C56" s="58" t="s">
        <v>746</v>
      </c>
      <c r="D56" s="243">
        <v>1188688</v>
      </c>
      <c r="E56" s="244">
        <v>42880</v>
      </c>
      <c r="F56" s="245">
        <v>42882</v>
      </c>
      <c r="G56" s="246" t="s">
        <v>28</v>
      </c>
      <c r="H56" s="247">
        <v>8500</v>
      </c>
      <c r="K56" s="625"/>
      <c r="L56" s="193"/>
      <c r="M56" s="193"/>
      <c r="N56" s="193"/>
      <c r="O56" s="626"/>
      <c r="P56" s="257"/>
      <c r="Q56" s="257"/>
      <c r="R56" s="626"/>
    </row>
    <row r="57" s="1" customFormat="1" spans="1:18">
      <c r="A57" s="29" t="s">
        <v>26</v>
      </c>
      <c r="B57" s="263">
        <v>453103</v>
      </c>
      <c r="C57" s="263" t="s">
        <v>747</v>
      </c>
      <c r="D57" s="264">
        <v>1184762</v>
      </c>
      <c r="E57" s="265">
        <v>42880</v>
      </c>
      <c r="F57" s="266">
        <v>42882</v>
      </c>
      <c r="G57" s="267" t="s">
        <v>28</v>
      </c>
      <c r="H57" s="268">
        <v>7100</v>
      </c>
      <c r="K57" s="625"/>
      <c r="L57" s="193"/>
      <c r="M57" s="193"/>
      <c r="N57" s="193"/>
      <c r="O57" s="626"/>
      <c r="P57" s="257"/>
      <c r="Q57" s="257"/>
      <c r="R57" s="626"/>
    </row>
    <row r="58" s="1" customFormat="1" spans="1:18">
      <c r="A58" s="29" t="s">
        <v>26</v>
      </c>
      <c r="B58" s="263">
        <v>453104</v>
      </c>
      <c r="C58" s="263" t="s">
        <v>747</v>
      </c>
      <c r="D58" s="264">
        <v>1184762</v>
      </c>
      <c r="E58" s="265">
        <v>42880</v>
      </c>
      <c r="F58" s="266">
        <v>42882</v>
      </c>
      <c r="G58" s="267" t="s">
        <v>28</v>
      </c>
      <c r="H58" s="268">
        <v>7100</v>
      </c>
      <c r="K58" s="625"/>
      <c r="L58" s="193"/>
      <c r="M58" s="193"/>
      <c r="N58" s="193"/>
      <c r="O58" s="626"/>
      <c r="P58" s="257"/>
      <c r="Q58" s="257"/>
      <c r="R58" s="626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625"/>
      <c r="L59" s="193"/>
      <c r="M59" s="193"/>
      <c r="N59" s="193"/>
      <c r="O59" s="626"/>
      <c r="P59" s="257"/>
      <c r="Q59" s="257"/>
      <c r="R59" s="626"/>
    </row>
    <row r="60" s="1" customFormat="1" spans="1:18">
      <c r="A60" s="29" t="s">
        <v>26</v>
      </c>
      <c r="B60" s="269">
        <v>453198</v>
      </c>
      <c r="C60" s="269" t="s">
        <v>749</v>
      </c>
      <c r="D60" s="270">
        <v>1173076</v>
      </c>
      <c r="E60" s="271">
        <v>42881</v>
      </c>
      <c r="F60" s="272">
        <v>42883</v>
      </c>
      <c r="G60" s="273" t="s">
        <v>28</v>
      </c>
      <c r="H60" s="274">
        <v>8370</v>
      </c>
      <c r="K60" s="625"/>
      <c r="L60" s="193"/>
      <c r="M60" s="193"/>
      <c r="N60" s="193"/>
      <c r="O60" s="626"/>
      <c r="P60" s="257"/>
      <c r="Q60" s="257"/>
      <c r="R60" s="626"/>
    </row>
    <row r="61" s="1" customFormat="1" spans="1:18">
      <c r="A61" s="29" t="s">
        <v>26</v>
      </c>
      <c r="B61" s="269">
        <v>453199</v>
      </c>
      <c r="C61" s="269" t="s">
        <v>750</v>
      </c>
      <c r="D61" s="270">
        <v>1173076</v>
      </c>
      <c r="E61" s="271">
        <v>42881</v>
      </c>
      <c r="F61" s="272">
        <v>42883</v>
      </c>
      <c r="G61" s="273" t="s">
        <v>28</v>
      </c>
      <c r="H61" s="274">
        <v>8370</v>
      </c>
      <c r="K61" s="625"/>
      <c r="L61" s="193"/>
      <c r="M61" s="193"/>
      <c r="N61" s="193"/>
      <c r="O61" s="626"/>
      <c r="P61" s="257"/>
      <c r="Q61" s="257"/>
      <c r="R61" s="626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625"/>
      <c r="L62" s="193"/>
      <c r="M62" s="193"/>
      <c r="N62" s="193"/>
      <c r="O62" s="626"/>
      <c r="P62" s="257"/>
      <c r="Q62" s="257"/>
      <c r="R62" s="626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625"/>
      <c r="L63" s="193"/>
      <c r="M63" s="193"/>
      <c r="N63" s="193"/>
      <c r="O63" s="626"/>
      <c r="P63" s="257"/>
      <c r="Q63" s="257"/>
      <c r="R63" s="626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625"/>
      <c r="L64" s="193"/>
      <c r="M64" s="193"/>
      <c r="N64" s="626"/>
      <c r="O64" s="626"/>
      <c r="P64" s="257"/>
      <c r="Q64" s="257"/>
      <c r="R64" s="626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626"/>
      <c r="L65" s="626"/>
      <c r="M65" s="626"/>
      <c r="N65" s="626"/>
      <c r="O65" s="626"/>
      <c r="P65" s="257"/>
      <c r="Q65" s="257"/>
      <c r="R65" s="626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626"/>
      <c r="L66" s="626"/>
      <c r="M66" s="626"/>
      <c r="N66" s="626"/>
      <c r="O66" s="626"/>
      <c r="P66" s="257"/>
      <c r="Q66" s="257"/>
      <c r="R66" s="626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626"/>
      <c r="L67" s="626"/>
      <c r="M67" s="626"/>
      <c r="N67" s="626"/>
      <c r="O67" s="626"/>
      <c r="P67" s="257"/>
      <c r="Q67" s="257"/>
      <c r="R67" s="626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625"/>
      <c r="L68" s="626"/>
      <c r="M68" s="626"/>
      <c r="N68" s="626"/>
      <c r="O68" s="626"/>
      <c r="P68" s="257"/>
      <c r="Q68" s="257"/>
      <c r="R68" s="626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625"/>
      <c r="L69" s="626"/>
      <c r="M69" s="626"/>
      <c r="N69" s="626"/>
      <c r="O69" s="626"/>
      <c r="P69" s="257"/>
      <c r="Q69" s="257"/>
      <c r="R69" s="626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625"/>
      <c r="L70" s="626"/>
      <c r="M70" s="626"/>
      <c r="N70" s="626"/>
      <c r="O70" s="626"/>
      <c r="P70" s="257"/>
      <c r="Q70" s="257"/>
      <c r="R70" s="626"/>
    </row>
    <row r="71" s="1" customFormat="1" spans="1:18">
      <c r="A71" s="29" t="s">
        <v>26</v>
      </c>
      <c r="B71" s="269">
        <v>453317</v>
      </c>
      <c r="C71" s="269" t="s">
        <v>760</v>
      </c>
      <c r="D71" s="270">
        <v>1188980</v>
      </c>
      <c r="E71" s="271">
        <v>42882</v>
      </c>
      <c r="F71" s="272">
        <v>42884</v>
      </c>
      <c r="G71" s="273" t="s">
        <v>28</v>
      </c>
      <c r="H71" s="274">
        <v>7100</v>
      </c>
      <c r="K71" s="625"/>
      <c r="L71" s="626"/>
      <c r="M71" s="626"/>
      <c r="N71" s="626"/>
      <c r="O71" s="626"/>
      <c r="P71" s="257"/>
      <c r="Q71" s="257"/>
      <c r="R71" s="626"/>
    </row>
    <row r="72" s="1" customFormat="1" spans="1:18">
      <c r="A72" s="29" t="s">
        <v>26</v>
      </c>
      <c r="B72" s="269">
        <v>453318</v>
      </c>
      <c r="C72" s="269" t="s">
        <v>761</v>
      </c>
      <c r="D72" s="270">
        <v>1188980</v>
      </c>
      <c r="E72" s="271">
        <v>42882</v>
      </c>
      <c r="F72" s="272">
        <v>42884</v>
      </c>
      <c r="G72" s="273" t="s">
        <v>28</v>
      </c>
      <c r="H72" s="274">
        <v>7100</v>
      </c>
      <c r="K72" s="625"/>
      <c r="L72" s="626"/>
      <c r="M72" s="626"/>
      <c r="N72" s="626"/>
      <c r="O72" s="626"/>
      <c r="P72" s="257"/>
      <c r="Q72" s="257"/>
      <c r="R72" s="626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625"/>
      <c r="L73" s="626"/>
      <c r="M73" s="626"/>
      <c r="N73" s="626"/>
      <c r="O73" s="626"/>
      <c r="P73" s="257"/>
      <c r="Q73" s="257"/>
      <c r="R73" s="626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625"/>
      <c r="L74" s="626"/>
      <c r="M74" s="626"/>
      <c r="N74" s="626"/>
      <c r="O74" s="626"/>
      <c r="P74" s="257"/>
      <c r="Q74" s="257"/>
      <c r="R74" s="626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627"/>
      <c r="L75" s="626"/>
      <c r="M75" s="626"/>
      <c r="N75" s="626"/>
      <c r="O75" s="626"/>
      <c r="P75" s="257"/>
      <c r="Q75" s="257"/>
      <c r="R75" s="626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625"/>
      <c r="L76" s="626"/>
      <c r="M76" s="626"/>
      <c r="N76" s="626"/>
      <c r="O76" s="626"/>
      <c r="P76" s="257"/>
      <c r="Q76" s="257"/>
      <c r="R76" s="626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625"/>
      <c r="L77" s="626"/>
      <c r="M77" s="626"/>
      <c r="N77" s="626"/>
      <c r="O77" s="626"/>
      <c r="P77" s="257"/>
      <c r="Q77" s="257"/>
      <c r="R77" s="626"/>
    </row>
    <row r="78" s="1" customFormat="1" ht="15" customHeight="1" spans="2:18">
      <c r="B78" s="86"/>
      <c r="C78" s="87"/>
      <c r="D78" s="81"/>
      <c r="E78" s="82"/>
      <c r="F78" s="83"/>
      <c r="G78" s="84"/>
      <c r="H78" s="612"/>
      <c r="K78" s="625"/>
      <c r="L78" s="626"/>
      <c r="M78" s="626"/>
      <c r="N78" s="626"/>
      <c r="O78" s="626"/>
      <c r="P78" s="257"/>
      <c r="Q78" s="257"/>
      <c r="R78" s="626"/>
    </row>
    <row r="79" s="1" customFormat="1" ht="16.2" customHeight="1" spans="1:18">
      <c r="A79" s="88" t="s">
        <v>764</v>
      </c>
      <c r="B79" s="88"/>
      <c r="F79" s="89"/>
      <c r="K79" s="625"/>
      <c r="L79" s="626"/>
      <c r="M79" s="626"/>
      <c r="N79" s="626"/>
      <c r="O79" s="626"/>
      <c r="P79" s="257"/>
      <c r="Q79" s="257"/>
      <c r="R79" s="626"/>
    </row>
    <row r="80" customFormat="1" ht="12" customHeight="1" spans="1:18">
      <c r="A80" s="223" t="s">
        <v>423</v>
      </c>
      <c r="B80" s="90"/>
      <c r="C80" s="224" t="s">
        <v>424</v>
      </c>
      <c r="D80" s="224" t="s">
        <v>424</v>
      </c>
      <c r="E80" s="224" t="s">
        <v>424</v>
      </c>
      <c r="F80" s="224" t="s">
        <v>424</v>
      </c>
      <c r="G80" s="224" t="s">
        <v>424</v>
      </c>
      <c r="H80" s="225" t="s">
        <v>90</v>
      </c>
      <c r="K80" s="625"/>
      <c r="L80" s="626"/>
      <c r="M80" s="193"/>
      <c r="N80" s="193"/>
      <c r="O80" s="193"/>
      <c r="P80" s="257"/>
      <c r="Q80" s="257"/>
      <c r="R80" s="193"/>
    </row>
    <row r="81" customFormat="1" ht="12" customHeight="1" spans="1:18">
      <c r="A81" s="226" t="s">
        <v>425</v>
      </c>
      <c r="B81" s="226"/>
      <c r="C81" s="227" t="s">
        <v>85</v>
      </c>
      <c r="D81" s="228" t="s">
        <v>86</v>
      </c>
      <c r="E81" s="228" t="s">
        <v>87</v>
      </c>
      <c r="F81" s="228" t="s">
        <v>88</v>
      </c>
      <c r="G81" s="228" t="s">
        <v>89</v>
      </c>
      <c r="H81" s="341" t="s">
        <v>426</v>
      </c>
      <c r="K81" s="625"/>
      <c r="L81" s="193"/>
      <c r="M81" s="193"/>
      <c r="N81" s="193"/>
      <c r="O81" s="193"/>
      <c r="P81" s="257"/>
      <c r="Q81" s="257"/>
      <c r="R81" s="193"/>
    </row>
    <row r="82" customFormat="1" ht="13.5" spans="1:18">
      <c r="A82" s="230">
        <f>H76+323492.5</f>
        <v>801475</v>
      </c>
      <c r="B82" s="93"/>
      <c r="C82" s="230">
        <v>0</v>
      </c>
      <c r="D82" s="230">
        <v>0</v>
      </c>
      <c r="E82" s="230">
        <v>0</v>
      </c>
      <c r="F82" s="230">
        <v>0</v>
      </c>
      <c r="G82" s="230">
        <v>0</v>
      </c>
      <c r="H82" s="342">
        <f>SUM(A82:G82)</f>
        <v>801475</v>
      </c>
      <c r="K82" s="625"/>
      <c r="L82" s="193"/>
      <c r="M82" s="193"/>
      <c r="N82" s="193"/>
      <c r="O82" s="193"/>
      <c r="P82" s="257"/>
      <c r="Q82" s="257"/>
      <c r="R82" s="193"/>
    </row>
    <row r="83" customFormat="1" ht="13.5" spans="11:18">
      <c r="K83" s="625"/>
      <c r="L83" s="193"/>
      <c r="M83" s="193"/>
      <c r="N83" s="193"/>
      <c r="O83" s="193"/>
      <c r="P83" s="257"/>
      <c r="Q83" s="257"/>
      <c r="R83" s="193"/>
    </row>
    <row r="84" customFormat="1" spans="1:18">
      <c r="A84" s="96"/>
      <c r="B84" s="96"/>
      <c r="K84" s="625"/>
      <c r="L84" s="193"/>
      <c r="M84" s="193"/>
      <c r="N84" s="193"/>
      <c r="O84" s="193"/>
      <c r="P84" s="257"/>
      <c r="Q84" s="257"/>
      <c r="R84" s="193"/>
    </row>
    <row r="85" spans="11:17">
      <c r="K85" s="625"/>
      <c r="P85" s="257"/>
      <c r="Q85" s="257"/>
    </row>
    <row r="86" spans="11:17">
      <c r="K86" s="625"/>
      <c r="P86" s="257"/>
      <c r="Q86" s="257"/>
    </row>
    <row r="87" spans="11:17">
      <c r="K87" s="625"/>
      <c r="P87" s="257"/>
      <c r="Q87" s="257"/>
    </row>
    <row r="88" spans="11:17">
      <c r="K88" s="625"/>
      <c r="P88" s="257"/>
      <c r="Q88" s="257"/>
    </row>
    <row r="89" spans="11:17">
      <c r="K89" s="625"/>
      <c r="P89" s="257"/>
      <c r="Q89" s="257"/>
    </row>
    <row r="90" spans="11:17">
      <c r="K90" s="625"/>
      <c r="P90" s="257"/>
      <c r="Q90" s="257"/>
    </row>
    <row r="91" spans="11:17">
      <c r="K91" s="625"/>
      <c r="P91" s="257"/>
      <c r="Q91" s="257"/>
    </row>
    <row r="92" spans="11:17">
      <c r="K92" s="625"/>
      <c r="P92" s="257"/>
      <c r="Q92" s="257"/>
    </row>
    <row r="93" spans="11:17">
      <c r="K93" s="625"/>
      <c r="P93" s="257"/>
      <c r="Q93" s="257"/>
    </row>
    <row r="94" spans="11:17">
      <c r="K94" s="625"/>
      <c r="P94" s="257"/>
      <c r="Q94" s="257"/>
    </row>
    <row r="95" spans="11:17">
      <c r="K95" s="625"/>
      <c r="P95" s="257"/>
      <c r="Q95" s="257"/>
    </row>
    <row r="96" spans="11:17">
      <c r="K96" s="625"/>
      <c r="P96" s="257"/>
      <c r="Q96" s="257"/>
    </row>
    <row r="97" spans="11:17">
      <c r="K97" s="625"/>
      <c r="P97" s="257"/>
      <c r="Q97" s="257"/>
    </row>
    <row r="98" spans="11:17">
      <c r="K98" s="627"/>
      <c r="P98" s="257"/>
      <c r="Q98" s="257"/>
    </row>
    <row r="99" spans="11:17">
      <c r="K99" s="625"/>
      <c r="P99" s="257"/>
      <c r="Q99" s="257"/>
    </row>
    <row r="100" spans="11:17">
      <c r="K100" s="625"/>
      <c r="P100" s="257"/>
      <c r="Q100" s="257"/>
    </row>
    <row r="101" spans="11:17">
      <c r="K101" s="625"/>
      <c r="P101" s="257"/>
      <c r="Q101" s="257"/>
    </row>
    <row r="102" spans="11:17">
      <c r="K102" s="625"/>
      <c r="P102" s="257"/>
      <c r="Q102" s="257"/>
    </row>
    <row r="103" spans="11:17">
      <c r="K103" s="625"/>
      <c r="P103" s="257"/>
      <c r="Q103" s="257"/>
    </row>
    <row r="104" spans="11:17">
      <c r="K104" s="625"/>
      <c r="P104" s="257"/>
      <c r="Q104" s="257"/>
    </row>
    <row r="105" spans="11:17">
      <c r="K105" s="625"/>
      <c r="P105" s="257"/>
      <c r="Q105" s="257"/>
    </row>
    <row r="106" spans="11:17">
      <c r="K106" s="625"/>
      <c r="P106" s="257"/>
      <c r="Q106" s="257"/>
    </row>
    <row r="107" spans="16:17">
      <c r="P107" s="257"/>
      <c r="Q107" s="257"/>
    </row>
    <row r="108" spans="16:17">
      <c r="P108" s="257"/>
      <c r="Q108" s="257"/>
    </row>
    <row r="109" spans="16:17">
      <c r="P109" s="257"/>
      <c r="Q109" s="257"/>
    </row>
    <row r="110" spans="16:17">
      <c r="P110" s="257"/>
      <c r="Q110" s="257"/>
    </row>
    <row r="111" spans="16:17">
      <c r="P111" s="257"/>
      <c r="Q111" s="257"/>
    </row>
    <row r="112" spans="16:17">
      <c r="P112" s="257"/>
      <c r="Q112" s="257"/>
    </row>
    <row r="113" spans="16:17">
      <c r="P113" s="257"/>
      <c r="Q113" s="257"/>
    </row>
    <row r="114" spans="16:17">
      <c r="P114" s="257"/>
      <c r="Q114" s="257"/>
    </row>
    <row r="115" spans="16:17">
      <c r="P115" s="257"/>
      <c r="Q115" s="257"/>
    </row>
    <row r="116" spans="16:17">
      <c r="P116" s="257"/>
      <c r="Q116" s="257"/>
    </row>
    <row r="117" spans="16:17">
      <c r="P117" s="257"/>
      <c r="Q117" s="257"/>
    </row>
    <row r="118" spans="16:17">
      <c r="P118" s="257"/>
      <c r="Q118" s="257"/>
    </row>
    <row r="119" spans="16:17">
      <c r="P119" s="257"/>
      <c r="Q119" s="257"/>
    </row>
    <row r="120" spans="16:17">
      <c r="P120" s="257"/>
      <c r="Q120" s="257"/>
    </row>
    <row r="121" spans="16:17">
      <c r="P121" s="257"/>
      <c r="Q121" s="257"/>
    </row>
    <row r="122" spans="16:17">
      <c r="P122" s="257"/>
      <c r="Q122" s="257"/>
    </row>
    <row r="123" spans="16:17">
      <c r="P123" s="257"/>
      <c r="Q123" s="257"/>
    </row>
    <row r="124" spans="16:17">
      <c r="P124" s="257"/>
      <c r="Q124" s="257"/>
    </row>
    <row r="125" spans="16:17">
      <c r="P125" s="257"/>
      <c r="Q125" s="257"/>
    </row>
    <row r="126" spans="16:17">
      <c r="P126" s="257"/>
      <c r="Q126" s="257"/>
    </row>
    <row r="127" spans="16:17">
      <c r="P127" s="257"/>
      <c r="Q127" s="257"/>
    </row>
    <row r="128" spans="16:17">
      <c r="P128" s="257"/>
      <c r="Q128" s="257"/>
    </row>
    <row r="129" spans="16:17">
      <c r="P129" s="257"/>
      <c r="Q129" s="257"/>
    </row>
    <row r="130" spans="16:17">
      <c r="P130" s="257"/>
      <c r="Q130" s="257"/>
    </row>
    <row r="131" spans="16:17">
      <c r="P131" s="257"/>
      <c r="Q131" s="257"/>
    </row>
    <row r="132" spans="16:17">
      <c r="P132" s="257"/>
      <c r="Q132" s="257"/>
    </row>
    <row r="133" spans="16:17">
      <c r="P133" s="257"/>
      <c r="Q133" s="257"/>
    </row>
    <row r="134" spans="16:17">
      <c r="P134" s="257"/>
      <c r="Q134" s="257"/>
    </row>
    <row r="135" spans="16:17">
      <c r="P135" s="257"/>
      <c r="Q135" s="257"/>
    </row>
    <row r="136" spans="16:17">
      <c r="P136" s="257"/>
      <c r="Q136" s="257"/>
    </row>
    <row r="137" spans="16:17">
      <c r="P137" s="257"/>
      <c r="Q137" s="257"/>
    </row>
    <row r="138" spans="16:17">
      <c r="P138" s="257"/>
      <c r="Q138" s="257"/>
    </row>
    <row r="139" spans="16:17">
      <c r="P139" s="257"/>
      <c r="Q139" s="257"/>
    </row>
    <row r="140" spans="16:17">
      <c r="P140" s="257"/>
      <c r="Q140" s="257"/>
    </row>
    <row r="141" spans="16:17">
      <c r="P141" s="257"/>
      <c r="Q141" s="257"/>
    </row>
    <row r="142" spans="16:17">
      <c r="P142" s="257"/>
      <c r="Q142" s="257"/>
    </row>
    <row r="143" spans="16:17">
      <c r="P143" s="257"/>
      <c r="Q143" s="257"/>
    </row>
    <row r="144" spans="16:17">
      <c r="P144" s="257"/>
      <c r="Q144" s="257"/>
    </row>
    <row r="145" spans="16:17">
      <c r="P145" s="257"/>
      <c r="Q145" s="257"/>
    </row>
    <row r="146" spans="16:17">
      <c r="P146" s="257"/>
      <c r="Q146" s="257"/>
    </row>
    <row r="147" spans="16:17">
      <c r="P147" s="257"/>
      <c r="Q147" s="257"/>
    </row>
    <row r="148" spans="16:17">
      <c r="P148" s="257"/>
      <c r="Q148" s="257"/>
    </row>
    <row r="149" spans="16:17">
      <c r="P149" s="257"/>
      <c r="Q149" s="257"/>
    </row>
    <row r="150" spans="16:17">
      <c r="P150" s="257"/>
      <c r="Q150" s="257"/>
    </row>
    <row r="151" spans="16:17">
      <c r="P151" s="257"/>
      <c r="Q151" s="257"/>
    </row>
    <row r="152" spans="16:17">
      <c r="P152" s="257"/>
      <c r="Q152" s="257"/>
    </row>
    <row r="153" spans="16:17">
      <c r="P153" s="257"/>
      <c r="Q153" s="257"/>
    </row>
    <row r="154" spans="16:17">
      <c r="P154" s="257"/>
      <c r="Q154" s="257"/>
    </row>
    <row r="155" spans="16:17">
      <c r="P155" s="257"/>
      <c r="Q155" s="257"/>
    </row>
    <row r="156" spans="16:17">
      <c r="P156" s="257"/>
      <c r="Q156" s="257"/>
    </row>
    <row r="157" spans="16:17">
      <c r="P157" s="257"/>
      <c r="Q157" s="257"/>
    </row>
    <row r="158" spans="16:17">
      <c r="P158" s="257"/>
      <c r="Q158" s="257"/>
    </row>
    <row r="159" spans="16:17">
      <c r="P159" s="257"/>
      <c r="Q159" s="257"/>
    </row>
    <row r="160" spans="16:17">
      <c r="P160" s="257"/>
      <c r="Q160" s="257"/>
    </row>
    <row r="161" spans="16:17">
      <c r="P161" s="257"/>
      <c r="Q161" s="257"/>
    </row>
    <row r="162" spans="16:17">
      <c r="P162" s="257"/>
      <c r="Q162" s="257"/>
    </row>
    <row r="163" spans="16:17">
      <c r="P163" s="257"/>
      <c r="Q163" s="257"/>
    </row>
    <row r="164" spans="16:17">
      <c r="P164" s="257"/>
      <c r="Q164" s="257"/>
    </row>
    <row r="165" spans="16:17">
      <c r="P165" s="257"/>
      <c r="Q165" s="257"/>
    </row>
    <row r="166" spans="16:17">
      <c r="P166" s="257"/>
      <c r="Q166" s="257"/>
    </row>
    <row r="167" spans="16:17">
      <c r="P167" s="257"/>
      <c r="Q167" s="257"/>
    </row>
    <row r="168" spans="16:17">
      <c r="P168" s="257"/>
      <c r="Q168" s="257"/>
    </row>
    <row r="169" spans="16:17">
      <c r="P169" s="257"/>
      <c r="Q169" s="257"/>
    </row>
    <row r="170" spans="16:17">
      <c r="P170" s="257"/>
      <c r="Q170" s="257"/>
    </row>
    <row r="171" spans="16:17">
      <c r="P171" s="257"/>
      <c r="Q171" s="257"/>
    </row>
    <row r="172" spans="16:17">
      <c r="P172" s="257"/>
      <c r="Q172" s="257"/>
    </row>
    <row r="173" spans="16:17">
      <c r="P173" s="257"/>
      <c r="Q173" s="257"/>
    </row>
    <row r="174" spans="16:17">
      <c r="P174" s="257"/>
      <c r="Q174" s="257"/>
    </row>
    <row r="175" spans="16:17">
      <c r="P175" s="257"/>
      <c r="Q175" s="257"/>
    </row>
    <row r="176" spans="16:17">
      <c r="P176" s="257"/>
      <c r="Q176" s="257"/>
    </row>
    <row r="177" spans="16:17">
      <c r="P177" s="257"/>
      <c r="Q177" s="257"/>
    </row>
    <row r="178" spans="16:17">
      <c r="P178" s="257"/>
      <c r="Q178" s="257"/>
    </row>
    <row r="179" spans="16:17">
      <c r="P179" s="257"/>
      <c r="Q179" s="257"/>
    </row>
    <row r="180" spans="16:17">
      <c r="P180" s="257"/>
      <c r="Q180" s="257"/>
    </row>
    <row r="181" spans="16:17">
      <c r="P181" s="257"/>
      <c r="Q181" s="257"/>
    </row>
    <row r="182" spans="16:17">
      <c r="P182" s="257"/>
      <c r="Q182" s="257"/>
    </row>
    <row r="183" spans="16:17">
      <c r="P183" s="257"/>
      <c r="Q183" s="257"/>
    </row>
    <row r="184" spans="16:17">
      <c r="P184" s="257"/>
      <c r="Q184" s="257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72" t="s">
        <v>9</v>
      </c>
      <c r="D14" s="12"/>
      <c r="E14" s="10"/>
      <c r="F14" s="2"/>
    </row>
    <row r="15" customFormat="1" spans="1:6">
      <c r="A15" s="4" t="s">
        <v>10</v>
      </c>
      <c r="B15" s="4"/>
      <c r="C15" s="672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673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673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673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623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223" t="s">
        <v>423</v>
      </c>
      <c r="B51" s="90"/>
      <c r="C51" s="224" t="s">
        <v>424</v>
      </c>
      <c r="D51" s="224" t="s">
        <v>424</v>
      </c>
      <c r="E51" s="224" t="s">
        <v>424</v>
      </c>
      <c r="F51" s="224" t="s">
        <v>424</v>
      </c>
      <c r="G51" s="224" t="s">
        <v>424</v>
      </c>
      <c r="H51" s="225" t="s">
        <v>90</v>
      </c>
    </row>
    <row r="52" customFormat="1" ht="12" customHeight="1" spans="1:8">
      <c r="A52" s="226" t="s">
        <v>425</v>
      </c>
      <c r="B52" s="226"/>
      <c r="C52" s="227" t="s">
        <v>85</v>
      </c>
      <c r="D52" s="228" t="s">
        <v>86</v>
      </c>
      <c r="E52" s="228" t="s">
        <v>87</v>
      </c>
      <c r="F52" s="228" t="s">
        <v>88</v>
      </c>
      <c r="G52" s="228" t="s">
        <v>89</v>
      </c>
      <c r="H52" s="341" t="s">
        <v>426</v>
      </c>
    </row>
    <row r="53" customFormat="1" ht="13.5" spans="1:8">
      <c r="A53" s="230">
        <f>H47</f>
        <v>158922.5</v>
      </c>
      <c r="B53" s="93"/>
      <c r="C53" s="230">
        <v>0</v>
      </c>
      <c r="D53" s="230">
        <v>0</v>
      </c>
      <c r="E53" s="230">
        <v>0</v>
      </c>
      <c r="F53" s="230">
        <v>0</v>
      </c>
      <c r="G53" s="230">
        <v>0</v>
      </c>
      <c r="H53" s="342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72" t="s">
        <v>9</v>
      </c>
      <c r="D14" s="12"/>
      <c r="E14" s="10"/>
      <c r="F14" s="2"/>
    </row>
    <row r="15" customFormat="1" spans="1:6">
      <c r="A15" s="4" t="s">
        <v>10</v>
      </c>
      <c r="B15" s="4"/>
      <c r="C15" s="672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6" t="s">
        <v>23</v>
      </c>
      <c r="F23" s="277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673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673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63">
        <v>454109</v>
      </c>
      <c r="C40" s="263" t="s">
        <v>803</v>
      </c>
      <c r="D40" s="264">
        <v>1178621</v>
      </c>
      <c r="E40" s="265">
        <v>42885</v>
      </c>
      <c r="F40" s="266">
        <v>42890</v>
      </c>
      <c r="G40" s="267" t="s">
        <v>28</v>
      </c>
      <c r="H40" s="268">
        <v>19125</v>
      </c>
    </row>
    <row r="41" s="1" customFormat="1" spans="1:8">
      <c r="A41" s="29" t="s">
        <v>26</v>
      </c>
      <c r="B41" s="263">
        <v>454112</v>
      </c>
      <c r="C41" s="263" t="s">
        <v>804</v>
      </c>
      <c r="D41" s="264">
        <v>1178621</v>
      </c>
      <c r="E41" s="265">
        <v>42885</v>
      </c>
      <c r="F41" s="266">
        <v>42890</v>
      </c>
      <c r="G41" s="267" t="s">
        <v>28</v>
      </c>
      <c r="H41" s="268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63">
        <v>454262</v>
      </c>
      <c r="C48" s="263" t="s">
        <v>810</v>
      </c>
      <c r="D48" s="264">
        <v>1184862</v>
      </c>
      <c r="E48" s="265">
        <v>42889</v>
      </c>
      <c r="F48" s="266">
        <v>42891</v>
      </c>
      <c r="G48" s="267" t="s">
        <v>28</v>
      </c>
      <c r="H48" s="268">
        <v>8500</v>
      </c>
    </row>
    <row r="49" s="1" customFormat="1" spans="1:8">
      <c r="A49" s="29" t="s">
        <v>26</v>
      </c>
      <c r="B49" s="263">
        <v>454263</v>
      </c>
      <c r="C49" s="263" t="s">
        <v>811</v>
      </c>
      <c r="D49" s="264">
        <v>1184862</v>
      </c>
      <c r="E49" s="265">
        <v>42889</v>
      </c>
      <c r="F49" s="266">
        <v>42891</v>
      </c>
      <c r="G49" s="267" t="s">
        <v>28</v>
      </c>
      <c r="H49" s="268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617" t="s">
        <v>817</v>
      </c>
      <c r="D55" s="618">
        <v>1186813</v>
      </c>
      <c r="E55" s="619">
        <v>42889</v>
      </c>
      <c r="F55" s="620">
        <v>42892</v>
      </c>
      <c r="G55" s="621" t="s">
        <v>28</v>
      </c>
      <c r="H55" s="622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617" t="s">
        <v>823</v>
      </c>
      <c r="D61" s="618">
        <v>1186813</v>
      </c>
      <c r="E61" s="619">
        <v>42889</v>
      </c>
      <c r="F61" s="620">
        <v>42892</v>
      </c>
      <c r="G61" s="621" t="s">
        <v>28</v>
      </c>
      <c r="H61" s="622">
        <v>12112.5</v>
      </c>
    </row>
    <row r="62" s="1" customFormat="1" spans="1:8">
      <c r="A62" s="29" t="s">
        <v>26</v>
      </c>
      <c r="B62" s="51">
        <v>454406</v>
      </c>
      <c r="C62" s="617" t="s">
        <v>824</v>
      </c>
      <c r="D62" s="618">
        <v>1186813</v>
      </c>
      <c r="E62" s="619">
        <v>42889</v>
      </c>
      <c r="F62" s="620">
        <v>42892</v>
      </c>
      <c r="G62" s="621" t="s">
        <v>28</v>
      </c>
      <c r="H62" s="622">
        <v>12112.5</v>
      </c>
    </row>
    <row r="63" s="1" customFormat="1" spans="1:8">
      <c r="A63" s="29" t="s">
        <v>26</v>
      </c>
      <c r="B63" s="51">
        <v>454407</v>
      </c>
      <c r="C63" s="617" t="s">
        <v>825</v>
      </c>
      <c r="D63" s="618">
        <v>1186813</v>
      </c>
      <c r="E63" s="619">
        <v>42889</v>
      </c>
      <c r="F63" s="620">
        <v>42892</v>
      </c>
      <c r="G63" s="621" t="s">
        <v>28</v>
      </c>
      <c r="H63" s="622">
        <v>12112.5</v>
      </c>
    </row>
    <row r="64" s="1" customFormat="1" spans="1:8">
      <c r="A64" s="29" t="s">
        <v>26</v>
      </c>
      <c r="B64" s="51">
        <v>454408</v>
      </c>
      <c r="C64" s="617" t="s">
        <v>826</v>
      </c>
      <c r="D64" s="618">
        <v>1186813</v>
      </c>
      <c r="E64" s="619">
        <v>42889</v>
      </c>
      <c r="F64" s="620">
        <v>42892</v>
      </c>
      <c r="G64" s="621" t="s">
        <v>28</v>
      </c>
      <c r="H64" s="622">
        <v>12112.5</v>
      </c>
    </row>
    <row r="65" s="1" customFormat="1" spans="1:8">
      <c r="A65" s="29" t="s">
        <v>26</v>
      </c>
      <c r="B65" s="51">
        <v>454409</v>
      </c>
      <c r="C65" s="617" t="s">
        <v>827</v>
      </c>
      <c r="D65" s="618">
        <v>1186813</v>
      </c>
      <c r="E65" s="619">
        <v>42889</v>
      </c>
      <c r="F65" s="620">
        <v>42892</v>
      </c>
      <c r="G65" s="621" t="s">
        <v>28</v>
      </c>
      <c r="H65" s="622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69">
        <v>455060</v>
      </c>
      <c r="C81" s="269" t="s">
        <v>842</v>
      </c>
      <c r="D81" s="270">
        <v>1192600</v>
      </c>
      <c r="E81" s="271">
        <v>42895</v>
      </c>
      <c r="F81" s="272">
        <v>42898</v>
      </c>
      <c r="G81" s="273" t="s">
        <v>28</v>
      </c>
      <c r="H81" s="274">
        <v>10117.5</v>
      </c>
    </row>
    <row r="82" s="1" customFormat="1" spans="1:8">
      <c r="A82" s="29" t="s">
        <v>26</v>
      </c>
      <c r="B82" s="269">
        <v>455061</v>
      </c>
      <c r="C82" s="269" t="s">
        <v>843</v>
      </c>
      <c r="D82" s="270">
        <v>1192600</v>
      </c>
      <c r="E82" s="271">
        <v>42895</v>
      </c>
      <c r="F82" s="272">
        <v>42898</v>
      </c>
      <c r="G82" s="273" t="s">
        <v>28</v>
      </c>
      <c r="H82" s="274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623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223" t="s">
        <v>423</v>
      </c>
      <c r="B91" s="90"/>
      <c r="C91" s="224" t="s">
        <v>424</v>
      </c>
      <c r="D91" s="224" t="s">
        <v>424</v>
      </c>
      <c r="E91" s="224" t="s">
        <v>424</v>
      </c>
      <c r="F91" s="224" t="s">
        <v>424</v>
      </c>
      <c r="G91" s="224" t="s">
        <v>424</v>
      </c>
      <c r="H91" s="225" t="s">
        <v>90</v>
      </c>
      <c r="I91"/>
    </row>
    <row r="92" customFormat="1" ht="22.5" spans="1:8">
      <c r="A92" s="226" t="s">
        <v>425</v>
      </c>
      <c r="B92" s="226"/>
      <c r="C92" s="227" t="s">
        <v>85</v>
      </c>
      <c r="D92" s="228" t="s">
        <v>86</v>
      </c>
      <c r="E92" s="228" t="s">
        <v>87</v>
      </c>
      <c r="F92" s="228" t="s">
        <v>88</v>
      </c>
      <c r="G92" s="228" t="s">
        <v>89</v>
      </c>
      <c r="H92" s="341" t="s">
        <v>426</v>
      </c>
    </row>
    <row r="93" customFormat="1" ht="13.5" spans="1:8">
      <c r="A93" s="230">
        <f>H87</f>
        <v>673837.5</v>
      </c>
      <c r="B93" s="93"/>
      <c r="C93" s="230">
        <v>0</v>
      </c>
      <c r="D93" s="230">
        <v>0</v>
      </c>
      <c r="E93" s="230">
        <v>0</v>
      </c>
      <c r="F93" s="230">
        <v>0</v>
      </c>
      <c r="G93" s="230">
        <v>0</v>
      </c>
      <c r="H93" s="342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72" t="s">
        <v>9</v>
      </c>
      <c r="D14" s="12"/>
      <c r="E14" s="10"/>
      <c r="F14" s="2"/>
    </row>
    <row r="15" customFormat="1" spans="1:6">
      <c r="A15" s="4" t="s">
        <v>10</v>
      </c>
      <c r="B15" s="4"/>
      <c r="C15" s="672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6" t="s">
        <v>23</v>
      </c>
      <c r="F23" s="277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69">
        <v>455231</v>
      </c>
      <c r="C29" s="269" t="s">
        <v>853</v>
      </c>
      <c r="D29" s="270">
        <v>1181635</v>
      </c>
      <c r="E29" s="271">
        <v>42898</v>
      </c>
      <c r="F29" s="272">
        <v>42900</v>
      </c>
      <c r="G29" s="273" t="s">
        <v>28</v>
      </c>
      <c r="H29" s="274">
        <v>6930</v>
      </c>
    </row>
    <row r="30" s="1" customFormat="1" spans="1:8">
      <c r="A30" s="29" t="s">
        <v>26</v>
      </c>
      <c r="B30" s="269">
        <v>455232</v>
      </c>
      <c r="C30" s="269" t="s">
        <v>854</v>
      </c>
      <c r="D30" s="270">
        <v>1181635</v>
      </c>
      <c r="E30" s="271">
        <v>42898</v>
      </c>
      <c r="F30" s="272">
        <v>42900</v>
      </c>
      <c r="G30" s="273" t="s">
        <v>28</v>
      </c>
      <c r="H30" s="274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243">
        <v>1193153</v>
      </c>
      <c r="E44" s="244">
        <v>42900</v>
      </c>
      <c r="F44" s="245">
        <v>42903</v>
      </c>
      <c r="G44" s="246" t="s">
        <v>28</v>
      </c>
      <c r="H44" s="247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243">
        <v>1193153</v>
      </c>
      <c r="E45" s="244">
        <v>42900</v>
      </c>
      <c r="F45" s="245">
        <v>42903</v>
      </c>
      <c r="G45" s="246" t="s">
        <v>28</v>
      </c>
      <c r="H45" s="247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63">
        <v>455922</v>
      </c>
      <c r="C63" s="263" t="s">
        <v>886</v>
      </c>
      <c r="D63" s="264">
        <v>1175097</v>
      </c>
      <c r="E63" s="265">
        <v>42901</v>
      </c>
      <c r="F63" s="266">
        <v>42906</v>
      </c>
      <c r="G63" s="267" t="s">
        <v>28</v>
      </c>
      <c r="H63" s="268">
        <v>15975</v>
      </c>
    </row>
    <row r="64" s="1" customFormat="1" spans="1:8">
      <c r="A64" s="29" t="s">
        <v>26</v>
      </c>
      <c r="B64" s="263">
        <v>455923</v>
      </c>
      <c r="C64" s="263" t="s">
        <v>887</v>
      </c>
      <c r="D64" s="264">
        <v>1175097</v>
      </c>
      <c r="E64" s="265">
        <v>42901</v>
      </c>
      <c r="F64" s="266">
        <v>42906</v>
      </c>
      <c r="G64" s="267" t="s">
        <v>28</v>
      </c>
      <c r="H64" s="268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612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223" t="s">
        <v>423</v>
      </c>
      <c r="B74" s="90"/>
      <c r="C74" s="224" t="s">
        <v>424</v>
      </c>
      <c r="D74" s="224" t="s">
        <v>424</v>
      </c>
      <c r="E74" s="224" t="s">
        <v>424</v>
      </c>
      <c r="F74" s="224" t="s">
        <v>424</v>
      </c>
      <c r="G74" s="224" t="s">
        <v>424</v>
      </c>
      <c r="H74" s="225" t="s">
        <v>90</v>
      </c>
    </row>
    <row r="75" customFormat="1" ht="12" customHeight="1" spans="1:8">
      <c r="A75" s="226" t="s">
        <v>425</v>
      </c>
      <c r="B75" s="226"/>
      <c r="C75" s="227" t="s">
        <v>85</v>
      </c>
      <c r="D75" s="228" t="s">
        <v>86</v>
      </c>
      <c r="E75" s="228" t="s">
        <v>87</v>
      </c>
      <c r="F75" s="228" t="s">
        <v>88</v>
      </c>
      <c r="G75" s="228" t="s">
        <v>89</v>
      </c>
      <c r="H75" s="341" t="s">
        <v>426</v>
      </c>
    </row>
    <row r="76" customFormat="1" ht="13.5" spans="1:8">
      <c r="A76" s="230">
        <f>H70+673837.5</f>
        <v>1162212</v>
      </c>
      <c r="B76" s="93"/>
      <c r="C76" s="230">
        <v>0</v>
      </c>
      <c r="D76" s="230">
        <v>0</v>
      </c>
      <c r="E76" s="230">
        <v>0</v>
      </c>
      <c r="F76" s="230">
        <v>0</v>
      </c>
      <c r="G76" s="230">
        <v>0</v>
      </c>
      <c r="H76" s="342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72" t="s">
        <v>9</v>
      </c>
      <c r="D14" s="12"/>
      <c r="E14" s="10"/>
      <c r="F14" s="2"/>
    </row>
    <row r="15" customFormat="1" spans="1:6">
      <c r="A15" s="4" t="s">
        <v>10</v>
      </c>
      <c r="B15" s="4"/>
      <c r="C15" s="672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6" t="s">
        <v>23</v>
      </c>
      <c r="F23" s="277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243">
        <v>1193837</v>
      </c>
      <c r="E30" s="244">
        <v>42904</v>
      </c>
      <c r="F30" s="245">
        <v>42907</v>
      </c>
      <c r="G30" s="246" t="s">
        <v>28</v>
      </c>
      <c r="H30" s="247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243">
        <v>1193837</v>
      </c>
      <c r="E31" s="244">
        <v>42904</v>
      </c>
      <c r="F31" s="245">
        <v>42907</v>
      </c>
      <c r="G31" s="246" t="s">
        <v>28</v>
      </c>
      <c r="H31" s="247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243">
        <v>1193837</v>
      </c>
      <c r="E32" s="244">
        <v>42904</v>
      </c>
      <c r="F32" s="245">
        <v>42907</v>
      </c>
      <c r="G32" s="246" t="s">
        <v>28</v>
      </c>
      <c r="H32" s="247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69">
        <v>456059</v>
      </c>
      <c r="C35" s="269" t="s">
        <v>904</v>
      </c>
      <c r="D35" s="270">
        <v>1194037</v>
      </c>
      <c r="E35" s="271">
        <v>42901</v>
      </c>
      <c r="F35" s="272">
        <v>42907</v>
      </c>
      <c r="G35" s="273" t="s">
        <v>28</v>
      </c>
      <c r="H35" s="274">
        <v>21870</v>
      </c>
    </row>
    <row r="36" s="1" customFormat="1" spans="1:8">
      <c r="A36" s="29" t="s">
        <v>26</v>
      </c>
      <c r="B36" s="269">
        <v>456060</v>
      </c>
      <c r="C36" s="269" t="s">
        <v>905</v>
      </c>
      <c r="D36" s="270">
        <v>1194037</v>
      </c>
      <c r="E36" s="271">
        <v>42901</v>
      </c>
      <c r="F36" s="272">
        <v>37063</v>
      </c>
      <c r="G36" s="273" t="s">
        <v>28</v>
      </c>
      <c r="H36" s="274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616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69">
        <v>457122</v>
      </c>
      <c r="C80" s="269" t="s">
        <v>946</v>
      </c>
      <c r="D80" s="270">
        <v>1195136</v>
      </c>
      <c r="E80" s="271">
        <v>42913</v>
      </c>
      <c r="F80" s="272">
        <v>42915</v>
      </c>
      <c r="G80" s="273" t="s">
        <v>28</v>
      </c>
      <c r="H80" s="274">
        <v>9300</v>
      </c>
    </row>
    <row r="81" s="1" customFormat="1" spans="1:8">
      <c r="A81" s="29" t="s">
        <v>26</v>
      </c>
      <c r="B81" s="269">
        <v>457123</v>
      </c>
      <c r="C81" s="269" t="s">
        <v>947</v>
      </c>
      <c r="D81" s="270">
        <v>1195136</v>
      </c>
      <c r="E81" s="271">
        <v>42913</v>
      </c>
      <c r="F81" s="272">
        <v>42915</v>
      </c>
      <c r="G81" s="273" t="s">
        <v>28</v>
      </c>
      <c r="H81" s="274">
        <v>9300</v>
      </c>
    </row>
    <row r="82" s="1" customFormat="1" spans="1:8">
      <c r="A82" s="29" t="s">
        <v>26</v>
      </c>
      <c r="B82" s="269">
        <v>457135</v>
      </c>
      <c r="C82" s="269" t="s">
        <v>948</v>
      </c>
      <c r="D82" s="270">
        <v>1195136</v>
      </c>
      <c r="E82" s="271">
        <v>42913</v>
      </c>
      <c r="F82" s="272">
        <v>42915</v>
      </c>
      <c r="G82" s="273" t="s">
        <v>28</v>
      </c>
      <c r="H82" s="274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63">
        <v>457271</v>
      </c>
      <c r="C87" s="263" t="s">
        <v>953</v>
      </c>
      <c r="D87" s="264">
        <v>1181625</v>
      </c>
      <c r="E87" s="265">
        <v>42913</v>
      </c>
      <c r="F87" s="266">
        <v>42916</v>
      </c>
      <c r="G87" s="267" t="s">
        <v>28</v>
      </c>
      <c r="H87" s="268">
        <v>12555</v>
      </c>
    </row>
    <row r="88" s="1" customFormat="1" spans="1:8">
      <c r="A88" s="29" t="s">
        <v>26</v>
      </c>
      <c r="B88" s="263">
        <v>457272</v>
      </c>
      <c r="C88" s="263" t="s">
        <v>954</v>
      </c>
      <c r="D88" s="264">
        <v>1181625</v>
      </c>
      <c r="E88" s="265">
        <v>42913</v>
      </c>
      <c r="F88" s="266">
        <v>42916</v>
      </c>
      <c r="G88" s="267" t="s">
        <v>28</v>
      </c>
      <c r="H88" s="268">
        <v>12555</v>
      </c>
    </row>
    <row r="89" s="1" customFormat="1" spans="1:8">
      <c r="A89" s="29" t="s">
        <v>26</v>
      </c>
      <c r="B89" s="263">
        <v>457273</v>
      </c>
      <c r="C89" s="263" t="s">
        <v>955</v>
      </c>
      <c r="D89" s="264">
        <v>1181625</v>
      </c>
      <c r="E89" s="265">
        <v>42913</v>
      </c>
      <c r="F89" s="266">
        <v>42916</v>
      </c>
      <c r="G89" s="267" t="s">
        <v>28</v>
      </c>
      <c r="H89" s="268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612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223" t="s">
        <v>423</v>
      </c>
      <c r="B95" s="90"/>
      <c r="C95" s="224" t="s">
        <v>424</v>
      </c>
      <c r="D95" s="224" t="s">
        <v>424</v>
      </c>
      <c r="E95" s="224" t="s">
        <v>424</v>
      </c>
      <c r="F95" s="224" t="s">
        <v>424</v>
      </c>
      <c r="G95" s="224" t="s">
        <v>424</v>
      </c>
      <c r="H95" s="225" t="s">
        <v>90</v>
      </c>
    </row>
    <row r="96" customFormat="1" ht="12" customHeight="1" spans="1:8">
      <c r="A96" s="226" t="s">
        <v>425</v>
      </c>
      <c r="B96" s="226"/>
      <c r="C96" s="227" t="s">
        <v>85</v>
      </c>
      <c r="D96" s="228" t="s">
        <v>86</v>
      </c>
      <c r="E96" s="228" t="s">
        <v>87</v>
      </c>
      <c r="F96" s="228" t="s">
        <v>88</v>
      </c>
      <c r="G96" s="228" t="s">
        <v>89</v>
      </c>
      <c r="H96" s="341" t="s">
        <v>426</v>
      </c>
    </row>
    <row r="97" customFormat="1" ht="13.5" spans="1:8">
      <c r="A97" s="230">
        <f>H91</f>
        <v>727860</v>
      </c>
      <c r="B97" s="93"/>
      <c r="C97" s="230">
        <v>0</v>
      </c>
      <c r="D97" s="230">
        <v>0</v>
      </c>
      <c r="E97" s="230">
        <v>0</v>
      </c>
      <c r="F97" s="230">
        <v>0</v>
      </c>
      <c r="G97" s="230">
        <v>0</v>
      </c>
      <c r="H97" s="342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584" customWidth="1"/>
    <col min="2" max="2" width="26.8571428571429" style="584" customWidth="1"/>
    <col min="3" max="6" width="18.2857142857143" style="584" customWidth="1"/>
    <col min="7" max="7" width="16.5714285714286" style="584" customWidth="1"/>
    <col min="8" max="16384" width="9.14285714285714" style="584"/>
  </cols>
  <sheetData>
    <row r="1" ht="15" spans="1:7">
      <c r="A1" s="585" t="s">
        <v>20</v>
      </c>
      <c r="B1" s="585" t="s">
        <v>21</v>
      </c>
      <c r="C1" s="585" t="s">
        <v>22</v>
      </c>
      <c r="D1" s="586" t="s">
        <v>958</v>
      </c>
      <c r="E1" s="587">
        <v>0</v>
      </c>
      <c r="F1" s="588" t="s">
        <v>24</v>
      </c>
      <c r="G1" s="585" t="s">
        <v>25</v>
      </c>
    </row>
    <row r="2" ht="15" spans="1:7">
      <c r="A2" s="585" t="s">
        <v>26</v>
      </c>
      <c r="B2" s="585" t="s">
        <v>959</v>
      </c>
      <c r="C2" s="589">
        <v>1199561</v>
      </c>
      <c r="D2" s="590" t="s">
        <v>960</v>
      </c>
      <c r="E2" s="591" t="s">
        <v>961</v>
      </c>
      <c r="F2" s="585" t="s">
        <v>28</v>
      </c>
      <c r="G2" s="592">
        <v>7700</v>
      </c>
    </row>
    <row r="3" ht="15" spans="1:7">
      <c r="A3" s="585" t="s">
        <v>26</v>
      </c>
      <c r="B3" s="585" t="s">
        <v>962</v>
      </c>
      <c r="C3" s="589">
        <v>1199561</v>
      </c>
      <c r="D3" s="590" t="s">
        <v>963</v>
      </c>
      <c r="E3" s="591" t="s">
        <v>961</v>
      </c>
      <c r="F3" s="585" t="s">
        <v>28</v>
      </c>
      <c r="G3" s="592">
        <v>7700</v>
      </c>
    </row>
    <row r="4" ht="15" spans="1:7">
      <c r="A4" s="585" t="s">
        <v>26</v>
      </c>
      <c r="B4" s="585" t="s">
        <v>964</v>
      </c>
      <c r="C4" s="589">
        <v>1180522</v>
      </c>
      <c r="D4" s="590" t="s">
        <v>963</v>
      </c>
      <c r="E4" s="591" t="s">
        <v>961</v>
      </c>
      <c r="F4" s="585" t="s">
        <v>28</v>
      </c>
      <c r="G4" s="592">
        <v>6930</v>
      </c>
    </row>
    <row r="5" ht="15" spans="1:7">
      <c r="A5" s="585" t="s">
        <v>26</v>
      </c>
      <c r="B5" s="585" t="s">
        <v>965</v>
      </c>
      <c r="C5" s="589">
        <v>1180522</v>
      </c>
      <c r="D5" s="590" t="s">
        <v>963</v>
      </c>
      <c r="E5" s="591" t="s">
        <v>966</v>
      </c>
      <c r="F5" s="585" t="s">
        <v>28</v>
      </c>
      <c r="G5" s="592">
        <v>6930</v>
      </c>
    </row>
    <row r="6" ht="15" spans="1:7">
      <c r="A6" s="585" t="s">
        <v>26</v>
      </c>
      <c r="B6" s="585" t="s">
        <v>967</v>
      </c>
      <c r="C6" s="589">
        <v>1177966</v>
      </c>
      <c r="D6" s="590" t="s">
        <v>968</v>
      </c>
      <c r="E6" s="591" t="s">
        <v>961</v>
      </c>
      <c r="F6" s="585" t="s">
        <v>28</v>
      </c>
      <c r="G6" s="592">
        <v>3465</v>
      </c>
    </row>
    <row r="7" ht="15" spans="1:7">
      <c r="A7" s="585" t="s">
        <v>26</v>
      </c>
      <c r="B7" s="585" t="s">
        <v>969</v>
      </c>
      <c r="C7" s="589">
        <v>1199430</v>
      </c>
      <c r="D7" s="590" t="s">
        <v>968</v>
      </c>
      <c r="E7" s="591" t="s">
        <v>961</v>
      </c>
      <c r="F7" s="585" t="s">
        <v>28</v>
      </c>
      <c r="G7" s="592">
        <v>3850</v>
      </c>
    </row>
    <row r="8" ht="15" spans="1:7">
      <c r="A8" s="585" t="s">
        <v>26</v>
      </c>
      <c r="B8" s="585" t="s">
        <v>970</v>
      </c>
      <c r="C8" s="589">
        <v>1199430</v>
      </c>
      <c r="D8" s="590" t="s">
        <v>968</v>
      </c>
      <c r="E8" s="591" t="s">
        <v>971</v>
      </c>
      <c r="F8" s="585" t="s">
        <v>28</v>
      </c>
      <c r="G8" s="592">
        <v>3850</v>
      </c>
    </row>
    <row r="9" ht="15" spans="1:7">
      <c r="A9" s="585" t="s">
        <v>26</v>
      </c>
      <c r="B9" s="585" t="s">
        <v>972</v>
      </c>
      <c r="C9" s="589">
        <v>1178055</v>
      </c>
      <c r="D9" s="590" t="s">
        <v>968</v>
      </c>
      <c r="E9" s="591" t="s">
        <v>973</v>
      </c>
      <c r="F9" s="585" t="s">
        <v>28</v>
      </c>
      <c r="G9" s="592">
        <v>4185</v>
      </c>
    </row>
    <row r="10" ht="15" spans="1:7">
      <c r="A10" s="585" t="s">
        <v>26</v>
      </c>
      <c r="B10" s="585" t="s">
        <v>974</v>
      </c>
      <c r="C10" s="589">
        <v>1196294</v>
      </c>
      <c r="D10" s="590" t="s">
        <v>975</v>
      </c>
      <c r="E10" s="591" t="s">
        <v>971</v>
      </c>
      <c r="F10" s="585" t="s">
        <v>28</v>
      </c>
      <c r="G10" s="592">
        <v>18600</v>
      </c>
    </row>
    <row r="11" ht="15" spans="1:7">
      <c r="A11" s="585" t="s">
        <v>26</v>
      </c>
      <c r="B11" s="585" t="s">
        <v>976</v>
      </c>
      <c r="C11" s="589">
        <v>1196294</v>
      </c>
      <c r="D11" s="590" t="s">
        <v>975</v>
      </c>
      <c r="E11" s="591" t="s">
        <v>971</v>
      </c>
      <c r="F11" s="585" t="s">
        <v>28</v>
      </c>
      <c r="G11" s="592">
        <v>18600</v>
      </c>
    </row>
    <row r="12" ht="15" spans="1:7">
      <c r="A12" s="585" t="s">
        <v>26</v>
      </c>
      <c r="B12" s="585" t="s">
        <v>977</v>
      </c>
      <c r="C12" s="589">
        <v>1196294</v>
      </c>
      <c r="D12" s="590" t="s">
        <v>975</v>
      </c>
      <c r="E12" s="591" t="s">
        <v>971</v>
      </c>
      <c r="F12" s="585" t="s">
        <v>28</v>
      </c>
      <c r="G12" s="592">
        <v>18600</v>
      </c>
    </row>
    <row r="13" ht="15" spans="1:7">
      <c r="A13" s="585" t="s">
        <v>26</v>
      </c>
      <c r="B13" s="585" t="s">
        <v>978</v>
      </c>
      <c r="C13" s="589">
        <v>1200019</v>
      </c>
      <c r="D13" s="590" t="s">
        <v>968</v>
      </c>
      <c r="E13" s="591" t="s">
        <v>979</v>
      </c>
      <c r="F13" s="585" t="s">
        <v>28</v>
      </c>
      <c r="G13" s="592">
        <v>7700</v>
      </c>
    </row>
    <row r="14" ht="15" spans="1:7">
      <c r="A14" s="585" t="s">
        <v>26</v>
      </c>
      <c r="B14" s="585" t="s">
        <v>980</v>
      </c>
      <c r="C14" s="589">
        <v>1198548</v>
      </c>
      <c r="D14" s="590" t="s">
        <v>963</v>
      </c>
      <c r="E14" s="591" t="s">
        <v>979</v>
      </c>
      <c r="F14" s="585" t="s">
        <v>28</v>
      </c>
      <c r="G14" s="592">
        <v>11550</v>
      </c>
    </row>
    <row r="15" ht="15" spans="1:7">
      <c r="A15" s="585" t="s">
        <v>26</v>
      </c>
      <c r="B15" s="585" t="s">
        <v>981</v>
      </c>
      <c r="C15" s="589">
        <v>1198548</v>
      </c>
      <c r="D15" s="590" t="s">
        <v>963</v>
      </c>
      <c r="E15" s="591" t="s">
        <v>979</v>
      </c>
      <c r="F15" s="585" t="s">
        <v>28</v>
      </c>
      <c r="G15" s="592">
        <v>11550</v>
      </c>
    </row>
    <row r="16" ht="15" spans="1:7">
      <c r="A16" s="585" t="s">
        <v>26</v>
      </c>
      <c r="B16" s="585" t="s">
        <v>982</v>
      </c>
      <c r="C16" s="589">
        <v>1198548</v>
      </c>
      <c r="D16" s="590" t="s">
        <v>963</v>
      </c>
      <c r="E16" s="591" t="s">
        <v>983</v>
      </c>
      <c r="F16" s="585" t="s">
        <v>28</v>
      </c>
      <c r="G16" s="592">
        <v>11550</v>
      </c>
    </row>
    <row r="17" ht="15" spans="1:7">
      <c r="A17" s="585" t="s">
        <v>26</v>
      </c>
      <c r="B17" s="585" t="s">
        <v>984</v>
      </c>
      <c r="C17" s="589">
        <v>1198548</v>
      </c>
      <c r="D17" s="590" t="s">
        <v>963</v>
      </c>
      <c r="E17" s="591" t="s">
        <v>979</v>
      </c>
      <c r="F17" s="585" t="s">
        <v>28</v>
      </c>
      <c r="G17" s="592">
        <v>11550</v>
      </c>
    </row>
    <row r="18" ht="15" spans="1:7">
      <c r="A18" s="585" t="s">
        <v>26</v>
      </c>
      <c r="B18" s="585" t="s">
        <v>985</v>
      </c>
      <c r="C18" s="589">
        <v>1186306</v>
      </c>
      <c r="D18" s="590" t="s">
        <v>986</v>
      </c>
      <c r="E18" s="591" t="s">
        <v>979</v>
      </c>
      <c r="F18" s="585" t="s">
        <v>28</v>
      </c>
      <c r="G18" s="592">
        <v>16740</v>
      </c>
    </row>
    <row r="19" ht="15" spans="1:7">
      <c r="A19" s="585" t="s">
        <v>26</v>
      </c>
      <c r="B19" s="585" t="s">
        <v>987</v>
      </c>
      <c r="C19" s="589">
        <v>1181598</v>
      </c>
      <c r="D19" s="590" t="s">
        <v>968</v>
      </c>
      <c r="E19" s="591" t="s">
        <v>979</v>
      </c>
      <c r="F19" s="585" t="s">
        <v>28</v>
      </c>
      <c r="G19" s="592">
        <v>8370</v>
      </c>
    </row>
    <row r="20" ht="15" spans="1:7">
      <c r="A20" s="585" t="s">
        <v>26</v>
      </c>
      <c r="B20" s="585" t="s">
        <v>988</v>
      </c>
      <c r="C20" s="589">
        <v>1191387</v>
      </c>
      <c r="D20" s="590" t="s">
        <v>968</v>
      </c>
      <c r="E20" s="591" t="s">
        <v>979</v>
      </c>
      <c r="F20" s="585" t="s">
        <v>28</v>
      </c>
      <c r="G20" s="592">
        <v>1600</v>
      </c>
    </row>
    <row r="21" ht="15" spans="1:7">
      <c r="A21" s="585" t="s">
        <v>26</v>
      </c>
      <c r="B21" s="585" t="s">
        <v>989</v>
      </c>
      <c r="C21" s="589">
        <v>1199691</v>
      </c>
      <c r="D21" s="590" t="s">
        <v>990</v>
      </c>
      <c r="E21" s="591" t="s">
        <v>979</v>
      </c>
      <c r="F21" s="585" t="s">
        <v>28</v>
      </c>
      <c r="G21" s="592">
        <v>4650</v>
      </c>
    </row>
    <row r="22" ht="15" spans="1:7">
      <c r="A22" s="585" t="s">
        <v>26</v>
      </c>
      <c r="B22" s="585" t="s">
        <v>991</v>
      </c>
      <c r="C22" s="589">
        <v>1183529</v>
      </c>
      <c r="D22" s="590" t="s">
        <v>992</v>
      </c>
      <c r="E22" s="591" t="s">
        <v>993</v>
      </c>
      <c r="F22" s="585" t="s">
        <v>28</v>
      </c>
      <c r="G22" s="592">
        <v>24255</v>
      </c>
    </row>
    <row r="23" ht="15" spans="1:7">
      <c r="A23" s="585" t="s">
        <v>26</v>
      </c>
      <c r="B23" s="585" t="s">
        <v>994</v>
      </c>
      <c r="C23" s="589">
        <v>1180578</v>
      </c>
      <c r="D23" s="590" t="s">
        <v>995</v>
      </c>
      <c r="E23" s="591" t="s">
        <v>993</v>
      </c>
      <c r="F23" s="585" t="s">
        <v>28</v>
      </c>
      <c r="G23" s="592">
        <v>3465</v>
      </c>
    </row>
    <row r="24" ht="15" spans="1:7">
      <c r="A24" s="585" t="s">
        <v>26</v>
      </c>
      <c r="B24" s="585" t="s">
        <v>996</v>
      </c>
      <c r="C24" s="589">
        <v>1180578</v>
      </c>
      <c r="D24" s="590" t="s">
        <v>995</v>
      </c>
      <c r="E24" s="591" t="s">
        <v>993</v>
      </c>
      <c r="F24" s="585" t="s">
        <v>28</v>
      </c>
      <c r="G24" s="592">
        <v>3465</v>
      </c>
    </row>
    <row r="25" ht="15" spans="1:7">
      <c r="A25" s="585" t="s">
        <v>26</v>
      </c>
      <c r="B25" s="585" t="s">
        <v>997</v>
      </c>
      <c r="C25" s="589">
        <v>1195758</v>
      </c>
      <c r="D25" s="590" t="s">
        <v>963</v>
      </c>
      <c r="E25" s="591" t="s">
        <v>993</v>
      </c>
      <c r="F25" s="585" t="s">
        <v>28</v>
      </c>
      <c r="G25" s="592">
        <v>15400</v>
      </c>
    </row>
    <row r="26" ht="15" spans="1:7">
      <c r="A26" s="585" t="s">
        <v>26</v>
      </c>
      <c r="B26" s="585" t="s">
        <v>998</v>
      </c>
      <c r="C26" s="589">
        <v>1193070</v>
      </c>
      <c r="D26" s="590" t="s">
        <v>979</v>
      </c>
      <c r="E26" s="591" t="s">
        <v>993</v>
      </c>
      <c r="F26" s="585" t="s">
        <v>28</v>
      </c>
      <c r="G26" s="593">
        <v>800</v>
      </c>
    </row>
    <row r="27" ht="15" spans="1:7">
      <c r="A27" s="585" t="s">
        <v>26</v>
      </c>
      <c r="B27" s="585" t="s">
        <v>999</v>
      </c>
      <c r="C27" s="589">
        <v>1185490</v>
      </c>
      <c r="D27" s="590" t="s">
        <v>993</v>
      </c>
      <c r="E27" s="591" t="s">
        <v>1000</v>
      </c>
      <c r="F27" s="585" t="s">
        <v>28</v>
      </c>
      <c r="G27" s="592">
        <v>3465</v>
      </c>
    </row>
    <row r="28" ht="15" spans="1:7">
      <c r="A28" s="585" t="s">
        <v>26</v>
      </c>
      <c r="B28" s="585" t="s">
        <v>1001</v>
      </c>
      <c r="C28" s="589">
        <v>1185490</v>
      </c>
      <c r="D28" s="590" t="s">
        <v>993</v>
      </c>
      <c r="E28" s="591" t="s">
        <v>1000</v>
      </c>
      <c r="F28" s="585" t="s">
        <v>28</v>
      </c>
      <c r="G28" s="592">
        <v>3465</v>
      </c>
    </row>
    <row r="29" ht="15" spans="1:7">
      <c r="A29" s="585" t="s">
        <v>26</v>
      </c>
      <c r="B29" s="585" t="s">
        <v>1002</v>
      </c>
      <c r="C29" s="589">
        <v>1188824</v>
      </c>
      <c r="D29" s="590" t="s">
        <v>963</v>
      </c>
      <c r="E29" s="591" t="s">
        <v>1000</v>
      </c>
      <c r="F29" s="585" t="s">
        <v>28</v>
      </c>
      <c r="G29" s="592">
        <v>20925</v>
      </c>
    </row>
    <row r="30" ht="15" spans="1:7">
      <c r="A30" s="585" t="s">
        <v>26</v>
      </c>
      <c r="B30" s="585" t="s">
        <v>1003</v>
      </c>
      <c r="C30" s="589">
        <v>1197508</v>
      </c>
      <c r="D30" s="590" t="s">
        <v>979</v>
      </c>
      <c r="E30" s="591" t="s">
        <v>1000</v>
      </c>
      <c r="F30" s="585" t="s">
        <v>28</v>
      </c>
      <c r="G30" s="592">
        <v>9300</v>
      </c>
    </row>
    <row r="31" ht="15" spans="1:7">
      <c r="A31" s="585" t="s">
        <v>26</v>
      </c>
      <c r="B31" s="585" t="s">
        <v>1004</v>
      </c>
      <c r="C31" s="589">
        <v>1171869</v>
      </c>
      <c r="D31" s="590" t="s">
        <v>979</v>
      </c>
      <c r="E31" s="591" t="s">
        <v>1000</v>
      </c>
      <c r="F31" s="585" t="s">
        <v>28</v>
      </c>
      <c r="G31" s="592">
        <v>7905</v>
      </c>
    </row>
    <row r="32" ht="15" spans="1:7">
      <c r="A32" s="585" t="s">
        <v>26</v>
      </c>
      <c r="B32" s="594" t="s">
        <v>1005</v>
      </c>
      <c r="C32" s="589">
        <v>1196445</v>
      </c>
      <c r="D32" s="590" t="s">
        <v>979</v>
      </c>
      <c r="E32" s="591" t="s">
        <v>1000</v>
      </c>
      <c r="F32" s="585" t="s">
        <v>28</v>
      </c>
      <c r="G32" s="592">
        <v>9300</v>
      </c>
    </row>
    <row r="33" ht="15" spans="1:7">
      <c r="A33" s="585" t="s">
        <v>26</v>
      </c>
      <c r="B33" s="585" t="s">
        <v>1006</v>
      </c>
      <c r="C33" s="589">
        <v>1195893</v>
      </c>
      <c r="D33" s="590" t="s">
        <v>971</v>
      </c>
      <c r="E33" s="591" t="s">
        <v>1000</v>
      </c>
      <c r="F33" s="585" t="s">
        <v>28</v>
      </c>
      <c r="G33" s="592">
        <v>13950</v>
      </c>
    </row>
    <row r="34" ht="15" spans="1:7">
      <c r="A34" s="585" t="s">
        <v>26</v>
      </c>
      <c r="B34" s="585" t="s">
        <v>1007</v>
      </c>
      <c r="C34" s="589">
        <v>1189132</v>
      </c>
      <c r="D34" s="590" t="s">
        <v>971</v>
      </c>
      <c r="E34" s="591" t="s">
        <v>1008</v>
      </c>
      <c r="F34" s="585" t="s">
        <v>28</v>
      </c>
      <c r="G34" s="592">
        <v>13860</v>
      </c>
    </row>
    <row r="35" ht="15" spans="1:7">
      <c r="A35" s="585" t="s">
        <v>26</v>
      </c>
      <c r="B35" s="585" t="s">
        <v>1009</v>
      </c>
      <c r="C35" s="589">
        <v>1189129</v>
      </c>
      <c r="D35" s="590" t="s">
        <v>971</v>
      </c>
      <c r="E35" s="591" t="s">
        <v>1010</v>
      </c>
      <c r="F35" s="585" t="s">
        <v>28</v>
      </c>
      <c r="G35" s="592">
        <v>13860</v>
      </c>
    </row>
    <row r="36" ht="15" spans="1:7">
      <c r="A36" s="585" t="s">
        <v>26</v>
      </c>
      <c r="B36" s="585" t="s">
        <v>1011</v>
      </c>
      <c r="C36" s="589">
        <v>1195280</v>
      </c>
      <c r="D36" s="590" t="s">
        <v>979</v>
      </c>
      <c r="E36" s="591" t="s">
        <v>1008</v>
      </c>
      <c r="F36" s="585" t="s">
        <v>28</v>
      </c>
      <c r="G36" s="592">
        <v>11550</v>
      </c>
    </row>
    <row r="37" ht="15" spans="1:7">
      <c r="A37" s="585" t="s">
        <v>26</v>
      </c>
      <c r="B37" s="585" t="s">
        <v>1012</v>
      </c>
      <c r="C37" s="589">
        <v>1201454</v>
      </c>
      <c r="D37" s="590" t="s">
        <v>993</v>
      </c>
      <c r="E37" s="591" t="s">
        <v>1008</v>
      </c>
      <c r="F37" s="585" t="s">
        <v>28</v>
      </c>
      <c r="G37" s="592">
        <v>9300</v>
      </c>
    </row>
    <row r="38" ht="15" spans="1:7">
      <c r="A38" s="585" t="s">
        <v>26</v>
      </c>
      <c r="B38" s="585" t="s">
        <v>1013</v>
      </c>
      <c r="C38" s="589">
        <v>1187920</v>
      </c>
      <c r="D38" s="590" t="s">
        <v>1000</v>
      </c>
      <c r="E38" s="591" t="s">
        <v>1008</v>
      </c>
      <c r="F38" s="585" t="s">
        <v>28</v>
      </c>
      <c r="G38" s="592">
        <v>4185</v>
      </c>
    </row>
    <row r="39" ht="15" spans="1:7">
      <c r="A39" s="585" t="s">
        <v>26</v>
      </c>
      <c r="B39" s="585" t="s">
        <v>984</v>
      </c>
      <c r="C39" s="589">
        <v>1194820</v>
      </c>
      <c r="D39" s="590" t="s">
        <v>971</v>
      </c>
      <c r="E39" s="591" t="s">
        <v>1008</v>
      </c>
      <c r="F39" s="585" t="s">
        <v>28</v>
      </c>
      <c r="G39" s="592">
        <v>18600</v>
      </c>
    </row>
    <row r="40" ht="15" spans="1:7">
      <c r="A40" s="585" t="s">
        <v>1014</v>
      </c>
      <c r="B40" s="585" t="s">
        <v>1015</v>
      </c>
      <c r="C40" s="589">
        <v>1193863</v>
      </c>
      <c r="D40" s="590" t="s">
        <v>961</v>
      </c>
      <c r="E40" s="591" t="s">
        <v>1008</v>
      </c>
      <c r="F40" s="585" t="s">
        <v>28</v>
      </c>
      <c r="G40" s="592">
        <v>18600</v>
      </c>
    </row>
    <row r="41" ht="15" spans="1:7">
      <c r="A41" s="585" t="s">
        <v>26</v>
      </c>
      <c r="B41" s="585" t="s">
        <v>1016</v>
      </c>
      <c r="C41" s="589">
        <v>1193863</v>
      </c>
      <c r="D41" s="590" t="s">
        <v>971</v>
      </c>
      <c r="E41" s="591" t="s">
        <v>1010</v>
      </c>
      <c r="F41" s="585" t="s">
        <v>28</v>
      </c>
      <c r="G41" s="592">
        <v>18600</v>
      </c>
    </row>
    <row r="42" ht="15" spans="1:7">
      <c r="A42" s="585" t="s">
        <v>26</v>
      </c>
      <c r="B42" s="585" t="s">
        <v>1017</v>
      </c>
      <c r="C42" s="589">
        <v>1193877</v>
      </c>
      <c r="D42" s="590" t="s">
        <v>993</v>
      </c>
      <c r="E42" s="591" t="s">
        <v>1008</v>
      </c>
      <c r="F42" s="585" t="s">
        <v>28</v>
      </c>
      <c r="G42" s="592">
        <v>13950</v>
      </c>
    </row>
    <row r="43" ht="15" spans="1:7">
      <c r="A43" s="585" t="s">
        <v>26</v>
      </c>
      <c r="B43" s="585" t="s">
        <v>1018</v>
      </c>
      <c r="C43" s="589">
        <v>1195968</v>
      </c>
      <c r="D43" s="590" t="s">
        <v>1019</v>
      </c>
      <c r="E43" s="591" t="s">
        <v>1008</v>
      </c>
      <c r="F43" s="585" t="s">
        <v>28</v>
      </c>
      <c r="G43" s="592">
        <v>9300</v>
      </c>
    </row>
    <row r="44" ht="15" spans="1:7">
      <c r="A44" s="585" t="s">
        <v>26</v>
      </c>
      <c r="B44" s="585" t="s">
        <v>1020</v>
      </c>
      <c r="C44" s="589">
        <v>1192079</v>
      </c>
      <c r="D44" s="590" t="s">
        <v>968</v>
      </c>
      <c r="E44" s="591" t="s">
        <v>1008</v>
      </c>
      <c r="F44" s="585" t="s">
        <v>28</v>
      </c>
      <c r="G44" s="592">
        <v>23250</v>
      </c>
    </row>
    <row r="45" ht="15" spans="1:7">
      <c r="A45" s="585" t="s">
        <v>26</v>
      </c>
      <c r="B45" s="585" t="s">
        <v>1021</v>
      </c>
      <c r="C45" s="589">
        <v>1192079</v>
      </c>
      <c r="D45" s="590" t="s">
        <v>968</v>
      </c>
      <c r="E45" s="591" t="s">
        <v>1008</v>
      </c>
      <c r="F45" s="585" t="s">
        <v>28</v>
      </c>
      <c r="G45" s="592">
        <v>23250</v>
      </c>
    </row>
    <row r="46" ht="15" spans="1:7">
      <c r="A46" s="585" t="s">
        <v>26</v>
      </c>
      <c r="B46" s="585" t="s">
        <v>1022</v>
      </c>
      <c r="C46" s="589">
        <v>1195220</v>
      </c>
      <c r="D46" s="590" t="s">
        <v>983</v>
      </c>
      <c r="E46" s="591" t="s">
        <v>1023</v>
      </c>
      <c r="F46" s="585" t="s">
        <v>28</v>
      </c>
      <c r="G46" s="592">
        <v>15400</v>
      </c>
    </row>
    <row r="47" ht="15" spans="1:7">
      <c r="A47" s="585" t="s">
        <v>26</v>
      </c>
      <c r="B47" s="585" t="s">
        <v>1024</v>
      </c>
      <c r="C47" s="589">
        <v>1182204</v>
      </c>
      <c r="D47" s="590" t="s">
        <v>1000</v>
      </c>
      <c r="E47" s="591" t="s">
        <v>1023</v>
      </c>
      <c r="F47" s="585" t="s">
        <v>28</v>
      </c>
      <c r="G47" s="592">
        <v>8370</v>
      </c>
    </row>
    <row r="48" ht="15" spans="1:7">
      <c r="A48" s="595" t="s">
        <v>26</v>
      </c>
      <c r="B48" s="595" t="s">
        <v>1025</v>
      </c>
      <c r="C48" s="596">
        <v>1185093</v>
      </c>
      <c r="D48" s="597" t="s">
        <v>1000</v>
      </c>
      <c r="E48" s="598" t="s">
        <v>1026</v>
      </c>
      <c r="F48" s="595" t="s">
        <v>28</v>
      </c>
      <c r="G48" s="599">
        <v>10395</v>
      </c>
    </row>
    <row r="49" ht="15" spans="1:7">
      <c r="A49" s="585" t="s">
        <v>26</v>
      </c>
      <c r="B49" s="585" t="s">
        <v>1027</v>
      </c>
      <c r="C49" s="589">
        <v>1185093</v>
      </c>
      <c r="D49" s="590" t="s">
        <v>1000</v>
      </c>
      <c r="E49" s="591" t="s">
        <v>1026</v>
      </c>
      <c r="F49" s="585" t="s">
        <v>28</v>
      </c>
      <c r="G49" s="592">
        <v>10395</v>
      </c>
    </row>
    <row r="50" ht="15" spans="1:7">
      <c r="A50" s="585" t="s">
        <v>26</v>
      </c>
      <c r="B50" s="585" t="s">
        <v>1028</v>
      </c>
      <c r="C50" s="589">
        <v>1199576</v>
      </c>
      <c r="D50" s="590" t="s">
        <v>979</v>
      </c>
      <c r="E50" s="591" t="s">
        <v>1026</v>
      </c>
      <c r="F50" s="585" t="s">
        <v>28</v>
      </c>
      <c r="G50" s="592">
        <v>23250</v>
      </c>
    </row>
    <row r="51" ht="15" spans="1:7">
      <c r="A51" s="585" t="s">
        <v>26</v>
      </c>
      <c r="B51" s="585" t="s">
        <v>1029</v>
      </c>
      <c r="C51" s="589">
        <v>1199576</v>
      </c>
      <c r="D51" s="590" t="s">
        <v>979</v>
      </c>
      <c r="E51" s="591" t="s">
        <v>1026</v>
      </c>
      <c r="F51" s="585" t="s">
        <v>28</v>
      </c>
      <c r="G51" s="592">
        <v>23250</v>
      </c>
    </row>
    <row r="52" ht="15" spans="1:7">
      <c r="A52" s="585" t="s">
        <v>26</v>
      </c>
      <c r="B52" s="585" t="s">
        <v>1030</v>
      </c>
      <c r="C52" s="589">
        <v>1201142</v>
      </c>
      <c r="D52" s="590" t="s">
        <v>1008</v>
      </c>
      <c r="E52" s="591" t="s">
        <v>1026</v>
      </c>
      <c r="F52" s="585" t="s">
        <v>28</v>
      </c>
      <c r="G52" s="592">
        <v>9300</v>
      </c>
    </row>
    <row r="53" ht="15" spans="1:7">
      <c r="A53" s="585" t="s">
        <v>26</v>
      </c>
      <c r="B53" s="585" t="s">
        <v>1031</v>
      </c>
      <c r="C53" s="589">
        <v>1201142</v>
      </c>
      <c r="D53" s="590" t="s">
        <v>1008</v>
      </c>
      <c r="E53" s="591" t="s">
        <v>1026</v>
      </c>
      <c r="F53" s="585" t="s">
        <v>28</v>
      </c>
      <c r="G53" s="592">
        <v>9300</v>
      </c>
    </row>
    <row r="54" ht="15" spans="1:7">
      <c r="A54" s="585" t="s">
        <v>26</v>
      </c>
      <c r="B54" s="585" t="s">
        <v>1032</v>
      </c>
      <c r="C54" s="589">
        <v>1194439</v>
      </c>
      <c r="D54" s="590" t="s">
        <v>979</v>
      </c>
      <c r="E54" s="591" t="s">
        <v>1026</v>
      </c>
      <c r="F54" s="585" t="s">
        <v>28</v>
      </c>
      <c r="G54" s="592">
        <v>23250</v>
      </c>
    </row>
    <row r="55" ht="15" spans="1:7">
      <c r="A55" s="585" t="s">
        <v>26</v>
      </c>
      <c r="B55" s="585" t="s">
        <v>1033</v>
      </c>
      <c r="C55" s="589">
        <v>1194439</v>
      </c>
      <c r="D55" s="590" t="s">
        <v>979</v>
      </c>
      <c r="E55" s="591" t="s">
        <v>1026</v>
      </c>
      <c r="F55" s="585" t="s">
        <v>28</v>
      </c>
      <c r="G55" s="592">
        <v>23250</v>
      </c>
    </row>
    <row r="56" ht="15" spans="1:7">
      <c r="A56" s="585" t="s">
        <v>26</v>
      </c>
      <c r="B56" s="585" t="s">
        <v>1034</v>
      </c>
      <c r="C56" s="589">
        <v>1199476</v>
      </c>
      <c r="D56" s="590" t="s">
        <v>1008</v>
      </c>
      <c r="E56" s="591" t="s">
        <v>1035</v>
      </c>
      <c r="F56" s="585" t="s">
        <v>28</v>
      </c>
      <c r="G56" s="592">
        <v>11550</v>
      </c>
    </row>
    <row r="57" ht="15" spans="1:7">
      <c r="A57" s="585" t="s">
        <v>26</v>
      </c>
      <c r="B57" s="585" t="s">
        <v>1036</v>
      </c>
      <c r="C57" s="589">
        <v>1199476</v>
      </c>
      <c r="D57" s="590" t="s">
        <v>1008</v>
      </c>
      <c r="E57" s="591" t="s">
        <v>1035</v>
      </c>
      <c r="F57" s="585" t="s">
        <v>28</v>
      </c>
      <c r="G57" s="592">
        <v>11550</v>
      </c>
    </row>
    <row r="58" ht="15" spans="1:7">
      <c r="A58" s="585" t="s">
        <v>26</v>
      </c>
      <c r="B58" s="585" t="s">
        <v>635</v>
      </c>
      <c r="C58" s="589">
        <v>1189136</v>
      </c>
      <c r="D58" s="590" t="s">
        <v>971</v>
      </c>
      <c r="E58" s="591" t="s">
        <v>1037</v>
      </c>
      <c r="F58" s="585" t="s">
        <v>28</v>
      </c>
      <c r="G58" s="592">
        <v>29295</v>
      </c>
    </row>
    <row r="59" ht="15" spans="1:7">
      <c r="A59" s="585" t="s">
        <v>26</v>
      </c>
      <c r="B59" s="585" t="s">
        <v>1038</v>
      </c>
      <c r="C59" s="589">
        <v>1191347</v>
      </c>
      <c r="D59" s="590" t="s">
        <v>1023</v>
      </c>
      <c r="E59" s="591" t="s">
        <v>1035</v>
      </c>
      <c r="F59" s="585" t="s">
        <v>28</v>
      </c>
      <c r="G59" s="592">
        <v>6930</v>
      </c>
    </row>
    <row r="60" ht="15" spans="1:7">
      <c r="A60" s="585" t="s">
        <v>26</v>
      </c>
      <c r="B60" s="585" t="s">
        <v>1039</v>
      </c>
      <c r="C60" s="589">
        <v>1191347</v>
      </c>
      <c r="D60" s="590" t="s">
        <v>1023</v>
      </c>
      <c r="E60" s="591" t="s">
        <v>1035</v>
      </c>
      <c r="F60" s="585" t="s">
        <v>28</v>
      </c>
      <c r="G60" s="592">
        <v>6930</v>
      </c>
    </row>
    <row r="61" ht="15" spans="1:7">
      <c r="A61" s="585" t="s">
        <v>26</v>
      </c>
      <c r="B61" s="585" t="s">
        <v>1040</v>
      </c>
      <c r="C61" s="589">
        <v>1191347</v>
      </c>
      <c r="D61" s="590" t="s">
        <v>1023</v>
      </c>
      <c r="E61" s="591" t="s">
        <v>1035</v>
      </c>
      <c r="F61" s="585" t="s">
        <v>28</v>
      </c>
      <c r="G61" s="592">
        <v>6930</v>
      </c>
    </row>
    <row r="62" ht="15" spans="1:7">
      <c r="A62" s="585" t="s">
        <v>26</v>
      </c>
      <c r="B62" s="588" t="s">
        <v>1041</v>
      </c>
      <c r="C62" s="589">
        <v>1191347</v>
      </c>
      <c r="D62" s="590" t="s">
        <v>1023</v>
      </c>
      <c r="E62" s="591" t="s">
        <v>1035</v>
      </c>
      <c r="F62" s="585" t="s">
        <v>28</v>
      </c>
      <c r="G62" s="592">
        <v>6930</v>
      </c>
    </row>
    <row r="63" ht="15" spans="1:7">
      <c r="A63" s="585" t="s">
        <v>26</v>
      </c>
      <c r="B63" s="585" t="s">
        <v>1042</v>
      </c>
      <c r="C63" s="589">
        <v>1199235</v>
      </c>
      <c r="D63" s="590" t="s">
        <v>1008</v>
      </c>
      <c r="E63" s="591" t="s">
        <v>1043</v>
      </c>
      <c r="F63" s="585" t="s">
        <v>28</v>
      </c>
      <c r="G63" s="592">
        <v>15400</v>
      </c>
    </row>
    <row r="64" ht="15" spans="1:7">
      <c r="A64" s="585" t="s">
        <v>26</v>
      </c>
      <c r="B64" s="585" t="s">
        <v>1044</v>
      </c>
      <c r="C64" s="589">
        <v>1200418</v>
      </c>
      <c r="D64" s="590" t="s">
        <v>1000</v>
      </c>
      <c r="E64" s="591" t="s">
        <v>1043</v>
      </c>
      <c r="F64" s="585" t="s">
        <v>28</v>
      </c>
      <c r="G64" s="592">
        <v>23250</v>
      </c>
    </row>
    <row r="65" ht="15" spans="1:7">
      <c r="A65" s="585" t="s">
        <v>26</v>
      </c>
      <c r="B65" s="585" t="s">
        <v>1045</v>
      </c>
      <c r="C65" s="589">
        <v>1196973</v>
      </c>
      <c r="D65" s="590" t="s">
        <v>1046</v>
      </c>
      <c r="E65" s="591" t="s">
        <v>1043</v>
      </c>
      <c r="F65" s="585" t="s">
        <v>28</v>
      </c>
      <c r="G65" s="592">
        <v>13950</v>
      </c>
    </row>
    <row r="66" ht="15" spans="1:7">
      <c r="A66" s="585" t="s">
        <v>26</v>
      </c>
      <c r="B66" s="585" t="s">
        <v>1047</v>
      </c>
      <c r="C66" s="589">
        <v>1201628</v>
      </c>
      <c r="D66" s="590" t="s">
        <v>1008</v>
      </c>
      <c r="E66" s="591" t="s">
        <v>1043</v>
      </c>
      <c r="F66" s="585" t="s">
        <v>28</v>
      </c>
      <c r="G66" s="592">
        <v>18600</v>
      </c>
    </row>
    <row r="67" ht="15" spans="1:7">
      <c r="A67" s="585" t="s">
        <v>26</v>
      </c>
      <c r="B67" s="585" t="s">
        <v>1048</v>
      </c>
      <c r="C67" s="589">
        <v>1192084</v>
      </c>
      <c r="D67" s="590" t="s">
        <v>1035</v>
      </c>
      <c r="E67" s="591" t="s">
        <v>1049</v>
      </c>
      <c r="F67" s="585" t="s">
        <v>28</v>
      </c>
      <c r="G67" s="592">
        <v>6930</v>
      </c>
    </row>
    <row r="68" ht="15" spans="1:7">
      <c r="A68" s="585" t="s">
        <v>26</v>
      </c>
      <c r="B68" s="585" t="s">
        <v>1050</v>
      </c>
      <c r="C68" s="589">
        <v>1199237</v>
      </c>
      <c r="D68" s="590" t="s">
        <v>1008</v>
      </c>
      <c r="E68" s="591" t="s">
        <v>1049</v>
      </c>
      <c r="F68" s="585" t="s">
        <v>28</v>
      </c>
      <c r="G68" s="592">
        <v>19250</v>
      </c>
    </row>
    <row r="69" ht="15" spans="1:7">
      <c r="A69" s="585" t="s">
        <v>26</v>
      </c>
      <c r="B69" s="585" t="s">
        <v>1051</v>
      </c>
      <c r="C69" s="589">
        <v>1195815</v>
      </c>
      <c r="D69" s="590" t="s">
        <v>1026</v>
      </c>
      <c r="E69" s="591" t="s">
        <v>1049</v>
      </c>
      <c r="F69" s="585" t="s">
        <v>28</v>
      </c>
      <c r="G69" s="592">
        <v>13950</v>
      </c>
    </row>
    <row r="70" ht="15" spans="1:7">
      <c r="A70" s="585" t="s">
        <v>26</v>
      </c>
      <c r="B70" s="585" t="s">
        <v>1052</v>
      </c>
      <c r="C70" s="589">
        <v>1196485</v>
      </c>
      <c r="D70" s="590" t="s">
        <v>1035</v>
      </c>
      <c r="E70" s="591" t="s">
        <v>1053</v>
      </c>
      <c r="F70" s="585" t="s">
        <v>28</v>
      </c>
      <c r="G70" s="592">
        <v>9300</v>
      </c>
    </row>
    <row r="71" ht="15" spans="1:7">
      <c r="A71" s="585" t="s">
        <v>26</v>
      </c>
      <c r="B71" s="585" t="s">
        <v>1054</v>
      </c>
      <c r="C71" s="589">
        <v>1196485</v>
      </c>
      <c r="D71" s="590" t="s">
        <v>1035</v>
      </c>
      <c r="E71" s="591" t="s">
        <v>1053</v>
      </c>
      <c r="F71" s="585" t="s">
        <v>28</v>
      </c>
      <c r="G71" s="592">
        <v>9300</v>
      </c>
    </row>
    <row r="72" ht="15" spans="1:7">
      <c r="A72" s="585" t="s">
        <v>26</v>
      </c>
      <c r="B72" s="600" t="s">
        <v>1055</v>
      </c>
      <c r="C72" s="601">
        <v>1192887</v>
      </c>
      <c r="D72" s="602" t="s">
        <v>1056</v>
      </c>
      <c r="E72" s="603" t="s">
        <v>1049</v>
      </c>
      <c r="F72" s="600" t="s">
        <v>28</v>
      </c>
      <c r="G72" s="604">
        <v>12555</v>
      </c>
    </row>
    <row r="73" ht="15" spans="1:7">
      <c r="A73" s="585" t="s">
        <v>26</v>
      </c>
      <c r="B73" s="585" t="s">
        <v>1057</v>
      </c>
      <c r="C73" s="589">
        <v>1180006</v>
      </c>
      <c r="D73" s="590" t="s">
        <v>1026</v>
      </c>
      <c r="E73" s="591" t="s">
        <v>1058</v>
      </c>
      <c r="F73" s="585" t="s">
        <v>28</v>
      </c>
      <c r="G73" s="592">
        <v>20925</v>
      </c>
    </row>
    <row r="74" ht="15" spans="1:7">
      <c r="A74" s="585" t="s">
        <v>26</v>
      </c>
      <c r="B74" s="585" t="s">
        <v>1059</v>
      </c>
      <c r="C74" s="589">
        <v>1185594</v>
      </c>
      <c r="D74" s="590" t="s">
        <v>1035</v>
      </c>
      <c r="E74" s="591" t="s">
        <v>1060</v>
      </c>
      <c r="F74" s="585" t="s">
        <v>28</v>
      </c>
      <c r="G74" s="592">
        <v>12555</v>
      </c>
    </row>
    <row r="75" ht="15" spans="1:7">
      <c r="A75" s="585" t="s">
        <v>26</v>
      </c>
      <c r="B75" s="585" t="s">
        <v>1061</v>
      </c>
      <c r="C75" s="589">
        <v>1201762</v>
      </c>
      <c r="D75" s="590" t="s">
        <v>1026</v>
      </c>
      <c r="E75" s="591" t="s">
        <v>1062</v>
      </c>
      <c r="F75" s="585" t="s">
        <v>28</v>
      </c>
      <c r="G75" s="592">
        <v>15400</v>
      </c>
    </row>
    <row r="76" ht="15" spans="1:7">
      <c r="A76" s="585" t="s">
        <v>26</v>
      </c>
      <c r="B76" s="600" t="s">
        <v>1063</v>
      </c>
      <c r="C76" s="601">
        <v>1190939</v>
      </c>
      <c r="D76" s="602" t="s">
        <v>1053</v>
      </c>
      <c r="E76" s="603" t="s">
        <v>1064</v>
      </c>
      <c r="F76" s="600" t="s">
        <v>28</v>
      </c>
      <c r="G76" s="604">
        <v>6930</v>
      </c>
    </row>
    <row r="77" ht="15" spans="1:7">
      <c r="A77" s="585" t="s">
        <v>26</v>
      </c>
      <c r="B77" s="585" t="s">
        <v>1065</v>
      </c>
      <c r="C77" s="589">
        <v>1189094</v>
      </c>
      <c r="D77" s="590" t="s">
        <v>1043</v>
      </c>
      <c r="E77" s="591" t="s">
        <v>1064</v>
      </c>
      <c r="F77" s="585" t="s">
        <v>28</v>
      </c>
      <c r="G77" s="592">
        <v>10395</v>
      </c>
    </row>
    <row r="78" ht="15" spans="1:7">
      <c r="A78" s="585" t="s">
        <v>26</v>
      </c>
      <c r="B78" s="585" t="s">
        <v>1066</v>
      </c>
      <c r="C78" s="589">
        <v>1189094</v>
      </c>
      <c r="D78" s="590" t="s">
        <v>1043</v>
      </c>
      <c r="E78" s="591" t="s">
        <v>1064</v>
      </c>
      <c r="F78" s="585" t="s">
        <v>28</v>
      </c>
      <c r="G78" s="592">
        <v>10395</v>
      </c>
    </row>
    <row r="79" ht="15" spans="1:7">
      <c r="A79" s="585" t="s">
        <v>26</v>
      </c>
      <c r="B79" s="585" t="s">
        <v>1067</v>
      </c>
      <c r="C79" s="589">
        <v>1189094</v>
      </c>
      <c r="D79" s="590" t="s">
        <v>1043</v>
      </c>
      <c r="E79" s="591" t="s">
        <v>1064</v>
      </c>
      <c r="F79" s="585" t="s">
        <v>28</v>
      </c>
      <c r="G79" s="592">
        <v>10395</v>
      </c>
    </row>
    <row r="80" ht="15" spans="1:7">
      <c r="A80" s="585" t="s">
        <v>26</v>
      </c>
      <c r="B80" s="585" t="s">
        <v>1068</v>
      </c>
      <c r="C80" s="589">
        <v>1202653</v>
      </c>
      <c r="D80" s="590" t="s">
        <v>1043</v>
      </c>
      <c r="E80" s="591" t="s">
        <v>1064</v>
      </c>
      <c r="F80" s="585" t="s">
        <v>28</v>
      </c>
      <c r="G80" s="592">
        <v>13950</v>
      </c>
    </row>
    <row r="81" ht="15" spans="1:7">
      <c r="A81" s="585" t="s">
        <v>26</v>
      </c>
      <c r="B81" s="585" t="s">
        <v>1069</v>
      </c>
      <c r="C81" s="589">
        <v>1174438</v>
      </c>
      <c r="D81" s="590" t="s">
        <v>1043</v>
      </c>
      <c r="E81" s="591" t="s">
        <v>1064</v>
      </c>
      <c r="F81" s="585" t="s">
        <v>28</v>
      </c>
      <c r="G81" s="592">
        <v>11857.5</v>
      </c>
    </row>
    <row r="82" ht="15" spans="1:7">
      <c r="A82" s="585" t="s">
        <v>26</v>
      </c>
      <c r="B82" s="585" t="s">
        <v>1070</v>
      </c>
      <c r="C82" s="589">
        <v>1174436</v>
      </c>
      <c r="D82" s="590" t="s">
        <v>1043</v>
      </c>
      <c r="E82" s="591" t="s">
        <v>1064</v>
      </c>
      <c r="F82" s="585" t="s">
        <v>28</v>
      </c>
      <c r="G82" s="592">
        <v>11857.5</v>
      </c>
    </row>
    <row r="83" ht="15" spans="1:7">
      <c r="A83" s="585" t="s">
        <v>26</v>
      </c>
      <c r="B83" s="585" t="s">
        <v>1071</v>
      </c>
      <c r="C83" s="589">
        <v>1174437</v>
      </c>
      <c r="D83" s="590" t="s">
        <v>1043</v>
      </c>
      <c r="E83" s="591" t="s">
        <v>1064</v>
      </c>
      <c r="F83" s="585" t="s">
        <v>28</v>
      </c>
      <c r="G83" s="605">
        <v>11857.5</v>
      </c>
    </row>
    <row r="84" ht="15.75" spans="1:8">
      <c r="A84" s="585" t="s">
        <v>26</v>
      </c>
      <c r="B84" s="606"/>
      <c r="C84" s="607"/>
      <c r="D84" s="608"/>
      <c r="E84" s="609"/>
      <c r="F84" s="610"/>
      <c r="G84" s="611">
        <f>SUM(G2:G83)</f>
        <v>994947.5</v>
      </c>
      <c r="H84" s="612" t="s">
        <v>1072</v>
      </c>
    </row>
    <row r="85" ht="15" spans="1:7">
      <c r="A85" s="613"/>
      <c r="B85" s="614"/>
      <c r="C85" s="614"/>
      <c r="D85" s="614"/>
      <c r="E85" s="614"/>
      <c r="F85" s="614"/>
      <c r="G85" s="614"/>
    </row>
    <row r="86" spans="1:7">
      <c r="A86" s="614"/>
      <c r="B86" s="614"/>
      <c r="C86" s="614"/>
      <c r="D86" s="614"/>
      <c r="E86" s="614"/>
      <c r="F86" s="614"/>
      <c r="G86" s="614"/>
    </row>
    <row r="87" ht="16.5" spans="1:7">
      <c r="A87" s="615" t="s">
        <v>1073</v>
      </c>
      <c r="B87" s="614"/>
      <c r="C87" s="614"/>
      <c r="D87" s="614"/>
      <c r="E87" s="614"/>
      <c r="F87" s="614"/>
      <c r="G87" s="614"/>
    </row>
    <row r="88" spans="1:7">
      <c r="A88" s="614"/>
      <c r="B88" s="614"/>
      <c r="C88" s="614"/>
      <c r="D88" s="614"/>
      <c r="E88" s="614"/>
      <c r="F88" s="614"/>
      <c r="G88" s="614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72" t="s">
        <v>9</v>
      </c>
      <c r="D14" s="12"/>
      <c r="E14" s="10"/>
      <c r="F14" s="2"/>
    </row>
    <row r="15" customFormat="1" spans="1:6">
      <c r="A15" s="4" t="s">
        <v>10</v>
      </c>
      <c r="B15" s="4"/>
      <c r="C15" s="672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673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673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673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676" t="s">
        <v>98</v>
      </c>
      <c r="E27" s="238">
        <v>42793</v>
      </c>
      <c r="F27" s="239">
        <v>42794</v>
      </c>
      <c r="G27" s="240" t="s">
        <v>28</v>
      </c>
      <c r="H27" s="241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676" t="s">
        <v>98</v>
      </c>
      <c r="E28" s="238">
        <v>42793</v>
      </c>
      <c r="F28" s="239">
        <v>42794</v>
      </c>
      <c r="G28" s="240" t="s">
        <v>28</v>
      </c>
      <c r="H28" s="241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677" t="s">
        <v>102</v>
      </c>
      <c r="E30" s="244">
        <v>42792</v>
      </c>
      <c r="F30" s="245">
        <v>42794</v>
      </c>
      <c r="G30" s="246" t="s">
        <v>28</v>
      </c>
      <c r="H30" s="247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677" t="s">
        <v>102</v>
      </c>
      <c r="E31" s="244">
        <v>42792</v>
      </c>
      <c r="F31" s="245">
        <v>42794</v>
      </c>
      <c r="G31" s="246" t="s">
        <v>28</v>
      </c>
      <c r="H31" s="247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673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673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673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237">
        <v>170112192519</v>
      </c>
      <c r="E40" s="238">
        <v>42791</v>
      </c>
      <c r="F40" s="239">
        <v>42795</v>
      </c>
      <c r="G40" s="240" t="s">
        <v>28</v>
      </c>
      <c r="H40" s="241">
        <v>21280</v>
      </c>
      <c r="I40" s="77"/>
    </row>
    <row r="41" s="1" customFormat="1" spans="1:9">
      <c r="A41" s="29" t="s">
        <v>26</v>
      </c>
      <c r="B41" s="50">
        <v>441612</v>
      </c>
      <c r="C41" s="666" t="s">
        <v>115</v>
      </c>
      <c r="D41" s="237">
        <v>170112192519</v>
      </c>
      <c r="E41" s="238">
        <v>42791</v>
      </c>
      <c r="F41" s="239">
        <v>42795</v>
      </c>
      <c r="G41" s="240" t="s">
        <v>28</v>
      </c>
      <c r="H41" s="241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673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673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673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616" t="s">
        <v>130</v>
      </c>
      <c r="D53" s="678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616" t="s">
        <v>132</v>
      </c>
      <c r="D54" s="678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673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673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674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674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674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673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673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673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674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674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679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679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673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673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675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675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675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673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673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616" t="s">
        <v>180</v>
      </c>
      <c r="D90" s="678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616" t="s">
        <v>182</v>
      </c>
      <c r="D91" s="678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666" t="s">
        <v>183</v>
      </c>
      <c r="D92" s="237">
        <v>170218171817</v>
      </c>
      <c r="E92" s="238">
        <v>42796</v>
      </c>
      <c r="F92" s="239">
        <v>42800</v>
      </c>
      <c r="G92" s="240" t="s">
        <v>28</v>
      </c>
      <c r="H92" s="241">
        <v>15200</v>
      </c>
      <c r="I92" s="77"/>
    </row>
    <row r="93" s="1" customFormat="1" spans="1:9">
      <c r="A93" s="29" t="s">
        <v>26</v>
      </c>
      <c r="B93" s="50">
        <v>442182</v>
      </c>
      <c r="C93" s="666" t="s">
        <v>184</v>
      </c>
      <c r="D93" s="237">
        <v>170218171817</v>
      </c>
      <c r="E93" s="238">
        <v>42796</v>
      </c>
      <c r="F93" s="239">
        <v>42800</v>
      </c>
      <c r="G93" s="240" t="s">
        <v>28</v>
      </c>
      <c r="H93" s="241">
        <v>15200</v>
      </c>
      <c r="I93" s="77"/>
    </row>
    <row r="94" s="1" customFormat="1" spans="1:9">
      <c r="A94" s="29" t="s">
        <v>26</v>
      </c>
      <c r="B94" s="50">
        <v>442196</v>
      </c>
      <c r="C94" s="666" t="s">
        <v>185</v>
      </c>
      <c r="D94" s="237">
        <v>170218171817</v>
      </c>
      <c r="E94" s="238">
        <v>42796</v>
      </c>
      <c r="F94" s="239">
        <v>42800</v>
      </c>
      <c r="G94" s="240" t="s">
        <v>28</v>
      </c>
      <c r="H94" s="241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669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669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275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9"/>
      <c r="D107" s="71"/>
      <c r="E107" s="72"/>
      <c r="F107" s="73"/>
      <c r="G107" s="74" t="s">
        <v>80</v>
      </c>
      <c r="H107" s="75">
        <f>SUM(H22:H106)</f>
        <v>1024147.5</v>
      </c>
      <c r="I107" s="362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223" t="s">
        <v>423</v>
      </c>
      <c r="B110" s="90"/>
      <c r="C110" s="224" t="s">
        <v>424</v>
      </c>
      <c r="D110" s="224" t="s">
        <v>424</v>
      </c>
      <c r="E110" s="224" t="s">
        <v>424</v>
      </c>
      <c r="F110" s="224" t="s">
        <v>424</v>
      </c>
      <c r="G110" s="224" t="s">
        <v>424</v>
      </c>
      <c r="H110" s="225" t="s">
        <v>90</v>
      </c>
    </row>
    <row r="111" customFormat="1" ht="12" customHeight="1" spans="1:8">
      <c r="A111" s="226" t="s">
        <v>425</v>
      </c>
      <c r="B111" s="226"/>
      <c r="C111" s="227" t="s">
        <v>85</v>
      </c>
      <c r="D111" s="228" t="s">
        <v>86</v>
      </c>
      <c r="E111" s="228" t="s">
        <v>87</v>
      </c>
      <c r="F111" s="228" t="s">
        <v>88</v>
      </c>
      <c r="G111" s="228" t="s">
        <v>89</v>
      </c>
      <c r="H111" s="341" t="s">
        <v>426</v>
      </c>
    </row>
    <row r="112" customFormat="1" ht="13.5" spans="1:8">
      <c r="A112" s="230">
        <f>H107</f>
        <v>1024147.5</v>
      </c>
      <c r="B112" s="93"/>
      <c r="C112" s="230">
        <v>0</v>
      </c>
      <c r="D112" s="230">
        <v>0</v>
      </c>
      <c r="E112" s="230">
        <v>0</v>
      </c>
      <c r="F112" s="230">
        <v>0</v>
      </c>
      <c r="G112" s="230">
        <v>0</v>
      </c>
      <c r="H112" s="342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32" t="s">
        <v>1157</v>
      </c>
    </row>
    <row r="118" customFormat="1" spans="3:4">
      <c r="C118" s="193"/>
      <c r="D118" s="193"/>
    </row>
    <row r="119" customFormat="1" ht="15.75" spans="3:3">
      <c r="C119" s="233" t="s">
        <v>1158</v>
      </c>
    </row>
    <row r="120" customFormat="1" spans="3:3">
      <c r="C120" s="234" t="s">
        <v>1159</v>
      </c>
    </row>
    <row r="121" customFormat="1" spans="3:4">
      <c r="C121" s="583" t="s">
        <v>1160</v>
      </c>
      <c r="D121" s="221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275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209"/>
      <c r="D66" s="71"/>
      <c r="E66" s="72"/>
      <c r="F66" s="73"/>
      <c r="G66" s="74" t="s">
        <v>80</v>
      </c>
      <c r="H66" s="75">
        <f>SUM(H22:H65)</f>
        <v>482790</v>
      </c>
      <c r="I66" s="362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223" t="s">
        <v>423</v>
      </c>
      <c r="B69" s="90"/>
      <c r="C69" s="224" t="s">
        <v>424</v>
      </c>
      <c r="D69" s="224" t="s">
        <v>424</v>
      </c>
      <c r="E69" s="224" t="s">
        <v>424</v>
      </c>
      <c r="F69" s="224" t="s">
        <v>424</v>
      </c>
      <c r="G69" s="224" t="s">
        <v>424</v>
      </c>
      <c r="H69" s="225" t="s">
        <v>90</v>
      </c>
    </row>
    <row r="70" customFormat="1" ht="12" customHeight="1" spans="1:8">
      <c r="A70" s="226" t="s">
        <v>425</v>
      </c>
      <c r="B70" s="226"/>
      <c r="C70" s="227" t="s">
        <v>85</v>
      </c>
      <c r="D70" s="228" t="s">
        <v>86</v>
      </c>
      <c r="E70" s="228" t="s">
        <v>87</v>
      </c>
      <c r="F70" s="228" t="s">
        <v>88</v>
      </c>
      <c r="G70" s="228" t="s">
        <v>89</v>
      </c>
      <c r="H70" s="341" t="s">
        <v>426</v>
      </c>
    </row>
    <row r="71" customFormat="1" ht="13.5" spans="1:8">
      <c r="A71" s="230">
        <f>H66</f>
        <v>482790</v>
      </c>
      <c r="B71" s="93"/>
      <c r="C71" s="230">
        <v>0</v>
      </c>
      <c r="D71" s="230">
        <v>0</v>
      </c>
      <c r="E71" s="230">
        <v>0</v>
      </c>
      <c r="F71" s="230">
        <v>0</v>
      </c>
      <c r="G71" s="230">
        <v>0</v>
      </c>
      <c r="H71" s="342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32" t="s">
        <v>1157</v>
      </c>
    </row>
    <row r="77" customFormat="1" spans="3:4">
      <c r="C77" s="193"/>
      <c r="D77" s="193"/>
    </row>
    <row r="78" customFormat="1" ht="15.75" spans="3:3">
      <c r="C78" s="233" t="s">
        <v>1158</v>
      </c>
    </row>
    <row r="79" customFormat="1" spans="3:3">
      <c r="C79" s="234" t="s">
        <v>1207</v>
      </c>
    </row>
    <row r="80" customFormat="1" spans="3:4">
      <c r="C80" s="583" t="s">
        <v>1160</v>
      </c>
      <c r="D80" s="221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243">
        <v>1201976</v>
      </c>
      <c r="E26" s="244">
        <v>42955</v>
      </c>
      <c r="F26" s="245">
        <v>42957</v>
      </c>
      <c r="G26" s="246" t="s">
        <v>28</v>
      </c>
      <c r="H26" s="247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243">
        <v>1201976</v>
      </c>
      <c r="E27" s="244">
        <v>42955</v>
      </c>
      <c r="F27" s="245">
        <v>42957</v>
      </c>
      <c r="G27" s="246" t="s">
        <v>28</v>
      </c>
      <c r="H27" s="247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243">
        <v>1201058</v>
      </c>
      <c r="E33" s="244">
        <v>42955</v>
      </c>
      <c r="F33" s="245">
        <v>42958</v>
      </c>
      <c r="G33" s="246" t="s">
        <v>28</v>
      </c>
      <c r="H33" s="247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243">
        <v>1201058</v>
      </c>
      <c r="E34" s="244">
        <v>42955</v>
      </c>
      <c r="F34" s="245">
        <v>42958</v>
      </c>
      <c r="G34" s="246" t="s">
        <v>28</v>
      </c>
      <c r="H34" s="247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243">
        <v>1201058</v>
      </c>
      <c r="E35" s="244">
        <v>42955</v>
      </c>
      <c r="F35" s="245">
        <v>42958</v>
      </c>
      <c r="G35" s="246" t="s">
        <v>28</v>
      </c>
      <c r="H35" s="247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275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206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563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563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563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206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206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564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564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564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580">
        <v>463902</v>
      </c>
      <c r="C55" s="263" t="s">
        <v>1240</v>
      </c>
      <c r="D55" s="264">
        <v>1186779</v>
      </c>
      <c r="E55" s="265">
        <v>42959</v>
      </c>
      <c r="F55" s="266">
        <v>42960</v>
      </c>
      <c r="G55" s="267" t="s">
        <v>28</v>
      </c>
      <c r="H55" s="268">
        <v>4185</v>
      </c>
    </row>
    <row r="56" s="1" customFormat="1" spans="1:8">
      <c r="A56" s="30" t="s">
        <v>26</v>
      </c>
      <c r="B56" s="580">
        <v>463903</v>
      </c>
      <c r="C56" s="263" t="s">
        <v>1241</v>
      </c>
      <c r="D56" s="264">
        <v>1186779</v>
      </c>
      <c r="E56" s="265">
        <v>42959</v>
      </c>
      <c r="F56" s="266">
        <v>42960</v>
      </c>
      <c r="G56" s="267" t="s">
        <v>28</v>
      </c>
      <c r="H56" s="268">
        <v>4185</v>
      </c>
    </row>
    <row r="57" s="1" customFormat="1" spans="1:8">
      <c r="A57" s="30" t="s">
        <v>26</v>
      </c>
      <c r="B57" s="206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206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206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206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206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206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206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206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563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563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206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564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564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206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206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206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206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206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206"/>
      <c r="C75" s="30"/>
      <c r="D75" s="31"/>
      <c r="E75" s="32"/>
      <c r="F75" s="33"/>
      <c r="G75" s="34"/>
      <c r="H75" s="35"/>
    </row>
    <row r="76" s="1" customFormat="1" spans="1:8">
      <c r="A76" s="30"/>
      <c r="B76" s="206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209"/>
      <c r="D77" s="71"/>
      <c r="E77" s="72"/>
      <c r="F77" s="73"/>
      <c r="G77" s="74" t="s">
        <v>80</v>
      </c>
      <c r="H77" s="75">
        <f>SUM(H22:H76)</f>
        <v>573225</v>
      </c>
      <c r="I77" s="362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223" t="s">
        <v>423</v>
      </c>
      <c r="B80" s="90"/>
      <c r="C80" s="224" t="s">
        <v>424</v>
      </c>
      <c r="D80" s="224" t="s">
        <v>424</v>
      </c>
      <c r="E80" s="224" t="s">
        <v>424</v>
      </c>
      <c r="F80" s="224" t="s">
        <v>424</v>
      </c>
      <c r="G80" s="224" t="s">
        <v>424</v>
      </c>
      <c r="H80" s="225" t="s">
        <v>90</v>
      </c>
    </row>
    <row r="81" customFormat="1" ht="12" customHeight="1" spans="1:8">
      <c r="A81" s="226" t="s">
        <v>425</v>
      </c>
      <c r="B81" s="226"/>
      <c r="C81" s="227" t="s">
        <v>85</v>
      </c>
      <c r="D81" s="228" t="s">
        <v>86</v>
      </c>
      <c r="E81" s="228" t="s">
        <v>87</v>
      </c>
      <c r="F81" s="228" t="s">
        <v>88</v>
      </c>
      <c r="G81" s="228" t="s">
        <v>89</v>
      </c>
      <c r="H81" s="341" t="s">
        <v>426</v>
      </c>
    </row>
    <row r="82" customFormat="1" ht="13.5" spans="1:8">
      <c r="A82" s="230">
        <f>H77</f>
        <v>573225</v>
      </c>
      <c r="B82" s="93"/>
      <c r="C82" s="230">
        <v>0</v>
      </c>
      <c r="D82" s="230">
        <v>0</v>
      </c>
      <c r="E82" s="230">
        <v>0</v>
      </c>
      <c r="F82" s="230">
        <v>0</v>
      </c>
      <c r="G82" s="230">
        <v>0</v>
      </c>
      <c r="H82" s="342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32" t="s">
        <v>1157</v>
      </c>
    </row>
    <row r="88" customFormat="1" spans="3:4">
      <c r="C88" s="193"/>
      <c r="D88" s="193"/>
    </row>
    <row r="89" customFormat="1" ht="15.75" spans="3:3">
      <c r="C89" s="233" t="s">
        <v>1158</v>
      </c>
    </row>
    <row r="90" customFormat="1" spans="3:3">
      <c r="C90" s="234" t="s">
        <v>1207</v>
      </c>
    </row>
    <row r="91" customFormat="1" spans="3:4">
      <c r="C91" s="583" t="s">
        <v>1160</v>
      </c>
      <c r="D91" s="221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69">
        <v>464495</v>
      </c>
      <c r="C29" s="269" t="s">
        <v>1268</v>
      </c>
      <c r="D29" s="270">
        <v>1194869</v>
      </c>
      <c r="E29" s="271">
        <v>42961</v>
      </c>
      <c r="F29" s="272">
        <v>42964</v>
      </c>
      <c r="G29" s="273" t="s">
        <v>28</v>
      </c>
      <c r="H29" s="274">
        <v>12555</v>
      </c>
    </row>
    <row r="30" s="1" customFormat="1" spans="1:8">
      <c r="A30" s="30" t="s">
        <v>26</v>
      </c>
      <c r="B30" s="269">
        <v>464496</v>
      </c>
      <c r="C30" s="269" t="s">
        <v>1269</v>
      </c>
      <c r="D30" s="270">
        <v>1194869</v>
      </c>
      <c r="E30" s="271">
        <v>42961</v>
      </c>
      <c r="F30" s="272">
        <v>42964</v>
      </c>
      <c r="G30" s="273" t="s">
        <v>28</v>
      </c>
      <c r="H30" s="274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275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69">
        <v>464928</v>
      </c>
      <c r="C45" s="269" t="s">
        <v>1284</v>
      </c>
      <c r="D45" s="270">
        <v>1201084</v>
      </c>
      <c r="E45" s="271">
        <v>42962</v>
      </c>
      <c r="F45" s="272">
        <v>42967</v>
      </c>
      <c r="G45" s="273" t="s">
        <v>28</v>
      </c>
      <c r="H45" s="274">
        <v>20925</v>
      </c>
    </row>
    <row r="46" s="1" customFormat="1" spans="1:8">
      <c r="A46" s="30" t="s">
        <v>26</v>
      </c>
      <c r="B46" s="582">
        <v>464929</v>
      </c>
      <c r="C46" s="269" t="s">
        <v>1285</v>
      </c>
      <c r="D46" s="270">
        <v>1201084</v>
      </c>
      <c r="E46" s="271">
        <v>42962</v>
      </c>
      <c r="F46" s="272">
        <v>42967</v>
      </c>
      <c r="G46" s="273" t="s">
        <v>28</v>
      </c>
      <c r="H46" s="274">
        <v>20925</v>
      </c>
    </row>
    <row r="47" s="1" customFormat="1" spans="1:8">
      <c r="A47" s="30" t="s">
        <v>26</v>
      </c>
      <c r="B47" s="582">
        <v>464930</v>
      </c>
      <c r="C47" s="269" t="s">
        <v>1286</v>
      </c>
      <c r="D47" s="270">
        <v>1201084</v>
      </c>
      <c r="E47" s="271">
        <v>42962</v>
      </c>
      <c r="F47" s="272">
        <v>42967</v>
      </c>
      <c r="G47" s="273" t="s">
        <v>28</v>
      </c>
      <c r="H47" s="274">
        <v>20925</v>
      </c>
    </row>
    <row r="48" s="1" customFormat="1" spans="1:8">
      <c r="A48" s="30" t="s">
        <v>26</v>
      </c>
      <c r="B48" s="581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581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206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206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563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563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563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206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206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206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206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206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206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564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564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563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563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563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206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579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579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564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564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563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563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581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581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206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206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206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206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563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563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563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563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206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581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581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581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206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206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206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206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579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579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206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206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206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206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206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206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580">
        <v>465752</v>
      </c>
      <c r="C99" s="263" t="s">
        <v>1333</v>
      </c>
      <c r="D99" s="264">
        <v>1201416</v>
      </c>
      <c r="E99" s="265">
        <v>42970</v>
      </c>
      <c r="F99" s="266">
        <v>42972</v>
      </c>
      <c r="G99" s="267" t="s">
        <v>28</v>
      </c>
      <c r="H99" s="268">
        <v>6930</v>
      </c>
    </row>
    <row r="100" s="1" customFormat="1" spans="1:8">
      <c r="A100" s="30" t="s">
        <v>26</v>
      </c>
      <c r="B100" s="580">
        <v>465753</v>
      </c>
      <c r="C100" s="263" t="s">
        <v>1334</v>
      </c>
      <c r="D100" s="264">
        <v>1201416</v>
      </c>
      <c r="E100" s="265">
        <v>42970</v>
      </c>
      <c r="F100" s="266">
        <v>42972</v>
      </c>
      <c r="G100" s="267" t="s">
        <v>28</v>
      </c>
      <c r="H100" s="268">
        <v>6930</v>
      </c>
    </row>
    <row r="101" s="1" customFormat="1" spans="1:8">
      <c r="A101" s="30" t="s">
        <v>26</v>
      </c>
      <c r="B101" s="206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206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206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579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579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563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563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581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581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580">
        <v>465793</v>
      </c>
      <c r="C110" s="263" t="s">
        <v>1344</v>
      </c>
      <c r="D110" s="264">
        <v>1204126</v>
      </c>
      <c r="E110" s="265">
        <v>42968</v>
      </c>
      <c r="F110" s="266">
        <v>42972</v>
      </c>
      <c r="G110" s="267" t="s">
        <v>28</v>
      </c>
      <c r="H110" s="268">
        <v>13860</v>
      </c>
    </row>
    <row r="111" s="1" customFormat="1" spans="1:8">
      <c r="A111" s="30" t="s">
        <v>26</v>
      </c>
      <c r="B111" s="580">
        <v>465794</v>
      </c>
      <c r="C111" s="263" t="s">
        <v>1345</v>
      </c>
      <c r="D111" s="264">
        <v>1204126</v>
      </c>
      <c r="E111" s="265">
        <v>42968</v>
      </c>
      <c r="F111" s="266">
        <v>42972</v>
      </c>
      <c r="G111" s="267" t="s">
        <v>28</v>
      </c>
      <c r="H111" s="268">
        <v>13860</v>
      </c>
    </row>
    <row r="112" s="1" customFormat="1" spans="1:8">
      <c r="A112" s="30" t="s">
        <v>26</v>
      </c>
      <c r="B112" s="206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206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582">
        <v>465914</v>
      </c>
      <c r="C114" s="269" t="s">
        <v>1348</v>
      </c>
      <c r="D114" s="270">
        <v>1195933</v>
      </c>
      <c r="E114" s="271">
        <v>42969</v>
      </c>
      <c r="F114" s="272">
        <v>42973</v>
      </c>
      <c r="G114" s="273" t="s">
        <v>28</v>
      </c>
      <c r="H114" s="274">
        <v>16740</v>
      </c>
    </row>
    <row r="115" s="1" customFormat="1" spans="1:8">
      <c r="A115" s="30" t="s">
        <v>26</v>
      </c>
      <c r="B115" s="582">
        <v>465916</v>
      </c>
      <c r="C115" s="269" t="s">
        <v>1349</v>
      </c>
      <c r="D115" s="270">
        <v>1195933</v>
      </c>
      <c r="E115" s="271">
        <v>42969</v>
      </c>
      <c r="F115" s="272">
        <v>42973</v>
      </c>
      <c r="G115" s="273" t="s">
        <v>28</v>
      </c>
      <c r="H115" s="274">
        <v>16740</v>
      </c>
    </row>
    <row r="116" s="1" customFormat="1" spans="1:8">
      <c r="A116" s="30" t="s">
        <v>26</v>
      </c>
      <c r="B116" s="206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579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579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563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563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206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206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581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581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581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206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206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206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206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206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206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206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206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206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563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563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563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206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206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206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206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206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206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206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206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206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206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206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206"/>
      <c r="C149" s="30"/>
      <c r="D149" s="31"/>
      <c r="E149" s="32"/>
      <c r="F149" s="33"/>
      <c r="G149" s="34"/>
      <c r="H149" s="35"/>
    </row>
    <row r="150" s="1" customFormat="1" spans="1:8">
      <c r="A150" s="30"/>
      <c r="B150" s="206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209"/>
      <c r="D151" s="71"/>
      <c r="E151" s="72"/>
      <c r="F151" s="73"/>
      <c r="G151" s="74" t="s">
        <v>80</v>
      </c>
      <c r="H151" s="75">
        <f>SUM(H22:H150)</f>
        <v>1370950</v>
      </c>
      <c r="I151" s="362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223" t="s">
        <v>423</v>
      </c>
      <c r="B154" s="90"/>
      <c r="C154" s="224" t="s">
        <v>424</v>
      </c>
      <c r="D154" s="224" t="s">
        <v>424</v>
      </c>
      <c r="E154" s="224" t="s">
        <v>424</v>
      </c>
      <c r="F154" s="224" t="s">
        <v>424</v>
      </c>
      <c r="G154" s="224" t="s">
        <v>424</v>
      </c>
      <c r="H154" s="225" t="s">
        <v>90</v>
      </c>
    </row>
    <row r="155" customFormat="1" ht="12" customHeight="1" spans="1:8">
      <c r="A155" s="226" t="s">
        <v>425</v>
      </c>
      <c r="B155" s="226"/>
      <c r="C155" s="227" t="s">
        <v>85</v>
      </c>
      <c r="D155" s="228" t="s">
        <v>86</v>
      </c>
      <c r="E155" s="228" t="s">
        <v>87</v>
      </c>
      <c r="F155" s="228" t="s">
        <v>88</v>
      </c>
      <c r="G155" s="228" t="s">
        <v>89</v>
      </c>
      <c r="H155" s="341" t="s">
        <v>426</v>
      </c>
    </row>
    <row r="156" customFormat="1" ht="13.5" spans="1:8">
      <c r="A156" s="230">
        <f>H151</f>
        <v>1370950</v>
      </c>
      <c r="B156" s="93"/>
      <c r="C156" s="230">
        <v>0</v>
      </c>
      <c r="D156" s="230">
        <v>0</v>
      </c>
      <c r="E156" s="230">
        <v>0</v>
      </c>
      <c r="F156" s="230">
        <v>0</v>
      </c>
      <c r="G156" s="230">
        <v>0</v>
      </c>
      <c r="H156" s="342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32" t="s">
        <v>1157</v>
      </c>
    </row>
    <row r="162" customFormat="1" spans="3:4">
      <c r="C162" s="193"/>
      <c r="D162" s="193"/>
    </row>
    <row r="163" customFormat="1" ht="15.75" spans="3:3">
      <c r="C163" s="233" t="s">
        <v>1158</v>
      </c>
    </row>
    <row r="164" customFormat="1" spans="3:3">
      <c r="C164" s="234" t="s">
        <v>1207</v>
      </c>
    </row>
    <row r="165" customFormat="1" spans="3:4">
      <c r="C165" s="235" t="s">
        <v>1160</v>
      </c>
      <c r="D165" s="221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69">
        <v>466384</v>
      </c>
      <c r="C25" s="269" t="s">
        <v>1386</v>
      </c>
      <c r="D25" s="270">
        <v>1201720</v>
      </c>
      <c r="E25" s="271">
        <v>42973</v>
      </c>
      <c r="F25" s="272">
        <v>42976</v>
      </c>
      <c r="G25" s="273" t="s">
        <v>28</v>
      </c>
      <c r="H25" s="274">
        <v>10117.5</v>
      </c>
    </row>
    <row r="26" s="1" customFormat="1" spans="1:8">
      <c r="A26" s="30" t="s">
        <v>26</v>
      </c>
      <c r="B26" s="269">
        <v>466385</v>
      </c>
      <c r="C26" s="269" t="s">
        <v>1387</v>
      </c>
      <c r="D26" s="270">
        <v>1201720</v>
      </c>
      <c r="E26" s="271">
        <v>42973</v>
      </c>
      <c r="F26" s="272">
        <v>42976</v>
      </c>
      <c r="G26" s="273" t="s">
        <v>28</v>
      </c>
      <c r="H26" s="274">
        <v>10117.5</v>
      </c>
    </row>
    <row r="27" s="1" customFormat="1" spans="1:8">
      <c r="A27" s="30" t="s">
        <v>26</v>
      </c>
      <c r="B27" s="269">
        <v>466387</v>
      </c>
      <c r="C27" s="269" t="s">
        <v>1388</v>
      </c>
      <c r="D27" s="270">
        <v>1201720</v>
      </c>
      <c r="E27" s="271">
        <v>42973</v>
      </c>
      <c r="F27" s="272">
        <v>42976</v>
      </c>
      <c r="G27" s="273" t="s">
        <v>28</v>
      </c>
      <c r="H27" s="274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275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69">
        <v>466552</v>
      </c>
      <c r="C44" s="578" t="s">
        <v>1404</v>
      </c>
      <c r="D44" s="270">
        <v>1216421</v>
      </c>
      <c r="E44" s="271">
        <v>42974</v>
      </c>
      <c r="F44" s="272">
        <v>42977</v>
      </c>
      <c r="G44" s="273" t="s">
        <v>28</v>
      </c>
      <c r="H44" s="274">
        <v>12112.5</v>
      </c>
    </row>
    <row r="45" s="1" customFormat="1" spans="1:8">
      <c r="A45" s="30" t="s">
        <v>26</v>
      </c>
      <c r="B45" s="269">
        <v>466554</v>
      </c>
      <c r="C45" s="269" t="s">
        <v>1405</v>
      </c>
      <c r="D45" s="270">
        <v>1216421</v>
      </c>
      <c r="E45" s="271">
        <v>42974</v>
      </c>
      <c r="F45" s="272">
        <v>42977</v>
      </c>
      <c r="G45" s="273" t="s">
        <v>28</v>
      </c>
      <c r="H45" s="274">
        <v>12112.5</v>
      </c>
    </row>
    <row r="46" s="1" customFormat="1" spans="1:8">
      <c r="A46" s="30" t="s">
        <v>26</v>
      </c>
      <c r="B46" s="579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579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206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206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206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563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563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563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563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564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564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206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580">
        <v>466688</v>
      </c>
      <c r="C58" s="263" t="s">
        <v>1415</v>
      </c>
      <c r="D58" s="264">
        <v>1220132</v>
      </c>
      <c r="E58" s="265">
        <v>42976</v>
      </c>
      <c r="F58" s="266">
        <v>42978</v>
      </c>
      <c r="G58" s="267" t="s">
        <v>28</v>
      </c>
      <c r="H58" s="268">
        <v>8500</v>
      </c>
    </row>
    <row r="59" s="1" customFormat="1" spans="1:8">
      <c r="A59" s="30" t="s">
        <v>26</v>
      </c>
      <c r="B59" s="580">
        <v>466689</v>
      </c>
      <c r="C59" s="263" t="s">
        <v>1416</v>
      </c>
      <c r="D59" s="264">
        <v>1220132</v>
      </c>
      <c r="E59" s="265">
        <v>42976</v>
      </c>
      <c r="F59" s="266">
        <v>42978</v>
      </c>
      <c r="G59" s="267" t="s">
        <v>28</v>
      </c>
      <c r="H59" s="268">
        <v>8500</v>
      </c>
    </row>
    <row r="60" s="1" customFormat="1" spans="1:8">
      <c r="A60" s="30" t="s">
        <v>26</v>
      </c>
      <c r="B60" s="206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206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581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581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206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206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206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206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579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579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579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579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563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563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206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206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206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206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206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206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582">
        <v>467047</v>
      </c>
      <c r="C80" s="269" t="s">
        <v>1435</v>
      </c>
      <c r="D80" s="270">
        <v>1208407</v>
      </c>
      <c r="E80" s="271">
        <v>42979</v>
      </c>
      <c r="F80" s="272">
        <v>42981</v>
      </c>
      <c r="G80" s="273" t="s">
        <v>28</v>
      </c>
      <c r="H80" s="274">
        <v>8370</v>
      </c>
    </row>
    <row r="81" s="1" customFormat="1" spans="1:8">
      <c r="A81" s="30" t="s">
        <v>26</v>
      </c>
      <c r="B81" s="582">
        <v>467048</v>
      </c>
      <c r="C81" s="269" t="s">
        <v>1436</v>
      </c>
      <c r="D81" s="270">
        <v>1208407</v>
      </c>
      <c r="E81" s="271">
        <v>42979</v>
      </c>
      <c r="F81" s="272">
        <v>42981</v>
      </c>
      <c r="G81" s="273" t="s">
        <v>28</v>
      </c>
      <c r="H81" s="274">
        <v>8370</v>
      </c>
    </row>
    <row r="82" s="1" customFormat="1" spans="1:8">
      <c r="A82" s="30" t="s">
        <v>26</v>
      </c>
      <c r="B82" s="206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206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206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206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206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206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206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206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206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206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206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206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206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206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206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563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563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563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206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564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564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206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206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206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206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206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206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206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206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206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206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206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581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581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206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206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206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206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206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206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206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206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206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206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206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209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223" t="s">
        <v>423</v>
      </c>
      <c r="B130" s="90"/>
      <c r="C130" s="224" t="s">
        <v>424</v>
      </c>
      <c r="D130" s="224" t="s">
        <v>424</v>
      </c>
      <c r="E130" s="224" t="s">
        <v>424</v>
      </c>
      <c r="F130" s="224" t="s">
        <v>424</v>
      </c>
      <c r="G130" s="224" t="s">
        <v>424</v>
      </c>
      <c r="H130" s="225" t="s">
        <v>90</v>
      </c>
    </row>
    <row r="131" customFormat="1" ht="12" customHeight="1" spans="1:8">
      <c r="A131" s="226" t="s">
        <v>425</v>
      </c>
      <c r="B131" s="226"/>
      <c r="C131" s="227" t="s">
        <v>85</v>
      </c>
      <c r="D131" s="228" t="s">
        <v>86</v>
      </c>
      <c r="E131" s="228" t="s">
        <v>87</v>
      </c>
      <c r="F131" s="228" t="s">
        <v>88</v>
      </c>
      <c r="G131" s="228" t="s">
        <v>89</v>
      </c>
      <c r="H131" s="341" t="s">
        <v>426</v>
      </c>
    </row>
    <row r="132" customFormat="1" ht="13.5" spans="1:8">
      <c r="A132" s="230">
        <f>H127</f>
        <v>1095517.5</v>
      </c>
      <c r="B132" s="93"/>
      <c r="C132" s="230">
        <v>0</v>
      </c>
      <c r="D132" s="230">
        <v>0</v>
      </c>
      <c r="E132" s="230">
        <v>0</v>
      </c>
      <c r="F132" s="230">
        <v>0</v>
      </c>
      <c r="G132" s="230">
        <v>0</v>
      </c>
      <c r="H132" s="342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32" t="s">
        <v>1157</v>
      </c>
    </row>
    <row r="138" customFormat="1" spans="3:4">
      <c r="C138" s="193"/>
      <c r="D138" s="193"/>
    </row>
    <row r="139" customFormat="1" ht="15.75" spans="3:3">
      <c r="C139" s="233" t="s">
        <v>1158</v>
      </c>
    </row>
    <row r="140" customFormat="1" spans="3:3">
      <c r="C140" s="234" t="s">
        <v>1207</v>
      </c>
    </row>
    <row r="141" customFormat="1" spans="3:4">
      <c r="C141" s="235" t="s">
        <v>1160</v>
      </c>
      <c r="D141" s="221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69">
        <v>468210</v>
      </c>
      <c r="C26" s="269" t="s">
        <v>1482</v>
      </c>
      <c r="D26" s="270">
        <v>1216979</v>
      </c>
      <c r="E26" s="271">
        <v>42986</v>
      </c>
      <c r="F26" s="272">
        <v>42990</v>
      </c>
      <c r="G26" s="273" t="s">
        <v>28</v>
      </c>
      <c r="H26" s="274">
        <v>12540</v>
      </c>
    </row>
    <row r="27" s="1" customFormat="1" spans="1:8">
      <c r="A27" s="30" t="s">
        <v>26</v>
      </c>
      <c r="B27" s="269">
        <v>468211</v>
      </c>
      <c r="C27" s="269" t="s">
        <v>1483</v>
      </c>
      <c r="D27" s="270">
        <v>1216979</v>
      </c>
      <c r="E27" s="271">
        <v>42986</v>
      </c>
      <c r="F27" s="272">
        <v>42990</v>
      </c>
      <c r="G27" s="273" t="s">
        <v>28</v>
      </c>
      <c r="H27" s="274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63">
        <v>468416</v>
      </c>
      <c r="C44" s="263" t="s">
        <v>1500</v>
      </c>
      <c r="D44" s="264">
        <v>1217760</v>
      </c>
      <c r="E44" s="265">
        <v>42990</v>
      </c>
      <c r="F44" s="266">
        <v>42992</v>
      </c>
      <c r="G44" s="267" t="s">
        <v>28</v>
      </c>
      <c r="H44" s="268">
        <v>8500</v>
      </c>
    </row>
    <row r="45" s="1" customFormat="1" spans="1:8">
      <c r="A45" s="30" t="s">
        <v>26</v>
      </c>
      <c r="B45" s="263">
        <v>468417</v>
      </c>
      <c r="C45" s="263" t="s">
        <v>1501</v>
      </c>
      <c r="D45" s="264">
        <v>1217760</v>
      </c>
      <c r="E45" s="265">
        <v>42990</v>
      </c>
      <c r="F45" s="266">
        <v>42992</v>
      </c>
      <c r="G45" s="267" t="s">
        <v>28</v>
      </c>
      <c r="H45" s="268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63">
        <v>468893</v>
      </c>
      <c r="C82" s="263" t="s">
        <v>1536</v>
      </c>
      <c r="D82" s="264">
        <v>1225280</v>
      </c>
      <c r="E82" s="265">
        <v>42994</v>
      </c>
      <c r="F82" s="266">
        <v>42997</v>
      </c>
      <c r="G82" s="267" t="s">
        <v>28</v>
      </c>
      <c r="H82" s="268">
        <v>9405</v>
      </c>
    </row>
    <row r="83" s="1" customFormat="1" spans="1:8">
      <c r="A83" s="30" t="s">
        <v>26</v>
      </c>
      <c r="B83" s="263">
        <v>468894</v>
      </c>
      <c r="C83" s="263" t="s">
        <v>1537</v>
      </c>
      <c r="D83" s="264">
        <v>1225280</v>
      </c>
      <c r="E83" s="265">
        <v>42994</v>
      </c>
      <c r="F83" s="266">
        <v>42997</v>
      </c>
      <c r="G83" s="267" t="s">
        <v>28</v>
      </c>
      <c r="H83" s="268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69">
        <v>468958</v>
      </c>
      <c r="C85" s="269" t="s">
        <v>1528</v>
      </c>
      <c r="D85" s="270">
        <v>1228968</v>
      </c>
      <c r="E85" s="271">
        <v>42996</v>
      </c>
      <c r="F85" s="272">
        <v>42997</v>
      </c>
      <c r="G85" s="273" t="s">
        <v>28</v>
      </c>
      <c r="H85" s="274">
        <v>3300</v>
      </c>
    </row>
    <row r="86" s="1" customFormat="1" spans="1:8">
      <c r="A86" s="30" t="s">
        <v>26</v>
      </c>
      <c r="B86" s="269">
        <v>468959</v>
      </c>
      <c r="C86" s="269" t="s">
        <v>1539</v>
      </c>
      <c r="D86" s="270">
        <v>1228968</v>
      </c>
      <c r="E86" s="271">
        <v>42996</v>
      </c>
      <c r="F86" s="272">
        <v>42997</v>
      </c>
      <c r="G86" s="273" t="s">
        <v>28</v>
      </c>
      <c r="H86" s="274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428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428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63">
        <v>469524</v>
      </c>
      <c r="C140" s="263" t="s">
        <v>1593</v>
      </c>
      <c r="D140" s="264">
        <v>1228294</v>
      </c>
      <c r="E140" s="265">
        <v>43000</v>
      </c>
      <c r="F140" s="266">
        <v>43003</v>
      </c>
      <c r="G140" s="267" t="s">
        <v>28</v>
      </c>
      <c r="H140" s="268">
        <v>9405</v>
      </c>
    </row>
    <row r="141" s="1" customFormat="1" spans="1:8">
      <c r="A141" s="30" t="s">
        <v>26</v>
      </c>
      <c r="B141" s="263">
        <v>469526</v>
      </c>
      <c r="C141" s="263" t="s">
        <v>1594</v>
      </c>
      <c r="D141" s="264">
        <v>1228294</v>
      </c>
      <c r="E141" s="265">
        <v>43000</v>
      </c>
      <c r="F141" s="266">
        <v>43003</v>
      </c>
      <c r="G141" s="267" t="s">
        <v>28</v>
      </c>
      <c r="H141" s="268">
        <v>9405</v>
      </c>
    </row>
    <row r="142" s="1" customFormat="1" spans="1:8">
      <c r="A142" s="30" t="s">
        <v>26</v>
      </c>
      <c r="B142" s="263">
        <v>469527</v>
      </c>
      <c r="C142" s="263" t="s">
        <v>1595</v>
      </c>
      <c r="D142" s="264">
        <v>1228294</v>
      </c>
      <c r="E142" s="265">
        <v>43000</v>
      </c>
      <c r="F142" s="266">
        <v>43003</v>
      </c>
      <c r="G142" s="267" t="s">
        <v>28</v>
      </c>
      <c r="H142" s="268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275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275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275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275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275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275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275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275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275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275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275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275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275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275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275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275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275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275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275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275"/>
    </row>
    <row r="163" s="1" customFormat="1" spans="1:8">
      <c r="A163" s="30"/>
      <c r="B163" s="206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209"/>
      <c r="D164" s="71"/>
      <c r="E164" s="72"/>
      <c r="F164" s="73"/>
      <c r="G164" s="74" t="s">
        <v>80</v>
      </c>
      <c r="H164" s="75">
        <f>SUM(H22:H163)</f>
        <v>1469275</v>
      </c>
      <c r="I164" s="362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223" t="s">
        <v>423</v>
      </c>
      <c r="B167" s="90"/>
      <c r="C167" s="224" t="s">
        <v>424</v>
      </c>
      <c r="D167" s="224" t="s">
        <v>424</v>
      </c>
      <c r="E167" s="224" t="s">
        <v>424</v>
      </c>
      <c r="F167" s="224" t="s">
        <v>424</v>
      </c>
      <c r="G167" s="224" t="s">
        <v>424</v>
      </c>
      <c r="H167" s="225" t="s">
        <v>90</v>
      </c>
    </row>
    <row r="168" customFormat="1" ht="12" customHeight="1" spans="1:8">
      <c r="A168" s="226" t="s">
        <v>425</v>
      </c>
      <c r="B168" s="226"/>
      <c r="C168" s="227" t="s">
        <v>85</v>
      </c>
      <c r="D168" s="228" t="s">
        <v>86</v>
      </c>
      <c r="E168" s="228" t="s">
        <v>87</v>
      </c>
      <c r="F168" s="228" t="s">
        <v>88</v>
      </c>
      <c r="G168" s="228" t="s">
        <v>89</v>
      </c>
      <c r="H168" s="341" t="s">
        <v>426</v>
      </c>
    </row>
    <row r="169" customFormat="1" ht="13.5" spans="1:8">
      <c r="A169" s="230">
        <f>H164</f>
        <v>1469275</v>
      </c>
      <c r="B169" s="93"/>
      <c r="C169" s="230">
        <v>0</v>
      </c>
      <c r="D169" s="230">
        <v>0</v>
      </c>
      <c r="E169" s="230">
        <v>0</v>
      </c>
      <c r="F169" s="230">
        <v>0</v>
      </c>
      <c r="G169" s="230">
        <v>0</v>
      </c>
      <c r="H169" s="342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32" t="s">
        <v>1157</v>
      </c>
    </row>
    <row r="175" customFormat="1" spans="3:4">
      <c r="C175" s="193"/>
      <c r="D175" s="193"/>
    </row>
    <row r="176" customFormat="1" ht="15.75" spans="3:3">
      <c r="C176" s="233" t="s">
        <v>1158</v>
      </c>
    </row>
    <row r="177" customFormat="1" spans="3:3">
      <c r="C177" s="234" t="s">
        <v>1207</v>
      </c>
    </row>
    <row r="178" customFormat="1" spans="3:4">
      <c r="C178" s="235" t="s">
        <v>1160</v>
      </c>
      <c r="D178" s="221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69">
        <v>469851</v>
      </c>
      <c r="C34" s="269" t="s">
        <v>1629</v>
      </c>
      <c r="D34" s="270">
        <v>1220648</v>
      </c>
      <c r="E34" s="271">
        <v>43004</v>
      </c>
      <c r="F34" s="272">
        <v>43006</v>
      </c>
      <c r="G34" s="273" t="s">
        <v>28</v>
      </c>
      <c r="H34" s="274">
        <v>8000</v>
      </c>
    </row>
    <row r="35" s="1" customFormat="1" spans="1:8">
      <c r="A35" s="30" t="s">
        <v>26</v>
      </c>
      <c r="B35" s="269">
        <v>469852</v>
      </c>
      <c r="C35" s="269" t="s">
        <v>1630</v>
      </c>
      <c r="D35" s="270">
        <v>1220648</v>
      </c>
      <c r="E35" s="271">
        <v>43004</v>
      </c>
      <c r="F35" s="272">
        <v>43006</v>
      </c>
      <c r="G35" s="273" t="s">
        <v>28</v>
      </c>
      <c r="H35" s="274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346">
        <v>469969</v>
      </c>
      <c r="C38" s="346" t="s">
        <v>1631</v>
      </c>
      <c r="D38" s="347">
        <v>1223848</v>
      </c>
      <c r="E38" s="348">
        <v>43004</v>
      </c>
      <c r="F38" s="349">
        <v>43007</v>
      </c>
      <c r="G38" s="350" t="s">
        <v>28</v>
      </c>
      <c r="H38" s="351">
        <v>9405</v>
      </c>
    </row>
    <row r="39" s="1" customFormat="1" spans="1:8">
      <c r="A39" s="30" t="s">
        <v>26</v>
      </c>
      <c r="B39" s="346">
        <v>469970</v>
      </c>
      <c r="C39" s="346" t="s">
        <v>1632</v>
      </c>
      <c r="D39" s="347">
        <v>1223848</v>
      </c>
      <c r="E39" s="348">
        <v>43004</v>
      </c>
      <c r="F39" s="349">
        <v>43007</v>
      </c>
      <c r="G39" s="350" t="s">
        <v>28</v>
      </c>
      <c r="H39" s="351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346">
        <v>470099</v>
      </c>
      <c r="C48" s="346" t="s">
        <v>1640</v>
      </c>
      <c r="D48" s="347">
        <v>1216576</v>
      </c>
      <c r="E48" s="348">
        <v>43005</v>
      </c>
      <c r="F48" s="349">
        <v>43008</v>
      </c>
      <c r="G48" s="350" t="s">
        <v>28</v>
      </c>
      <c r="H48" s="351">
        <v>12112.5</v>
      </c>
    </row>
    <row r="49" s="1" customFormat="1" spans="1:8">
      <c r="A49" s="30" t="s">
        <v>26</v>
      </c>
      <c r="B49" s="346">
        <v>470100</v>
      </c>
      <c r="C49" s="346" t="s">
        <v>593</v>
      </c>
      <c r="D49" s="347">
        <v>1216576</v>
      </c>
      <c r="E49" s="348">
        <v>43005</v>
      </c>
      <c r="F49" s="349">
        <v>43008</v>
      </c>
      <c r="G49" s="350" t="s">
        <v>28</v>
      </c>
      <c r="H49" s="351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346">
        <v>470729</v>
      </c>
      <c r="C83" s="346" t="s">
        <v>1670</v>
      </c>
      <c r="D83" s="347">
        <v>1204974</v>
      </c>
      <c r="E83" s="348">
        <v>43009</v>
      </c>
      <c r="F83" s="349">
        <v>43012</v>
      </c>
      <c r="G83" s="350" t="s">
        <v>28</v>
      </c>
      <c r="H83" s="351">
        <v>9547.5</v>
      </c>
    </row>
    <row r="84" s="1" customFormat="1" spans="1:8">
      <c r="A84" s="30" t="s">
        <v>26</v>
      </c>
      <c r="B84" s="346">
        <v>470731</v>
      </c>
      <c r="C84" s="346" t="s">
        <v>1671</v>
      </c>
      <c r="D84" s="347">
        <v>1204974</v>
      </c>
      <c r="E84" s="348">
        <v>43009</v>
      </c>
      <c r="F84" s="349">
        <v>43012</v>
      </c>
      <c r="G84" s="350" t="s">
        <v>28</v>
      </c>
      <c r="H84" s="351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63">
        <v>470875</v>
      </c>
      <c r="C96" s="263" t="s">
        <v>1682</v>
      </c>
      <c r="D96" s="264">
        <v>1219006</v>
      </c>
      <c r="E96" s="265">
        <v>43011</v>
      </c>
      <c r="F96" s="266">
        <v>43013</v>
      </c>
      <c r="G96" s="267" t="s">
        <v>28</v>
      </c>
      <c r="H96" s="268">
        <v>6930</v>
      </c>
    </row>
    <row r="97" s="1" customFormat="1" spans="1:8">
      <c r="A97" s="30" t="s">
        <v>26</v>
      </c>
      <c r="B97" s="263">
        <v>470876</v>
      </c>
      <c r="C97" s="263" t="s">
        <v>1683</v>
      </c>
      <c r="D97" s="264">
        <v>1219006</v>
      </c>
      <c r="E97" s="265">
        <v>43011</v>
      </c>
      <c r="F97" s="266">
        <v>43013</v>
      </c>
      <c r="G97" s="267" t="s">
        <v>28</v>
      </c>
      <c r="H97" s="268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346">
        <v>471045</v>
      </c>
      <c r="C110" s="346" t="s">
        <v>1694</v>
      </c>
      <c r="D110" s="347">
        <v>1219059</v>
      </c>
      <c r="E110" s="348">
        <v>43012</v>
      </c>
      <c r="F110" s="349">
        <v>43014</v>
      </c>
      <c r="G110" s="350" t="s">
        <v>28</v>
      </c>
      <c r="H110" s="351">
        <v>6930</v>
      </c>
    </row>
    <row r="111" s="1" customFormat="1" spans="1:8">
      <c r="A111" s="30" t="s">
        <v>26</v>
      </c>
      <c r="B111" s="346">
        <v>471047</v>
      </c>
      <c r="C111" s="346" t="s">
        <v>576</v>
      </c>
      <c r="D111" s="347">
        <v>1219059</v>
      </c>
      <c r="E111" s="348">
        <v>43012</v>
      </c>
      <c r="F111" s="349">
        <v>43014</v>
      </c>
      <c r="G111" s="350" t="s">
        <v>28</v>
      </c>
      <c r="H111" s="351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63">
        <v>471100</v>
      </c>
      <c r="C120" s="263" t="s">
        <v>1703</v>
      </c>
      <c r="D120" s="264">
        <v>1216721</v>
      </c>
      <c r="E120" s="265">
        <v>43011</v>
      </c>
      <c r="F120" s="266">
        <v>43014</v>
      </c>
      <c r="G120" s="267" t="s">
        <v>28</v>
      </c>
      <c r="H120" s="268">
        <v>12112.5</v>
      </c>
    </row>
    <row r="121" s="1" customFormat="1" spans="1:8">
      <c r="A121" s="30" t="s">
        <v>26</v>
      </c>
      <c r="B121" s="263">
        <v>471103</v>
      </c>
      <c r="C121" s="263" t="s">
        <v>1704</v>
      </c>
      <c r="D121" s="264">
        <v>1216721</v>
      </c>
      <c r="E121" s="265">
        <v>43011</v>
      </c>
      <c r="F121" s="266">
        <v>43014</v>
      </c>
      <c r="G121" s="267" t="s">
        <v>28</v>
      </c>
      <c r="H121" s="268">
        <v>12112.5</v>
      </c>
    </row>
    <row r="122" s="1" customFormat="1" spans="1:8">
      <c r="A122" s="30" t="s">
        <v>26</v>
      </c>
      <c r="B122" s="263">
        <v>471106</v>
      </c>
      <c r="C122" s="263" t="s">
        <v>1705</v>
      </c>
      <c r="D122" s="264">
        <v>1216721</v>
      </c>
      <c r="E122" s="265">
        <v>43011</v>
      </c>
      <c r="F122" s="266">
        <v>43014</v>
      </c>
      <c r="G122" s="267" t="s">
        <v>28</v>
      </c>
      <c r="H122" s="268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275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275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275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275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275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275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275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275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275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275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275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275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275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275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275"/>
    </row>
    <row r="158" s="1" customFormat="1" spans="1:8">
      <c r="A158" s="30"/>
      <c r="B158" s="206"/>
      <c r="C158" s="66"/>
      <c r="D158" s="31"/>
      <c r="E158" s="32"/>
      <c r="F158" s="33"/>
      <c r="G158" s="68"/>
      <c r="H158" s="35"/>
    </row>
    <row r="159" s="1" customFormat="1" ht="17.4" customHeight="1" spans="1:9">
      <c r="A159" s="568" t="s">
        <v>82</v>
      </c>
      <c r="B159" s="569"/>
      <c r="C159" s="570"/>
      <c r="D159" s="571"/>
      <c r="E159" s="572"/>
      <c r="F159" s="573"/>
      <c r="G159" s="574" t="s">
        <v>80</v>
      </c>
      <c r="H159" s="575">
        <f>SUM(H22:H158)</f>
        <v>1424807.5</v>
      </c>
      <c r="I159" s="362" t="s">
        <v>1739</v>
      </c>
    </row>
    <row r="160" s="1" customFormat="1" spans="1:9">
      <c r="A160" s="576"/>
      <c r="B160" s="569"/>
      <c r="C160" s="577"/>
      <c r="D160" s="571">
        <v>1194331</v>
      </c>
      <c r="E160" s="572"/>
      <c r="F160" s="573"/>
      <c r="G160" s="574"/>
      <c r="H160" s="575">
        <v>-8100</v>
      </c>
      <c r="I160" s="324" t="s">
        <v>1740</v>
      </c>
    </row>
    <row r="161" s="1" customFormat="1" spans="1:9">
      <c r="A161" s="576"/>
      <c r="B161" s="569"/>
      <c r="C161" s="577"/>
      <c r="D161" s="571"/>
      <c r="E161" s="572"/>
      <c r="F161" s="573"/>
      <c r="G161" s="574"/>
      <c r="H161" s="575">
        <f>H159+H160</f>
        <v>1416707.5</v>
      </c>
      <c r="I161" s="324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223" t="s">
        <v>423</v>
      </c>
      <c r="B163" s="90"/>
      <c r="C163" s="224" t="s">
        <v>424</v>
      </c>
      <c r="D163" s="224" t="s">
        <v>424</v>
      </c>
      <c r="E163" s="224" t="s">
        <v>424</v>
      </c>
      <c r="F163" s="224" t="s">
        <v>424</v>
      </c>
      <c r="G163" s="224" t="s">
        <v>424</v>
      </c>
      <c r="H163" s="225" t="s">
        <v>90</v>
      </c>
    </row>
    <row r="164" customFormat="1" ht="12" customHeight="1" spans="1:8">
      <c r="A164" s="226" t="s">
        <v>425</v>
      </c>
      <c r="B164" s="226"/>
      <c r="C164" s="227" t="s">
        <v>85</v>
      </c>
      <c r="D164" s="228" t="s">
        <v>86</v>
      </c>
      <c r="E164" s="228" t="s">
        <v>87</v>
      </c>
      <c r="F164" s="228" t="s">
        <v>88</v>
      </c>
      <c r="G164" s="228" t="s">
        <v>89</v>
      </c>
      <c r="H164" s="341" t="s">
        <v>426</v>
      </c>
    </row>
    <row r="165" customFormat="1" ht="13.5" spans="1:8">
      <c r="A165" s="230">
        <f>H159</f>
        <v>1424807.5</v>
      </c>
      <c r="B165" s="93"/>
      <c r="C165" s="230">
        <v>0</v>
      </c>
      <c r="D165" s="230">
        <v>0</v>
      </c>
      <c r="E165" s="230">
        <v>0</v>
      </c>
      <c r="F165" s="230">
        <v>0</v>
      </c>
      <c r="G165" s="230">
        <v>0</v>
      </c>
      <c r="H165" s="342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32" t="s">
        <v>1157</v>
      </c>
    </row>
    <row r="171" customFormat="1" spans="3:4">
      <c r="C171" s="193"/>
      <c r="D171" s="193"/>
    </row>
    <row r="172" customFormat="1" ht="15.75" spans="3:3">
      <c r="C172" s="233" t="s">
        <v>1158</v>
      </c>
    </row>
    <row r="173" customFormat="1" spans="3:3">
      <c r="C173" s="234" t="s">
        <v>1207</v>
      </c>
    </row>
    <row r="174" customFormat="1" spans="3:4">
      <c r="C174" s="235" t="s">
        <v>1160</v>
      </c>
      <c r="D174" s="221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63">
        <v>471866</v>
      </c>
      <c r="C43" s="263" t="s">
        <v>1762</v>
      </c>
      <c r="D43" s="264">
        <v>1216507</v>
      </c>
      <c r="E43" s="265">
        <v>43014</v>
      </c>
      <c r="F43" s="266">
        <v>43019</v>
      </c>
      <c r="G43" s="267" t="s">
        <v>28</v>
      </c>
      <c r="H43" s="268">
        <v>15975</v>
      </c>
    </row>
    <row r="44" s="1" customFormat="1" spans="1:8">
      <c r="A44" s="30" t="s">
        <v>26</v>
      </c>
      <c r="B44" s="263">
        <v>471867</v>
      </c>
      <c r="C44" s="263" t="s">
        <v>1763</v>
      </c>
      <c r="D44" s="264">
        <v>1216507</v>
      </c>
      <c r="E44" s="265">
        <v>43014</v>
      </c>
      <c r="F44" s="266">
        <v>43019</v>
      </c>
      <c r="G44" s="267" t="s">
        <v>28</v>
      </c>
      <c r="H44" s="268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63">
        <v>472508</v>
      </c>
      <c r="C100" s="263" t="s">
        <v>1812</v>
      </c>
      <c r="D100" s="264">
        <v>1231985</v>
      </c>
      <c r="E100" s="265">
        <v>43022</v>
      </c>
      <c r="F100" s="266">
        <v>43025</v>
      </c>
      <c r="G100" s="267" t="s">
        <v>28</v>
      </c>
      <c r="H100" s="268">
        <v>11400</v>
      </c>
    </row>
    <row r="101" s="1" customFormat="1" spans="1:8">
      <c r="A101" s="30" t="s">
        <v>26</v>
      </c>
      <c r="B101" s="263">
        <v>472509</v>
      </c>
      <c r="C101" s="263" t="s">
        <v>1813</v>
      </c>
      <c r="D101" s="264">
        <v>1231985</v>
      </c>
      <c r="E101" s="265">
        <v>43022</v>
      </c>
      <c r="F101" s="266">
        <v>43025</v>
      </c>
      <c r="G101" s="267" t="s">
        <v>28</v>
      </c>
      <c r="H101" s="268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63">
        <v>473351</v>
      </c>
      <c r="C142" s="263" t="s">
        <v>1850</v>
      </c>
      <c r="D142" s="264">
        <v>1222149</v>
      </c>
      <c r="E142" s="265">
        <v>43028</v>
      </c>
      <c r="F142" s="266">
        <v>43032</v>
      </c>
      <c r="G142" s="267" t="s">
        <v>28</v>
      </c>
      <c r="H142" s="268">
        <v>12540</v>
      </c>
    </row>
    <row r="143" s="1" customFormat="1" spans="1:9">
      <c r="A143" s="30" t="s">
        <v>26</v>
      </c>
      <c r="B143" s="263">
        <v>473352</v>
      </c>
      <c r="C143" s="263" t="s">
        <v>1851</v>
      </c>
      <c r="D143" s="264">
        <v>1222149</v>
      </c>
      <c r="E143" s="265">
        <v>43028</v>
      </c>
      <c r="F143" s="266">
        <v>43032</v>
      </c>
      <c r="G143" s="267" t="s">
        <v>28</v>
      </c>
      <c r="H143" s="268">
        <v>12540</v>
      </c>
      <c r="I143" s="275"/>
    </row>
    <row r="144" s="1" customFormat="1" spans="1:9">
      <c r="A144" s="30" t="s">
        <v>26</v>
      </c>
      <c r="B144" s="263">
        <v>473353</v>
      </c>
      <c r="C144" s="263" t="s">
        <v>1852</v>
      </c>
      <c r="D144" s="264">
        <v>1222149</v>
      </c>
      <c r="E144" s="265">
        <v>43028</v>
      </c>
      <c r="F144" s="266">
        <v>43032</v>
      </c>
      <c r="G144" s="267" t="s">
        <v>28</v>
      </c>
      <c r="H144" s="268">
        <v>12540</v>
      </c>
      <c r="I144" s="275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275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275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275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275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275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275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275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275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275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275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275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275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275"/>
    </row>
    <row r="158" s="1" customFormat="1" spans="1:9">
      <c r="A158" s="30" t="s">
        <v>26</v>
      </c>
      <c r="B158" s="263">
        <v>473499</v>
      </c>
      <c r="C158" s="263" t="s">
        <v>1863</v>
      </c>
      <c r="D158" s="264">
        <v>1219439</v>
      </c>
      <c r="E158" s="265">
        <v>43030</v>
      </c>
      <c r="F158" s="266">
        <v>43033</v>
      </c>
      <c r="G158" s="267" t="s">
        <v>28</v>
      </c>
      <c r="H158" s="268">
        <v>11400</v>
      </c>
      <c r="I158" s="275"/>
    </row>
    <row r="159" s="1" customFormat="1" spans="1:9">
      <c r="A159" s="30" t="s">
        <v>26</v>
      </c>
      <c r="B159" s="263">
        <v>473500</v>
      </c>
      <c r="C159" s="263" t="s">
        <v>1864</v>
      </c>
      <c r="D159" s="264">
        <v>1219439</v>
      </c>
      <c r="E159" s="265">
        <v>43030</v>
      </c>
      <c r="F159" s="266">
        <v>43033</v>
      </c>
      <c r="G159" s="267" t="s">
        <v>28</v>
      </c>
      <c r="H159" s="268">
        <v>11400</v>
      </c>
      <c r="I159" s="275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275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275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275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275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275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275"/>
    </row>
    <row r="166" s="1" customFormat="1" spans="1:9">
      <c r="A166" s="30" t="s">
        <v>26</v>
      </c>
      <c r="B166" s="263">
        <v>473633</v>
      </c>
      <c r="C166" s="263" t="s">
        <v>1871</v>
      </c>
      <c r="D166" s="264">
        <v>1229386</v>
      </c>
      <c r="E166" s="265">
        <v>43030</v>
      </c>
      <c r="F166" s="266">
        <v>43034</v>
      </c>
      <c r="G166" s="267" t="s">
        <v>28</v>
      </c>
      <c r="H166" s="268">
        <v>15200</v>
      </c>
      <c r="I166" s="275"/>
    </row>
    <row r="167" s="1" customFormat="1" spans="1:9">
      <c r="A167" s="30" t="s">
        <v>26</v>
      </c>
      <c r="B167" s="263">
        <v>473662</v>
      </c>
      <c r="C167" s="263" t="s">
        <v>1872</v>
      </c>
      <c r="D167" s="264">
        <v>1229386</v>
      </c>
      <c r="E167" s="265">
        <v>43030</v>
      </c>
      <c r="F167" s="266">
        <v>43034</v>
      </c>
      <c r="G167" s="267" t="s">
        <v>28</v>
      </c>
      <c r="H167" s="268">
        <v>15200</v>
      </c>
      <c r="I167" s="275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275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275"/>
    </row>
    <row r="170" s="1" customFormat="1" spans="1:8">
      <c r="A170" s="30"/>
      <c r="B170" s="206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209"/>
      <c r="D171" s="71"/>
      <c r="E171" s="72"/>
      <c r="F171" s="73"/>
      <c r="G171" s="74" t="s">
        <v>80</v>
      </c>
      <c r="H171" s="75">
        <f>SUM(H22:H170)</f>
        <v>1563680</v>
      </c>
      <c r="I171" s="567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223" t="s">
        <v>423</v>
      </c>
      <c r="B174" s="90"/>
      <c r="C174" s="224" t="s">
        <v>424</v>
      </c>
      <c r="D174" s="224" t="s">
        <v>424</v>
      </c>
      <c r="E174" s="224" t="s">
        <v>424</v>
      </c>
      <c r="F174" s="224" t="s">
        <v>424</v>
      </c>
      <c r="G174" s="224" t="s">
        <v>424</v>
      </c>
      <c r="H174" s="225" t="s">
        <v>90</v>
      </c>
    </row>
    <row r="175" customFormat="1" ht="12" customHeight="1" spans="1:8">
      <c r="A175" s="226" t="s">
        <v>425</v>
      </c>
      <c r="B175" s="226"/>
      <c r="C175" s="227" t="s">
        <v>85</v>
      </c>
      <c r="D175" s="228" t="s">
        <v>86</v>
      </c>
      <c r="E175" s="228" t="s">
        <v>87</v>
      </c>
      <c r="F175" s="228" t="s">
        <v>88</v>
      </c>
      <c r="G175" s="228" t="s">
        <v>89</v>
      </c>
      <c r="H175" s="341" t="s">
        <v>426</v>
      </c>
    </row>
    <row r="176" customFormat="1" ht="13.5" spans="1:8">
      <c r="A176" s="230">
        <f>H171</f>
        <v>1563680</v>
      </c>
      <c r="B176" s="93"/>
      <c r="C176" s="230">
        <v>0</v>
      </c>
      <c r="D176" s="230">
        <v>0</v>
      </c>
      <c r="E176" s="230">
        <v>0</v>
      </c>
      <c r="F176" s="230">
        <v>0</v>
      </c>
      <c r="G176" s="230">
        <v>0</v>
      </c>
      <c r="H176" s="342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32" t="s">
        <v>1157</v>
      </c>
    </row>
    <row r="182" customFormat="1" spans="3:4">
      <c r="C182" s="193"/>
      <c r="D182" s="193"/>
    </row>
    <row r="183" customFormat="1" ht="15.75" spans="3:3">
      <c r="C183" s="233" t="s">
        <v>1158</v>
      </c>
    </row>
    <row r="184" customFormat="1" spans="3:3">
      <c r="C184" s="234" t="s">
        <v>1207</v>
      </c>
    </row>
    <row r="185" customFormat="1" spans="3:4">
      <c r="C185" s="235" t="s">
        <v>1160</v>
      </c>
      <c r="D185" s="221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  <c r="L21" s="257"/>
      <c r="M21" s="257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257"/>
      <c r="M22" s="257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257"/>
      <c r="M23" s="257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257"/>
      <c r="M24" s="257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257"/>
      <c r="M25" s="257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257"/>
      <c r="M26" s="257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257"/>
      <c r="M27" s="257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257"/>
      <c r="M28" s="257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257"/>
      <c r="M29" s="257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257"/>
      <c r="M30" s="257"/>
    </row>
    <row r="31" s="1" customFormat="1" spans="1:13">
      <c r="A31" s="30" t="s">
        <v>26</v>
      </c>
      <c r="B31" s="58">
        <v>473741</v>
      </c>
      <c r="C31" s="58" t="s">
        <v>388</v>
      </c>
      <c r="D31" s="243">
        <v>1237673</v>
      </c>
      <c r="E31" s="244">
        <v>43034</v>
      </c>
      <c r="F31" s="245">
        <v>43035</v>
      </c>
      <c r="G31" s="246" t="s">
        <v>28</v>
      </c>
      <c r="H31" s="247">
        <v>3100</v>
      </c>
      <c r="L31" s="257"/>
      <c r="M31" s="257"/>
    </row>
    <row r="32" s="1" customFormat="1" spans="1:13">
      <c r="A32" s="30" t="s">
        <v>26</v>
      </c>
      <c r="B32" s="58">
        <v>473744</v>
      </c>
      <c r="C32" s="58" t="s">
        <v>1883</v>
      </c>
      <c r="D32" s="243">
        <v>1237673</v>
      </c>
      <c r="E32" s="244">
        <v>43034</v>
      </c>
      <c r="F32" s="245">
        <v>43035</v>
      </c>
      <c r="G32" s="246" t="s">
        <v>28</v>
      </c>
      <c r="H32" s="247">
        <v>3100</v>
      </c>
      <c r="L32" s="257"/>
      <c r="M32" s="257"/>
    </row>
    <row r="33" s="1" customFormat="1" spans="1:13">
      <c r="A33" s="30" t="s">
        <v>26</v>
      </c>
      <c r="B33" s="269">
        <v>473748</v>
      </c>
      <c r="C33" s="269" t="s">
        <v>1884</v>
      </c>
      <c r="D33" s="270">
        <v>1230915</v>
      </c>
      <c r="E33" s="271">
        <v>43032</v>
      </c>
      <c r="F33" s="272">
        <v>43035</v>
      </c>
      <c r="G33" s="273" t="s">
        <v>28</v>
      </c>
      <c r="H33" s="274">
        <v>9405</v>
      </c>
      <c r="L33" s="257"/>
      <c r="M33" s="257"/>
    </row>
    <row r="34" s="1" customFormat="1" spans="1:13">
      <c r="A34" s="30" t="s">
        <v>26</v>
      </c>
      <c r="B34" s="269">
        <v>473749</v>
      </c>
      <c r="C34" s="269" t="s">
        <v>1885</v>
      </c>
      <c r="D34" s="270">
        <v>1230915</v>
      </c>
      <c r="E34" s="271">
        <v>43032</v>
      </c>
      <c r="F34" s="272">
        <v>43035</v>
      </c>
      <c r="G34" s="273" t="s">
        <v>28</v>
      </c>
      <c r="H34" s="274">
        <v>9405</v>
      </c>
      <c r="L34" s="257"/>
      <c r="M34" s="257"/>
    </row>
    <row r="35" s="1" customFormat="1" spans="1:13">
      <c r="A35" s="30" t="s">
        <v>26</v>
      </c>
      <c r="B35" s="269">
        <v>473750</v>
      </c>
      <c r="C35" s="269" t="s">
        <v>1886</v>
      </c>
      <c r="D35" s="270">
        <v>1230915</v>
      </c>
      <c r="E35" s="271">
        <v>43032</v>
      </c>
      <c r="F35" s="272">
        <v>43035</v>
      </c>
      <c r="G35" s="273" t="s">
        <v>28</v>
      </c>
      <c r="H35" s="274">
        <v>9405</v>
      </c>
      <c r="L35" s="257"/>
      <c r="M35" s="257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257"/>
      <c r="M36" s="257"/>
    </row>
    <row r="37" s="1" customFormat="1" spans="1:13">
      <c r="A37" s="30" t="s">
        <v>26</v>
      </c>
      <c r="B37" s="50">
        <v>473865</v>
      </c>
      <c r="C37" s="50" t="s">
        <v>1888</v>
      </c>
      <c r="D37" s="237">
        <v>1236632</v>
      </c>
      <c r="E37" s="238">
        <v>43034</v>
      </c>
      <c r="F37" s="239">
        <v>43036</v>
      </c>
      <c r="G37" s="240" t="s">
        <v>28</v>
      </c>
      <c r="H37" s="241">
        <v>6600</v>
      </c>
      <c r="L37" s="257"/>
      <c r="M37" s="257"/>
    </row>
    <row r="38" s="1" customFormat="1" spans="1:13">
      <c r="A38" s="30" t="s">
        <v>26</v>
      </c>
      <c r="B38" s="50">
        <v>473867</v>
      </c>
      <c r="C38" s="50" t="s">
        <v>1889</v>
      </c>
      <c r="D38" s="237">
        <v>1236632</v>
      </c>
      <c r="E38" s="238">
        <v>43034</v>
      </c>
      <c r="F38" s="239">
        <v>43036</v>
      </c>
      <c r="G38" s="240" t="s">
        <v>28</v>
      </c>
      <c r="H38" s="241">
        <v>6600</v>
      </c>
      <c r="L38" s="257"/>
      <c r="M38" s="257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257"/>
      <c r="M39" s="257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257"/>
      <c r="M40" s="257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257"/>
      <c r="M41" s="257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257"/>
      <c r="M42" s="257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257"/>
      <c r="M43" s="257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257"/>
      <c r="M44" s="257"/>
    </row>
    <row r="45" s="1" customFormat="1" spans="1:13">
      <c r="A45" s="30" t="s">
        <v>26</v>
      </c>
      <c r="B45" s="346">
        <v>473894</v>
      </c>
      <c r="C45" s="346" t="s">
        <v>1883</v>
      </c>
      <c r="D45" s="347">
        <v>1238300</v>
      </c>
      <c r="E45" s="348">
        <v>43035</v>
      </c>
      <c r="F45" s="349">
        <v>43036</v>
      </c>
      <c r="G45" s="350" t="s">
        <v>28</v>
      </c>
      <c r="H45" s="351">
        <v>3300</v>
      </c>
      <c r="L45" s="257"/>
      <c r="M45" s="257"/>
    </row>
    <row r="46" s="1" customFormat="1" spans="1:13">
      <c r="A46" s="30" t="s">
        <v>26</v>
      </c>
      <c r="B46" s="346">
        <v>473895</v>
      </c>
      <c r="C46" s="346" t="s">
        <v>388</v>
      </c>
      <c r="D46" s="347">
        <v>1238300</v>
      </c>
      <c r="E46" s="348">
        <v>43035</v>
      </c>
      <c r="F46" s="349">
        <v>43036</v>
      </c>
      <c r="G46" s="350" t="s">
        <v>28</v>
      </c>
      <c r="H46" s="351">
        <v>3300</v>
      </c>
      <c r="L46" s="257"/>
      <c r="M46" s="257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257"/>
      <c r="M47" s="257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257"/>
      <c r="M48" s="257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257"/>
      <c r="M49" s="257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257"/>
      <c r="M50" s="257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257"/>
      <c r="M51" s="257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257"/>
      <c r="M52" s="257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257"/>
      <c r="M53" s="257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257"/>
      <c r="M54" s="257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257"/>
      <c r="M55" s="257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257"/>
      <c r="M56" s="257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257"/>
      <c r="M57" s="257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257"/>
      <c r="M58" s="257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257"/>
      <c r="M59" s="257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257"/>
      <c r="M60" s="257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257"/>
      <c r="M61" s="257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257"/>
      <c r="M62" s="257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257"/>
      <c r="M63" s="257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257"/>
      <c r="M64" s="257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257"/>
      <c r="M65" s="257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257"/>
      <c r="M66" s="257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257"/>
      <c r="M67" s="257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257"/>
      <c r="M68" s="257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257"/>
      <c r="M69" s="257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257"/>
      <c r="M70" s="257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257"/>
      <c r="M71" s="257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257"/>
      <c r="M72" s="257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257"/>
      <c r="M73" s="257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257"/>
      <c r="M74" s="257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257"/>
      <c r="M75" s="257"/>
    </row>
    <row r="76" s="1" customFormat="1" spans="1:13">
      <c r="A76" s="30" t="s">
        <v>26</v>
      </c>
      <c r="B76" s="263">
        <v>474296</v>
      </c>
      <c r="C76" s="263" t="s">
        <v>1922</v>
      </c>
      <c r="D76" s="264">
        <v>1234955</v>
      </c>
      <c r="E76" s="265">
        <v>43034</v>
      </c>
      <c r="F76" s="266">
        <v>43039</v>
      </c>
      <c r="G76" s="267" t="s">
        <v>28</v>
      </c>
      <c r="H76" s="268">
        <v>14850</v>
      </c>
      <c r="L76" s="257"/>
      <c r="M76" s="257"/>
    </row>
    <row r="77" s="1" customFormat="1" spans="1:13">
      <c r="A77" s="30" t="s">
        <v>26</v>
      </c>
      <c r="B77" s="263">
        <v>474297</v>
      </c>
      <c r="C77" s="263" t="s">
        <v>1923</v>
      </c>
      <c r="D77" s="264">
        <v>1234955</v>
      </c>
      <c r="E77" s="265">
        <v>43034</v>
      </c>
      <c r="F77" s="266">
        <v>43039</v>
      </c>
      <c r="G77" s="267" t="s">
        <v>28</v>
      </c>
      <c r="H77" s="268">
        <v>14850</v>
      </c>
      <c r="L77" s="257"/>
      <c r="M77" s="257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257"/>
      <c r="M78" s="257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257"/>
      <c r="M79" s="257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257"/>
      <c r="M80" s="257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257"/>
      <c r="M81" s="257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257"/>
      <c r="M82" s="257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257"/>
      <c r="M83" s="257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257"/>
      <c r="M84" s="257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257"/>
      <c r="M85" s="257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257"/>
      <c r="M86" s="257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257"/>
      <c r="M87" s="257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257"/>
      <c r="M88" s="257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257"/>
      <c r="M89" s="257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257"/>
      <c r="M90" s="257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257"/>
      <c r="M91" s="257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257"/>
      <c r="M92" s="257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257"/>
      <c r="M93" s="257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257"/>
      <c r="M94" s="257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257"/>
      <c r="M95" s="257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257"/>
      <c r="M96" s="257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257"/>
      <c r="M97" s="257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257"/>
      <c r="M98" s="257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257"/>
      <c r="M99" s="257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257"/>
      <c r="M100" s="257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257"/>
      <c r="M101" s="257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257"/>
      <c r="M102" s="257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257"/>
      <c r="M103" s="257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257"/>
      <c r="M104" s="257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257"/>
      <c r="M105" s="257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257"/>
      <c r="M106" s="257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257"/>
      <c r="M107" s="257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257"/>
      <c r="M108" s="257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257"/>
      <c r="M109" s="257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257"/>
      <c r="M110" s="257"/>
    </row>
    <row r="111" s="1" customFormat="1" spans="1:13">
      <c r="A111" s="30" t="s">
        <v>26</v>
      </c>
      <c r="B111" s="269">
        <v>474825</v>
      </c>
      <c r="C111" s="269" t="s">
        <v>1950</v>
      </c>
      <c r="D111" s="270">
        <v>1235933</v>
      </c>
      <c r="E111" s="271">
        <v>43039</v>
      </c>
      <c r="F111" s="272">
        <v>43043</v>
      </c>
      <c r="G111" s="273" t="s">
        <v>28</v>
      </c>
      <c r="H111" s="274">
        <v>18594</v>
      </c>
      <c r="L111" s="257"/>
      <c r="M111" s="257"/>
    </row>
    <row r="112" s="1" customFormat="1" spans="1:13">
      <c r="A112" s="30" t="s">
        <v>26</v>
      </c>
      <c r="B112" s="269">
        <v>474826</v>
      </c>
      <c r="C112" s="269" t="s">
        <v>1951</v>
      </c>
      <c r="D112" s="270">
        <v>1235933</v>
      </c>
      <c r="E112" s="271">
        <v>43039</v>
      </c>
      <c r="F112" s="272">
        <v>43043</v>
      </c>
      <c r="G112" s="273" t="s">
        <v>28</v>
      </c>
      <c r="H112" s="274">
        <v>18594</v>
      </c>
      <c r="L112" s="257"/>
      <c r="M112" s="257"/>
    </row>
    <row r="113" s="1" customFormat="1" spans="1:13">
      <c r="A113" s="30" t="s">
        <v>26</v>
      </c>
      <c r="B113" s="269">
        <v>474827</v>
      </c>
      <c r="C113" s="269" t="s">
        <v>1952</v>
      </c>
      <c r="D113" s="270">
        <v>1235933</v>
      </c>
      <c r="E113" s="271">
        <v>43039</v>
      </c>
      <c r="F113" s="272">
        <v>43043</v>
      </c>
      <c r="G113" s="273" t="s">
        <v>28</v>
      </c>
      <c r="H113" s="274">
        <v>18594</v>
      </c>
      <c r="L113" s="257"/>
      <c r="M113" s="257"/>
    </row>
    <row r="114" s="1" customFormat="1" spans="1:13">
      <c r="A114" s="30" t="s">
        <v>26</v>
      </c>
      <c r="B114" s="269">
        <v>474828</v>
      </c>
      <c r="C114" s="269" t="s">
        <v>1953</v>
      </c>
      <c r="D114" s="270">
        <v>1235933</v>
      </c>
      <c r="E114" s="271">
        <v>43039</v>
      </c>
      <c r="F114" s="272">
        <v>43043</v>
      </c>
      <c r="G114" s="273" t="s">
        <v>28</v>
      </c>
      <c r="H114" s="274">
        <v>18594</v>
      </c>
      <c r="L114" s="257"/>
      <c r="M114" s="257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257"/>
      <c r="M115" s="257"/>
    </row>
    <row r="116" s="1" customFormat="1" spans="1:13">
      <c r="A116" s="30" t="s">
        <v>26</v>
      </c>
      <c r="B116" s="30">
        <v>474895</v>
      </c>
      <c r="C116" s="30" t="s">
        <v>1955</v>
      </c>
      <c r="D116" s="363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257"/>
      <c r="M116" s="257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257"/>
      <c r="M117" s="257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257"/>
      <c r="M118" s="257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257"/>
      <c r="M119" s="257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257"/>
      <c r="M120" s="257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257"/>
      <c r="M121" s="257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257"/>
      <c r="M122" s="257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257"/>
      <c r="M123" s="257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257"/>
      <c r="M124" s="257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257"/>
      <c r="M125" s="257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257"/>
      <c r="M126" s="257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257"/>
      <c r="M127" s="257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257"/>
      <c r="M128" s="257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257"/>
      <c r="M129" s="257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257"/>
      <c r="M130" s="257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257"/>
      <c r="M131" s="257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257"/>
      <c r="M132" s="257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257"/>
      <c r="M133" s="257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257"/>
      <c r="M134" s="257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257"/>
      <c r="M135" s="257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257"/>
      <c r="M136" s="257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257"/>
      <c r="M137" s="257"/>
    </row>
    <row r="138" s="1" customFormat="1" spans="1:13">
      <c r="A138" s="30"/>
      <c r="B138" s="206"/>
      <c r="C138" s="66"/>
      <c r="D138" s="31"/>
      <c r="E138" s="32"/>
      <c r="F138" s="33"/>
      <c r="G138" s="68"/>
      <c r="H138" s="35"/>
      <c r="L138" s="257"/>
      <c r="M138" s="257"/>
    </row>
    <row r="139" s="1" customFormat="1" ht="17.4" customHeight="1" spans="1:13">
      <c r="A139" s="78" t="s">
        <v>82</v>
      </c>
      <c r="B139" s="69"/>
      <c r="C139" s="209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257"/>
      <c r="M139" s="257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257"/>
      <c r="M140" s="257"/>
    </row>
    <row r="141" s="1" customFormat="1" ht="16.2" customHeight="1" spans="1:13">
      <c r="A141" s="88" t="s">
        <v>1975</v>
      </c>
      <c r="B141" s="88"/>
      <c r="F141" s="89"/>
      <c r="L141" s="257"/>
      <c r="M141" s="257"/>
    </row>
    <row r="142" customFormat="1" ht="12" customHeight="1" spans="1:13">
      <c r="A142" s="223" t="s">
        <v>423</v>
      </c>
      <c r="B142" s="90"/>
      <c r="C142" s="224" t="s">
        <v>424</v>
      </c>
      <c r="D142" s="224" t="s">
        <v>424</v>
      </c>
      <c r="E142" s="224" t="s">
        <v>424</v>
      </c>
      <c r="F142" s="224" t="s">
        <v>424</v>
      </c>
      <c r="G142" s="224" t="s">
        <v>424</v>
      </c>
      <c r="H142" s="225" t="s">
        <v>90</v>
      </c>
      <c r="L142" s="257"/>
      <c r="M142" s="257"/>
    </row>
    <row r="143" customFormat="1" ht="12" customHeight="1" spans="1:13">
      <c r="A143" s="226" t="s">
        <v>425</v>
      </c>
      <c r="B143" s="226"/>
      <c r="C143" s="227" t="s">
        <v>85</v>
      </c>
      <c r="D143" s="228" t="s">
        <v>86</v>
      </c>
      <c r="E143" s="228" t="s">
        <v>87</v>
      </c>
      <c r="F143" s="228" t="s">
        <v>88</v>
      </c>
      <c r="G143" s="228" t="s">
        <v>89</v>
      </c>
      <c r="H143" s="341" t="s">
        <v>426</v>
      </c>
      <c r="L143" s="257"/>
      <c r="M143" s="257"/>
    </row>
    <row r="144" customFormat="1" ht="13.5" spans="1:13">
      <c r="A144" s="230">
        <f>H139</f>
        <v>1306512.5</v>
      </c>
      <c r="B144" s="93"/>
      <c r="C144" s="230">
        <v>0</v>
      </c>
      <c r="D144" s="230">
        <v>0</v>
      </c>
      <c r="E144" s="230">
        <v>0</v>
      </c>
      <c r="F144" s="230">
        <v>0</v>
      </c>
      <c r="G144" s="230">
        <v>0</v>
      </c>
      <c r="H144" s="342">
        <f>SUM(A144:G144)</f>
        <v>1306512.5</v>
      </c>
      <c r="L144" s="257"/>
      <c r="M144" s="257"/>
    </row>
    <row r="145" customFormat="1" ht="13.5" spans="12:13">
      <c r="L145" s="257"/>
      <c r="M145" s="257"/>
    </row>
    <row r="146" customFormat="1" ht="18" customHeight="1" spans="12:13">
      <c r="L146" s="257"/>
      <c r="M146" s="257"/>
    </row>
    <row r="147" customFormat="1" spans="12:13">
      <c r="L147" s="257"/>
      <c r="M147" s="257"/>
    </row>
    <row r="148" customFormat="1" spans="1:13">
      <c r="A148" s="96"/>
      <c r="B148" s="96"/>
      <c r="L148" s="257"/>
      <c r="M148" s="257"/>
    </row>
    <row r="149" customFormat="1" ht="15.75" spans="1:13">
      <c r="A149" s="232" t="s">
        <v>1157</v>
      </c>
      <c r="L149" s="257"/>
      <c r="M149" s="257"/>
    </row>
    <row r="150" customFormat="1" spans="3:13">
      <c r="C150" s="193"/>
      <c r="D150" s="193"/>
      <c r="L150" s="257"/>
      <c r="M150" s="257"/>
    </row>
    <row r="151" customFormat="1" ht="15.75" spans="3:13">
      <c r="C151" s="233" t="s">
        <v>1158</v>
      </c>
      <c r="L151" s="257"/>
      <c r="M151" s="257"/>
    </row>
    <row r="152" customFormat="1" spans="3:13">
      <c r="C152" s="234" t="s">
        <v>1207</v>
      </c>
      <c r="L152" s="257"/>
      <c r="M152" s="257"/>
    </row>
    <row r="153" customFormat="1" spans="3:13">
      <c r="C153" s="235" t="s">
        <v>1160</v>
      </c>
      <c r="D153" s="221"/>
      <c r="L153" s="257"/>
      <c r="M153" s="257"/>
    </row>
    <row r="154" spans="12:13">
      <c r="L154" s="257"/>
      <c r="M154" s="257"/>
    </row>
    <row r="155" spans="12:13">
      <c r="L155" s="257"/>
      <c r="M155" s="257"/>
    </row>
    <row r="156" spans="12:13">
      <c r="L156" s="257"/>
      <c r="M156" s="257"/>
    </row>
    <row r="157" spans="12:13">
      <c r="L157" s="257"/>
      <c r="M157" s="257"/>
    </row>
    <row r="158" spans="12:13">
      <c r="L158" s="257"/>
      <c r="M158" s="257"/>
    </row>
    <row r="159" spans="12:13">
      <c r="L159" s="257"/>
      <c r="M159" s="257"/>
    </row>
    <row r="160" spans="12:13">
      <c r="L160" s="257"/>
      <c r="M160" s="257"/>
    </row>
    <row r="161" spans="12:13">
      <c r="L161" s="257"/>
      <c r="M161" s="257"/>
    </row>
    <row r="162" spans="12:13">
      <c r="L162" s="257"/>
      <c r="M162" s="257"/>
    </row>
    <row r="163" spans="12:13">
      <c r="L163" s="257"/>
      <c r="M163" s="257"/>
    </row>
    <row r="164" spans="12:13">
      <c r="L164" s="257"/>
      <c r="M164" s="257"/>
    </row>
    <row r="165" spans="12:13">
      <c r="L165" s="257"/>
      <c r="M165" s="257"/>
    </row>
    <row r="166" spans="12:13">
      <c r="L166" s="257"/>
      <c r="M166" s="257"/>
    </row>
    <row r="167" spans="12:13">
      <c r="L167" s="257"/>
      <c r="M167" s="257"/>
    </row>
    <row r="168" spans="12:13">
      <c r="L168" s="257"/>
      <c r="M168" s="257"/>
    </row>
    <row r="169" spans="12:13">
      <c r="L169" s="257"/>
      <c r="M169" s="257"/>
    </row>
    <row r="170" spans="12:13">
      <c r="L170" s="257"/>
      <c r="M170" s="257"/>
    </row>
    <row r="171" spans="12:13">
      <c r="L171" s="257"/>
      <c r="M171" s="257"/>
    </row>
    <row r="172" spans="12:13">
      <c r="L172" s="257"/>
      <c r="M172" s="257"/>
    </row>
    <row r="173" spans="12:13">
      <c r="L173" s="257"/>
      <c r="M173" s="257"/>
    </row>
    <row r="174" spans="12:13">
      <c r="L174" s="257"/>
      <c r="M174" s="257"/>
    </row>
    <row r="175" spans="12:13">
      <c r="L175" s="257"/>
      <c r="M175" s="257"/>
    </row>
    <row r="176" spans="12:13">
      <c r="L176" s="257"/>
      <c r="M176" s="257"/>
    </row>
    <row r="177" spans="12:13">
      <c r="L177" s="257"/>
      <c r="M177" s="257"/>
    </row>
    <row r="178" spans="12:13">
      <c r="L178" s="257"/>
      <c r="M178" s="257"/>
    </row>
    <row r="179" spans="12:13">
      <c r="L179" s="257"/>
      <c r="M179" s="257"/>
    </row>
    <row r="180" spans="12:13">
      <c r="L180" s="257"/>
      <c r="M180" s="257"/>
    </row>
    <row r="181" spans="12:13">
      <c r="L181" s="257"/>
      <c r="M181" s="257"/>
    </row>
    <row r="182" spans="12:13">
      <c r="L182" s="257"/>
      <c r="M182" s="257"/>
    </row>
    <row r="183" spans="12:13">
      <c r="L183" s="257"/>
      <c r="M183" s="257"/>
    </row>
    <row r="184" spans="12:13">
      <c r="L184" s="257"/>
      <c r="M184" s="257"/>
    </row>
    <row r="185" spans="12:13">
      <c r="L185" s="257"/>
      <c r="M185" s="257"/>
    </row>
    <row r="186" spans="12:13">
      <c r="L186" s="257"/>
      <c r="M186" s="257"/>
    </row>
    <row r="187" spans="12:13">
      <c r="L187" s="257"/>
      <c r="M187" s="257"/>
    </row>
    <row r="188" spans="12:13">
      <c r="L188" s="257"/>
      <c r="M188" s="257"/>
    </row>
    <row r="189" spans="12:13">
      <c r="L189" s="257"/>
      <c r="M189" s="257"/>
    </row>
    <row r="190" spans="12:13">
      <c r="L190" s="257"/>
      <c r="M190" s="257"/>
    </row>
    <row r="191" spans="12:13">
      <c r="L191" s="257"/>
      <c r="M191" s="257"/>
    </row>
    <row r="192" spans="12:13">
      <c r="L192" s="257"/>
      <c r="M192" s="257"/>
    </row>
    <row r="193" spans="12:13">
      <c r="L193" s="257"/>
      <c r="M193" s="257"/>
    </row>
    <row r="194" spans="12:13">
      <c r="L194" s="257"/>
      <c r="M194" s="257"/>
    </row>
    <row r="195" spans="12:13">
      <c r="L195" s="257"/>
      <c r="M195" s="257"/>
    </row>
    <row r="196" spans="12:13">
      <c r="L196" s="257"/>
      <c r="M196" s="257"/>
    </row>
    <row r="197" spans="12:13">
      <c r="L197" s="257"/>
      <c r="M197" s="257"/>
    </row>
    <row r="198" spans="12:13">
      <c r="L198" s="257"/>
      <c r="M198" s="257"/>
    </row>
    <row r="199" spans="12:13">
      <c r="L199" s="257"/>
      <c r="M199" s="257"/>
    </row>
    <row r="200" spans="12:13">
      <c r="L200" s="257"/>
      <c r="M200" s="257"/>
    </row>
    <row r="201" spans="12:13">
      <c r="L201" s="257"/>
      <c r="M201" s="257"/>
    </row>
    <row r="202" spans="12:13">
      <c r="L202" s="257"/>
      <c r="M202" s="257"/>
    </row>
    <row r="203" spans="12:13">
      <c r="L203" s="257"/>
      <c r="M203" s="257"/>
    </row>
    <row r="204" spans="12:13">
      <c r="L204" s="257"/>
      <c r="M204" s="257"/>
    </row>
    <row r="205" spans="12:13">
      <c r="L205" s="257"/>
      <c r="M205" s="257"/>
    </row>
    <row r="206" spans="12:13">
      <c r="L206" s="257"/>
      <c r="M206" s="257"/>
    </row>
    <row r="207" spans="12:13">
      <c r="L207" s="257"/>
      <c r="M207" s="257"/>
    </row>
    <row r="208" spans="12:13">
      <c r="L208" s="257"/>
      <c r="M208" s="257"/>
    </row>
    <row r="209" spans="12:13">
      <c r="L209" s="257"/>
      <c r="M209" s="257"/>
    </row>
    <row r="210" spans="12:13">
      <c r="L210" s="257"/>
      <c r="M210" s="257"/>
    </row>
    <row r="211" spans="12:13">
      <c r="L211" s="257"/>
      <c r="M211" s="257"/>
    </row>
    <row r="212" spans="12:13">
      <c r="L212" s="257"/>
      <c r="M212" s="257"/>
    </row>
    <row r="213" spans="12:13">
      <c r="L213" s="257"/>
      <c r="M213" s="257"/>
    </row>
    <row r="214" spans="12:13">
      <c r="L214" s="257"/>
      <c r="M214" s="257"/>
    </row>
    <row r="215" spans="12:13">
      <c r="L215" s="257"/>
      <c r="M215" s="257"/>
    </row>
    <row r="216" spans="12:13">
      <c r="L216" s="257"/>
      <c r="M216" s="257"/>
    </row>
    <row r="217" spans="12:13">
      <c r="L217" s="257"/>
      <c r="M217" s="257"/>
    </row>
    <row r="218" spans="12:13">
      <c r="L218" s="257"/>
      <c r="M218" s="257"/>
    </row>
    <row r="219" spans="12:13">
      <c r="L219" s="257"/>
      <c r="M219" s="257"/>
    </row>
    <row r="220" spans="12:13">
      <c r="L220" s="257"/>
      <c r="M220" s="257"/>
    </row>
    <row r="221" spans="12:13">
      <c r="L221" s="257"/>
      <c r="M221" s="257"/>
    </row>
    <row r="222" spans="12:13">
      <c r="L222" s="257"/>
      <c r="M222" s="257"/>
    </row>
    <row r="223" spans="12:13">
      <c r="L223" s="257"/>
      <c r="M223" s="257"/>
    </row>
    <row r="224" spans="12:13">
      <c r="L224" s="257"/>
      <c r="M224" s="257"/>
    </row>
    <row r="225" spans="12:13">
      <c r="L225" s="257"/>
      <c r="M225" s="257"/>
    </row>
    <row r="226" spans="12:13">
      <c r="L226" s="257"/>
      <c r="M226" s="257"/>
    </row>
    <row r="227" spans="12:13">
      <c r="L227" s="257"/>
      <c r="M227" s="257"/>
    </row>
    <row r="228" spans="12:13">
      <c r="L228" s="257"/>
      <c r="M228" s="257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565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432">
        <v>0</v>
      </c>
      <c r="I44" s="566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63">
        <v>477002</v>
      </c>
      <c r="C63" s="263" t="s">
        <v>2015</v>
      </c>
      <c r="D63" s="264">
        <v>1241723</v>
      </c>
      <c r="E63" s="265">
        <v>43056</v>
      </c>
      <c r="F63" s="266">
        <v>43061</v>
      </c>
      <c r="G63" s="267" t="s">
        <v>28</v>
      </c>
      <c r="H63" s="268">
        <v>19530</v>
      </c>
    </row>
    <row r="64" s="1" customFormat="1" spans="1:8">
      <c r="A64" s="30" t="s">
        <v>26</v>
      </c>
      <c r="B64" s="263">
        <v>477003</v>
      </c>
      <c r="C64" s="263" t="s">
        <v>2016</v>
      </c>
      <c r="D64" s="264">
        <v>1241723</v>
      </c>
      <c r="E64" s="265">
        <v>43056</v>
      </c>
      <c r="F64" s="266">
        <v>43061</v>
      </c>
      <c r="G64" s="267" t="s">
        <v>28</v>
      </c>
      <c r="H64" s="268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63">
        <v>477443</v>
      </c>
      <c r="C85" s="263" t="s">
        <v>2035</v>
      </c>
      <c r="D85" s="264">
        <v>1240200</v>
      </c>
      <c r="E85" s="265">
        <v>43061</v>
      </c>
      <c r="F85" s="266">
        <v>43064</v>
      </c>
      <c r="G85" s="267" t="s">
        <v>28</v>
      </c>
      <c r="H85" s="268">
        <v>14250</v>
      </c>
    </row>
    <row r="86" s="1" customFormat="1" spans="1:8">
      <c r="A86" s="30" t="s">
        <v>26</v>
      </c>
      <c r="B86" s="263">
        <v>477444</v>
      </c>
      <c r="C86" s="263" t="s">
        <v>2036</v>
      </c>
      <c r="D86" s="264">
        <v>1240200</v>
      </c>
      <c r="E86" s="265">
        <v>43061</v>
      </c>
      <c r="F86" s="266">
        <v>43064</v>
      </c>
      <c r="G86" s="267" t="s">
        <v>28</v>
      </c>
      <c r="H86" s="268">
        <v>14250</v>
      </c>
    </row>
    <row r="87" s="1" customFormat="1" spans="1:8">
      <c r="A87" s="30" t="s">
        <v>26</v>
      </c>
      <c r="B87" s="263">
        <v>477458</v>
      </c>
      <c r="C87" s="263" t="s">
        <v>2037</v>
      </c>
      <c r="D87" s="264">
        <v>1240200</v>
      </c>
      <c r="E87" s="265">
        <v>43061</v>
      </c>
      <c r="F87" s="266">
        <v>43064</v>
      </c>
      <c r="G87" s="267" t="s">
        <v>28</v>
      </c>
      <c r="H87" s="268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346">
        <v>477723</v>
      </c>
      <c r="C94" s="346" t="s">
        <v>2043</v>
      </c>
      <c r="D94" s="347">
        <v>1240512</v>
      </c>
      <c r="E94" s="348">
        <v>43064</v>
      </c>
      <c r="F94" s="349">
        <v>43066</v>
      </c>
      <c r="G94" s="350" t="s">
        <v>28</v>
      </c>
      <c r="H94" s="351">
        <v>10000</v>
      </c>
    </row>
    <row r="95" s="1" customFormat="1" spans="1:8">
      <c r="A95" s="30" t="s">
        <v>26</v>
      </c>
      <c r="B95" s="346">
        <v>477724</v>
      </c>
      <c r="C95" s="346" t="s">
        <v>2044</v>
      </c>
      <c r="D95" s="347">
        <v>1240512</v>
      </c>
      <c r="E95" s="348">
        <v>43064</v>
      </c>
      <c r="F95" s="349">
        <v>43066</v>
      </c>
      <c r="G95" s="350" t="s">
        <v>28</v>
      </c>
      <c r="H95" s="351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206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209"/>
      <c r="D108" s="71"/>
      <c r="E108" s="72"/>
      <c r="F108" s="73"/>
      <c r="G108" s="74" t="s">
        <v>80</v>
      </c>
      <c r="H108" s="75">
        <f>SUM(H22:H107)</f>
        <v>1086074</v>
      </c>
      <c r="I108" s="362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223" t="s">
        <v>423</v>
      </c>
      <c r="B111" s="90"/>
      <c r="C111" s="224" t="s">
        <v>424</v>
      </c>
      <c r="D111" s="224" t="s">
        <v>424</v>
      </c>
      <c r="E111" s="224" t="s">
        <v>424</v>
      </c>
      <c r="F111" s="224" t="s">
        <v>424</v>
      </c>
      <c r="G111" s="224" t="s">
        <v>424</v>
      </c>
      <c r="H111" s="225" t="s">
        <v>90</v>
      </c>
    </row>
    <row r="112" customFormat="1" ht="12" customHeight="1" spans="1:8">
      <c r="A112" s="226" t="s">
        <v>425</v>
      </c>
      <c r="B112" s="226"/>
      <c r="C112" s="227" t="s">
        <v>85</v>
      </c>
      <c r="D112" s="228" t="s">
        <v>86</v>
      </c>
      <c r="E112" s="228" t="s">
        <v>87</v>
      </c>
      <c r="F112" s="228" t="s">
        <v>88</v>
      </c>
      <c r="G112" s="228" t="s">
        <v>89</v>
      </c>
      <c r="H112" s="341" t="s">
        <v>426</v>
      </c>
    </row>
    <row r="113" customFormat="1" ht="13.5" spans="1:8">
      <c r="A113" s="230">
        <f>H108</f>
        <v>1086074</v>
      </c>
      <c r="B113" s="93"/>
      <c r="C113" s="230">
        <v>0</v>
      </c>
      <c r="D113" s="230">
        <v>0</v>
      </c>
      <c r="E113" s="230">
        <v>0</v>
      </c>
      <c r="F113" s="230">
        <v>0</v>
      </c>
      <c r="G113" s="230">
        <v>0</v>
      </c>
      <c r="H113" s="342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32" t="s">
        <v>1157</v>
      </c>
    </row>
    <row r="119" customFormat="1" spans="3:4">
      <c r="C119" s="193"/>
      <c r="D119" s="193"/>
    </row>
    <row r="120" customFormat="1" ht="15.75" spans="3:3">
      <c r="C120" s="233" t="s">
        <v>1158</v>
      </c>
    </row>
    <row r="121" customFormat="1" spans="3:3">
      <c r="C121" s="234" t="s">
        <v>1207</v>
      </c>
    </row>
    <row r="122" customFormat="1" spans="3:4">
      <c r="C122" s="235" t="s">
        <v>1160</v>
      </c>
      <c r="D122" s="221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72" t="s">
        <v>9</v>
      </c>
      <c r="D14" s="12"/>
      <c r="E14" s="10"/>
      <c r="F14" s="2"/>
    </row>
    <row r="15" spans="1:6">
      <c r="A15" s="4" t="s">
        <v>10</v>
      </c>
      <c r="B15" s="4"/>
      <c r="C15" s="672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73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73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73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73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73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73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75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75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73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78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78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73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73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73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73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69">
        <v>478128</v>
      </c>
      <c r="C28" s="269" t="s">
        <v>2060</v>
      </c>
      <c r="D28" s="270">
        <v>1241405</v>
      </c>
      <c r="E28" s="271">
        <v>43066</v>
      </c>
      <c r="F28" s="272">
        <v>43069</v>
      </c>
      <c r="G28" s="273" t="s">
        <v>28</v>
      </c>
      <c r="H28" s="274">
        <v>14250</v>
      </c>
    </row>
    <row r="29" s="1" customFormat="1" spans="1:8">
      <c r="A29" s="30" t="s">
        <v>26</v>
      </c>
      <c r="B29" s="269">
        <v>478129</v>
      </c>
      <c r="C29" s="269" t="s">
        <v>2045</v>
      </c>
      <c r="D29" s="270">
        <v>1241405</v>
      </c>
      <c r="E29" s="271">
        <v>43066</v>
      </c>
      <c r="F29" s="272">
        <v>43069</v>
      </c>
      <c r="G29" s="273" t="s">
        <v>28</v>
      </c>
      <c r="H29" s="274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346">
        <v>478598</v>
      </c>
      <c r="C50" s="346" t="s">
        <v>2079</v>
      </c>
      <c r="D50" s="347">
        <v>1246114</v>
      </c>
      <c r="E50" s="348">
        <v>43070</v>
      </c>
      <c r="F50" s="349">
        <v>43072</v>
      </c>
      <c r="G50" s="350" t="s">
        <v>28</v>
      </c>
      <c r="H50" s="351">
        <v>8400</v>
      </c>
    </row>
    <row r="51" s="1" customFormat="1" spans="1:8">
      <c r="A51" s="30" t="s">
        <v>26</v>
      </c>
      <c r="B51" s="346">
        <v>478599</v>
      </c>
      <c r="C51" s="346" t="s">
        <v>2080</v>
      </c>
      <c r="D51" s="347">
        <v>1246114</v>
      </c>
      <c r="E51" s="348">
        <v>43070</v>
      </c>
      <c r="F51" s="349">
        <v>43072</v>
      </c>
      <c r="G51" s="350" t="s">
        <v>28</v>
      </c>
      <c r="H51" s="351">
        <v>8400</v>
      </c>
    </row>
    <row r="52" s="1" customFormat="1" spans="1:8">
      <c r="A52" s="30" t="s">
        <v>26</v>
      </c>
      <c r="B52" s="346">
        <v>478600</v>
      </c>
      <c r="C52" s="346" t="s">
        <v>2081</v>
      </c>
      <c r="D52" s="347">
        <v>1246114</v>
      </c>
      <c r="E52" s="348">
        <v>43070</v>
      </c>
      <c r="F52" s="349">
        <v>43072</v>
      </c>
      <c r="G52" s="350" t="s">
        <v>28</v>
      </c>
      <c r="H52" s="351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562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562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562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237">
        <v>1244974</v>
      </c>
      <c r="E65" s="238">
        <v>43070</v>
      </c>
      <c r="F65" s="239">
        <v>43073</v>
      </c>
      <c r="G65" s="240" t="s">
        <v>28</v>
      </c>
      <c r="H65" s="241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237">
        <v>1244974</v>
      </c>
      <c r="E66" s="238">
        <v>43070</v>
      </c>
      <c r="F66" s="239">
        <v>43073</v>
      </c>
      <c r="G66" s="240" t="s">
        <v>28</v>
      </c>
      <c r="H66" s="241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243">
        <v>1239897</v>
      </c>
      <c r="E82" s="244">
        <v>43072</v>
      </c>
      <c r="F82" s="245">
        <v>43076</v>
      </c>
      <c r="G82" s="246" t="s">
        <v>28</v>
      </c>
      <c r="H82" s="247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243">
        <v>1239897</v>
      </c>
      <c r="E83" s="244">
        <v>43072</v>
      </c>
      <c r="F83" s="245">
        <v>43076</v>
      </c>
      <c r="G83" s="246" t="s">
        <v>28</v>
      </c>
      <c r="H83" s="247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63">
        <v>479485</v>
      </c>
      <c r="C91" s="263" t="s">
        <v>2118</v>
      </c>
      <c r="D91" s="264">
        <v>1245525</v>
      </c>
      <c r="E91" s="265">
        <v>43074</v>
      </c>
      <c r="F91" s="266">
        <v>43078</v>
      </c>
      <c r="G91" s="267" t="s">
        <v>28</v>
      </c>
      <c r="H91" s="268">
        <v>19000</v>
      </c>
    </row>
    <row r="92" s="1" customFormat="1" spans="1:8">
      <c r="A92" s="30" t="s">
        <v>26</v>
      </c>
      <c r="B92" s="263">
        <v>479486</v>
      </c>
      <c r="C92" s="263" t="s">
        <v>2119</v>
      </c>
      <c r="D92" s="264">
        <v>1245525</v>
      </c>
      <c r="E92" s="265">
        <v>43074</v>
      </c>
      <c r="F92" s="266">
        <v>43078</v>
      </c>
      <c r="G92" s="267" t="s">
        <v>28</v>
      </c>
      <c r="H92" s="268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346">
        <v>479645</v>
      </c>
      <c r="C101" s="346" t="s">
        <v>2128</v>
      </c>
      <c r="D101" s="347">
        <v>1227454</v>
      </c>
      <c r="E101" s="348">
        <v>43075</v>
      </c>
      <c r="F101" s="349">
        <v>43079</v>
      </c>
      <c r="G101" s="350" t="s">
        <v>28</v>
      </c>
      <c r="H101" s="351">
        <v>15960</v>
      </c>
    </row>
    <row r="102" s="1" customFormat="1" spans="1:8">
      <c r="A102" s="30" t="s">
        <v>26</v>
      </c>
      <c r="B102" s="346">
        <v>479646</v>
      </c>
      <c r="C102" s="346" t="s">
        <v>2129</v>
      </c>
      <c r="D102" s="347">
        <v>1227454</v>
      </c>
      <c r="E102" s="348">
        <v>43075</v>
      </c>
      <c r="F102" s="349">
        <v>43079</v>
      </c>
      <c r="G102" s="350" t="s">
        <v>28</v>
      </c>
      <c r="H102" s="351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206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563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563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563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206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206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564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564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206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206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209"/>
      <c r="D118" s="71"/>
      <c r="E118" s="72"/>
      <c r="F118" s="73"/>
      <c r="G118" s="74" t="s">
        <v>80</v>
      </c>
      <c r="H118" s="75">
        <f>SUM(H22:H117)</f>
        <v>1350195</v>
      </c>
      <c r="I118" s="362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223" t="s">
        <v>423</v>
      </c>
      <c r="B121" s="90"/>
      <c r="C121" s="224" t="s">
        <v>424</v>
      </c>
      <c r="D121" s="224" t="s">
        <v>424</v>
      </c>
      <c r="E121" s="224" t="s">
        <v>424</v>
      </c>
      <c r="F121" s="224" t="s">
        <v>424</v>
      </c>
      <c r="G121" s="224" t="s">
        <v>424</v>
      </c>
      <c r="H121" s="225" t="s">
        <v>90</v>
      </c>
    </row>
    <row r="122" customFormat="1" ht="12" customHeight="1" spans="1:8">
      <c r="A122" s="226" t="s">
        <v>425</v>
      </c>
      <c r="B122" s="226"/>
      <c r="C122" s="227" t="s">
        <v>85</v>
      </c>
      <c r="D122" s="228" t="s">
        <v>86</v>
      </c>
      <c r="E122" s="228" t="s">
        <v>87</v>
      </c>
      <c r="F122" s="228" t="s">
        <v>88</v>
      </c>
      <c r="G122" s="228" t="s">
        <v>89</v>
      </c>
      <c r="H122" s="341" t="s">
        <v>426</v>
      </c>
    </row>
    <row r="123" customFormat="1" ht="13.5" spans="1:8">
      <c r="A123" s="230">
        <f>H118</f>
        <v>1350195</v>
      </c>
      <c r="B123" s="93"/>
      <c r="C123" s="230">
        <v>0</v>
      </c>
      <c r="D123" s="230">
        <v>0</v>
      </c>
      <c r="E123" s="230">
        <v>0</v>
      </c>
      <c r="F123" s="230">
        <v>0</v>
      </c>
      <c r="G123" s="230">
        <v>0</v>
      </c>
      <c r="H123" s="342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32" t="s">
        <v>1157</v>
      </c>
    </row>
    <row r="129" customFormat="1" spans="3:4">
      <c r="C129" s="193"/>
      <c r="D129" s="193"/>
    </row>
    <row r="130" customFormat="1" ht="15.75" spans="3:3">
      <c r="C130" s="233" t="s">
        <v>1158</v>
      </c>
    </row>
    <row r="131" customFormat="1" spans="3:3">
      <c r="C131" s="234" t="s">
        <v>1207</v>
      </c>
    </row>
    <row r="132" customFormat="1" spans="3:4">
      <c r="C132" s="235" t="s">
        <v>1160</v>
      </c>
      <c r="D132" s="221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243">
        <v>1245216</v>
      </c>
      <c r="E57" s="244">
        <v>43082</v>
      </c>
      <c r="F57" s="245">
        <v>43087</v>
      </c>
      <c r="G57" s="246" t="s">
        <v>28</v>
      </c>
      <c r="H57" s="247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243">
        <v>1245216</v>
      </c>
      <c r="E58" s="244">
        <v>43082</v>
      </c>
      <c r="F58" s="245">
        <v>43087</v>
      </c>
      <c r="G58" s="246" t="s">
        <v>28</v>
      </c>
      <c r="H58" s="247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63">
        <v>481582</v>
      </c>
      <c r="C86" s="263" t="s">
        <v>2202</v>
      </c>
      <c r="D86" s="264">
        <v>1245400</v>
      </c>
      <c r="E86" s="265">
        <v>43089</v>
      </c>
      <c r="F86" s="266">
        <v>43092</v>
      </c>
      <c r="G86" s="267" t="s">
        <v>28</v>
      </c>
      <c r="H86" s="268">
        <v>14250</v>
      </c>
    </row>
    <row r="87" s="1" customFormat="1" spans="1:8">
      <c r="A87" s="30" t="s">
        <v>26</v>
      </c>
      <c r="B87" s="263">
        <v>481584</v>
      </c>
      <c r="C87" s="263" t="s">
        <v>2203</v>
      </c>
      <c r="D87" s="264">
        <v>1245400</v>
      </c>
      <c r="E87" s="265">
        <v>43089</v>
      </c>
      <c r="F87" s="266">
        <v>43092</v>
      </c>
      <c r="G87" s="267" t="s">
        <v>28</v>
      </c>
      <c r="H87" s="268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206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209"/>
      <c r="D99" s="71"/>
      <c r="E99" s="72"/>
      <c r="F99" s="73"/>
      <c r="G99" s="74" t="s">
        <v>80</v>
      </c>
      <c r="H99" s="75">
        <f>SUM(H22:H98)</f>
        <v>1144152</v>
      </c>
      <c r="I99" s="362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223" t="s">
        <v>423</v>
      </c>
      <c r="B102" s="90"/>
      <c r="C102" s="224" t="s">
        <v>424</v>
      </c>
      <c r="D102" s="224" t="s">
        <v>424</v>
      </c>
      <c r="E102" s="224" t="s">
        <v>424</v>
      </c>
      <c r="F102" s="224" t="s">
        <v>424</v>
      </c>
      <c r="G102" s="224" t="s">
        <v>424</v>
      </c>
      <c r="H102" s="225" t="s">
        <v>90</v>
      </c>
    </row>
    <row r="103" customFormat="1" ht="12" customHeight="1" spans="1:8">
      <c r="A103" s="226" t="s">
        <v>425</v>
      </c>
      <c r="B103" s="226"/>
      <c r="C103" s="227" t="s">
        <v>85</v>
      </c>
      <c r="D103" s="228" t="s">
        <v>86</v>
      </c>
      <c r="E103" s="228" t="s">
        <v>87</v>
      </c>
      <c r="F103" s="228" t="s">
        <v>88</v>
      </c>
      <c r="G103" s="228" t="s">
        <v>89</v>
      </c>
      <c r="H103" s="341" t="s">
        <v>426</v>
      </c>
    </row>
    <row r="104" customFormat="1" ht="13.5" spans="1:8">
      <c r="A104" s="230">
        <f>H99</f>
        <v>1144152</v>
      </c>
      <c r="B104" s="93"/>
      <c r="C104" s="230">
        <v>0</v>
      </c>
      <c r="D104" s="230">
        <v>0</v>
      </c>
      <c r="E104" s="230">
        <v>0</v>
      </c>
      <c r="F104" s="230">
        <v>0</v>
      </c>
      <c r="G104" s="230">
        <v>0</v>
      </c>
      <c r="H104" s="342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32" t="s">
        <v>1157</v>
      </c>
    </row>
    <row r="110" customFormat="1" spans="3:4">
      <c r="C110" s="193"/>
      <c r="D110" s="193"/>
    </row>
    <row r="111" customFormat="1" ht="15.75" spans="3:3">
      <c r="C111" s="233" t="s">
        <v>1158</v>
      </c>
    </row>
    <row r="112" customFormat="1" spans="3:3">
      <c r="C112" s="234" t="s">
        <v>1207</v>
      </c>
    </row>
    <row r="113" customFormat="1" spans="3:4">
      <c r="C113" s="235" t="s">
        <v>1160</v>
      </c>
      <c r="D113" s="221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206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209"/>
      <c r="D59" s="71"/>
      <c r="E59" s="72"/>
      <c r="F59" s="73"/>
      <c r="G59" s="74" t="s">
        <v>80</v>
      </c>
      <c r="H59" s="75">
        <f>SUM(H22:H58)</f>
        <v>623780</v>
      </c>
      <c r="I59" s="262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223" t="s">
        <v>423</v>
      </c>
      <c r="B62" s="90"/>
      <c r="C62" s="224" t="s">
        <v>424</v>
      </c>
      <c r="D62" s="224" t="s">
        <v>424</v>
      </c>
      <c r="E62" s="224" t="s">
        <v>424</v>
      </c>
      <c r="F62" s="224" t="s">
        <v>424</v>
      </c>
      <c r="G62" s="224" t="s">
        <v>424</v>
      </c>
      <c r="H62" s="225" t="s">
        <v>90</v>
      </c>
    </row>
    <row r="63" customFormat="1" ht="12" customHeight="1" spans="1:8">
      <c r="A63" s="226" t="s">
        <v>425</v>
      </c>
      <c r="B63" s="226"/>
      <c r="C63" s="227" t="s">
        <v>85</v>
      </c>
      <c r="D63" s="228" t="s">
        <v>86</v>
      </c>
      <c r="E63" s="228" t="s">
        <v>87</v>
      </c>
      <c r="F63" s="228" t="s">
        <v>88</v>
      </c>
      <c r="G63" s="228" t="s">
        <v>89</v>
      </c>
      <c r="H63" s="341" t="s">
        <v>426</v>
      </c>
    </row>
    <row r="64" customFormat="1" ht="13.5" spans="1:8">
      <c r="A64" s="230">
        <f>H59</f>
        <v>623780</v>
      </c>
      <c r="B64" s="93"/>
      <c r="C64" s="230">
        <v>0</v>
      </c>
      <c r="D64" s="230">
        <v>0</v>
      </c>
      <c r="E64" s="230">
        <v>0</v>
      </c>
      <c r="F64" s="230">
        <v>0</v>
      </c>
      <c r="G64" s="230">
        <v>0</v>
      </c>
      <c r="H64" s="342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32" t="s">
        <v>1157</v>
      </c>
    </row>
    <row r="70" customFormat="1" spans="3:4">
      <c r="C70" s="193"/>
      <c r="D70" s="193"/>
    </row>
    <row r="71" customFormat="1" ht="15.75" spans="3:3">
      <c r="C71" s="233" t="s">
        <v>1158</v>
      </c>
    </row>
    <row r="72" customFormat="1" spans="3:3">
      <c r="C72" s="234" t="s">
        <v>1207</v>
      </c>
    </row>
    <row r="73" customFormat="1" spans="3:4">
      <c r="C73" s="235" t="s">
        <v>1160</v>
      </c>
      <c r="D73" s="221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521"/>
    <col min="2" max="2" width="10" style="521"/>
    <col min="3" max="3" width="22" style="521"/>
    <col min="4" max="4" width="13" style="521"/>
    <col min="5" max="6" width="7" style="521"/>
    <col min="7" max="7" width="13" style="521"/>
    <col min="8" max="17" width="7" style="521"/>
    <col min="18" max="18" width="6.57142857142857" style="521"/>
    <col min="19" max="19" width="7.57142857142857" style="521"/>
    <col min="20" max="21" width="6" style="521"/>
    <col min="22" max="22" width="30.2857142857143" style="521" customWidth="1"/>
    <col min="23" max="16384" width="10.2857142857143" style="521"/>
  </cols>
  <sheetData>
    <row r="1" s="521" customFormat="1" spans="1:1">
      <c r="A1" s="522" t="s">
        <v>2243</v>
      </c>
    </row>
    <row r="2" s="521" customFormat="1" ht="13.5"/>
    <row r="3" s="521" customFormat="1" ht="13.5" spans="1:25">
      <c r="A3" s="523" t="s">
        <v>2244</v>
      </c>
      <c r="B3" s="524" t="s">
        <v>2245</v>
      </c>
      <c r="C3" s="525" t="s">
        <v>2246</v>
      </c>
      <c r="D3" s="525" t="s">
        <v>2247</v>
      </c>
      <c r="E3" s="523" t="s">
        <v>2248</v>
      </c>
      <c r="F3" s="523" t="s">
        <v>2249</v>
      </c>
      <c r="G3" s="526" t="s">
        <v>2250</v>
      </c>
      <c r="H3" s="527" t="s">
        <v>2251</v>
      </c>
      <c r="I3" s="527" t="s">
        <v>2252</v>
      </c>
      <c r="J3" s="527" t="s">
        <v>2253</v>
      </c>
      <c r="K3" s="527" t="s">
        <v>2254</v>
      </c>
      <c r="L3" s="527" t="s">
        <v>2255</v>
      </c>
      <c r="M3" s="527" t="s">
        <v>2256</v>
      </c>
      <c r="N3" s="527" t="s">
        <v>2257</v>
      </c>
      <c r="O3" s="527" t="s">
        <v>2258</v>
      </c>
      <c r="P3" s="527" t="s">
        <v>2259</v>
      </c>
      <c r="Q3" s="527" t="s">
        <v>2260</v>
      </c>
      <c r="X3" s="257"/>
      <c r="Y3" s="257"/>
    </row>
    <row r="4" s="521" customFormat="1" ht="13.5" spans="1:25">
      <c r="A4" s="528">
        <v>1257200</v>
      </c>
      <c r="B4" s="529" t="s">
        <v>2261</v>
      </c>
      <c r="C4" s="529" t="s">
        <v>2262</v>
      </c>
      <c r="D4" s="530" t="s">
        <v>2263</v>
      </c>
      <c r="E4" s="531" t="s">
        <v>2264</v>
      </c>
      <c r="F4" s="531" t="s">
        <v>2265</v>
      </c>
      <c r="G4" s="532">
        <v>21460</v>
      </c>
      <c r="H4" s="531" t="s">
        <v>2265</v>
      </c>
      <c r="I4" s="531" t="s">
        <v>2265</v>
      </c>
      <c r="J4" s="531" t="s">
        <v>2265</v>
      </c>
      <c r="K4" s="533"/>
      <c r="L4" s="533"/>
      <c r="M4" s="533"/>
      <c r="N4" s="533"/>
      <c r="O4" s="533"/>
      <c r="P4" s="533"/>
      <c r="Q4" s="533"/>
      <c r="X4" s="257"/>
      <c r="Y4" s="257"/>
    </row>
    <row r="5" s="521" customFormat="1" ht="13.5" spans="1:25">
      <c r="A5" s="528">
        <v>1250485</v>
      </c>
      <c r="B5" s="529" t="s">
        <v>2266</v>
      </c>
      <c r="C5" s="529" t="s">
        <v>2267</v>
      </c>
      <c r="D5" s="530" t="s">
        <v>2268</v>
      </c>
      <c r="E5" s="531" t="s">
        <v>2269</v>
      </c>
      <c r="F5" s="531" t="s">
        <v>2265</v>
      </c>
      <c r="G5" s="532">
        <v>14800</v>
      </c>
      <c r="H5" s="533"/>
      <c r="I5" s="531" t="s">
        <v>2265</v>
      </c>
      <c r="J5" s="531" t="s">
        <v>2265</v>
      </c>
      <c r="K5" s="533"/>
      <c r="L5" s="533"/>
      <c r="M5" s="533"/>
      <c r="N5" s="533"/>
      <c r="O5" s="533"/>
      <c r="P5" s="533"/>
      <c r="Q5" s="533"/>
      <c r="X5" s="257"/>
      <c r="Y5" s="257"/>
    </row>
    <row r="6" s="521" customFormat="1" ht="13.5" spans="1:25">
      <c r="A6" s="528">
        <v>1250489</v>
      </c>
      <c r="B6" s="529" t="s">
        <v>2270</v>
      </c>
      <c r="C6" s="529" t="s">
        <v>2271</v>
      </c>
      <c r="D6" s="530" t="s">
        <v>2268</v>
      </c>
      <c r="E6" s="531" t="s">
        <v>2269</v>
      </c>
      <c r="F6" s="531" t="s">
        <v>2265</v>
      </c>
      <c r="G6" s="532">
        <v>14800</v>
      </c>
      <c r="H6" s="533"/>
      <c r="I6" s="531" t="s">
        <v>2265</v>
      </c>
      <c r="J6" s="531" t="s">
        <v>2265</v>
      </c>
      <c r="K6" s="533"/>
      <c r="L6" s="533"/>
      <c r="M6" s="533"/>
      <c r="N6" s="533"/>
      <c r="O6" s="533"/>
      <c r="P6" s="533"/>
      <c r="Q6" s="533"/>
      <c r="X6" s="257"/>
      <c r="Y6" s="257"/>
    </row>
    <row r="7" s="521" customFormat="1" ht="13.5" spans="1:25">
      <c r="A7" s="528">
        <v>1256910</v>
      </c>
      <c r="B7" s="529" t="s">
        <v>2272</v>
      </c>
      <c r="C7" s="529" t="s">
        <v>2273</v>
      </c>
      <c r="D7" s="530" t="s">
        <v>2268</v>
      </c>
      <c r="E7" s="531" t="s">
        <v>2269</v>
      </c>
      <c r="F7" s="531" t="s">
        <v>2265</v>
      </c>
      <c r="G7" s="532">
        <v>14800</v>
      </c>
      <c r="H7" s="533"/>
      <c r="I7" s="531" t="s">
        <v>2265</v>
      </c>
      <c r="J7" s="531" t="s">
        <v>2265</v>
      </c>
      <c r="K7" s="533"/>
      <c r="L7" s="533"/>
      <c r="M7" s="533"/>
      <c r="N7" s="533"/>
      <c r="O7" s="533"/>
      <c r="P7" s="533"/>
      <c r="Q7" s="533"/>
      <c r="X7" s="257"/>
      <c r="Y7" s="257"/>
    </row>
    <row r="8" s="521" customFormat="1" ht="13.5" spans="1:25">
      <c r="A8" s="528">
        <v>1253835</v>
      </c>
      <c r="B8" s="529" t="s">
        <v>2274</v>
      </c>
      <c r="C8" s="529" t="s">
        <v>2275</v>
      </c>
      <c r="D8" s="530" t="s">
        <v>2268</v>
      </c>
      <c r="E8" s="531" t="s">
        <v>2269</v>
      </c>
      <c r="F8" s="531" t="s">
        <v>2265</v>
      </c>
      <c r="G8" s="532">
        <v>14800</v>
      </c>
      <c r="H8" s="533"/>
      <c r="I8" s="531" t="s">
        <v>2265</v>
      </c>
      <c r="J8" s="531" t="s">
        <v>2265</v>
      </c>
      <c r="K8" s="533"/>
      <c r="L8" s="533"/>
      <c r="M8" s="533"/>
      <c r="N8" s="533"/>
      <c r="O8" s="533"/>
      <c r="P8" s="533"/>
      <c r="Q8" s="533"/>
      <c r="X8" s="257"/>
      <c r="Y8" s="257"/>
    </row>
    <row r="9" s="521" customFormat="1" ht="13.5" spans="1:25">
      <c r="A9" s="528">
        <v>1258147</v>
      </c>
      <c r="B9" s="529" t="s">
        <v>2276</v>
      </c>
      <c r="C9" s="529" t="s">
        <v>2277</v>
      </c>
      <c r="D9" s="530" t="s">
        <v>2268</v>
      </c>
      <c r="E9" s="531" t="s">
        <v>2269</v>
      </c>
      <c r="F9" s="531" t="s">
        <v>2265</v>
      </c>
      <c r="G9" s="532">
        <v>14800</v>
      </c>
      <c r="H9" s="533"/>
      <c r="I9" s="531" t="s">
        <v>2265</v>
      </c>
      <c r="J9" s="531" t="s">
        <v>2265</v>
      </c>
      <c r="K9" s="533"/>
      <c r="L9" s="533"/>
      <c r="M9" s="533"/>
      <c r="N9" s="533"/>
      <c r="O9" s="533"/>
      <c r="P9" s="533"/>
      <c r="Q9" s="533"/>
      <c r="X9" s="257"/>
      <c r="Y9" s="257"/>
    </row>
    <row r="10" s="521" customFormat="1" ht="13.5" spans="1:25">
      <c r="A10" s="528">
        <v>1257835</v>
      </c>
      <c r="B10" s="529" t="s">
        <v>2278</v>
      </c>
      <c r="C10" s="529" t="s">
        <v>2279</v>
      </c>
      <c r="D10" s="530" t="s">
        <v>2268</v>
      </c>
      <c r="E10" s="531" t="s">
        <v>2265</v>
      </c>
      <c r="F10" s="531" t="s">
        <v>2265</v>
      </c>
      <c r="G10" s="532">
        <v>20720</v>
      </c>
      <c r="H10" s="533"/>
      <c r="I10" s="531" t="s">
        <v>2265</v>
      </c>
      <c r="J10" s="533"/>
      <c r="K10" s="533"/>
      <c r="L10" s="533"/>
      <c r="M10" s="533"/>
      <c r="N10" s="533"/>
      <c r="O10" s="533"/>
      <c r="P10" s="533"/>
      <c r="Q10" s="533"/>
      <c r="X10" s="257"/>
      <c r="Y10" s="257"/>
    </row>
    <row r="11" s="521" customFormat="1" ht="13.5" spans="1:25">
      <c r="A11" s="528">
        <v>1257835</v>
      </c>
      <c r="B11" s="529" t="s">
        <v>2280</v>
      </c>
      <c r="C11" s="529" t="s">
        <v>2281</v>
      </c>
      <c r="D11" s="530" t="s">
        <v>2268</v>
      </c>
      <c r="E11" s="531" t="s">
        <v>2265</v>
      </c>
      <c r="F11" s="531" t="s">
        <v>2265</v>
      </c>
      <c r="G11" s="532">
        <v>20720</v>
      </c>
      <c r="H11" s="533"/>
      <c r="I11" s="531" t="s">
        <v>2265</v>
      </c>
      <c r="J11" s="533"/>
      <c r="K11" s="533"/>
      <c r="L11" s="533"/>
      <c r="M11" s="533"/>
      <c r="N11" s="533"/>
      <c r="O11" s="533"/>
      <c r="P11" s="533"/>
      <c r="Q11" s="533"/>
      <c r="X11" s="257"/>
      <c r="Y11" s="257"/>
    </row>
    <row r="12" s="521" customFormat="1" ht="13.5" spans="1:25">
      <c r="A12" s="528">
        <v>1259824</v>
      </c>
      <c r="B12" s="529" t="s">
        <v>2282</v>
      </c>
      <c r="C12" s="529" t="s">
        <v>2283</v>
      </c>
      <c r="D12" s="530" t="s">
        <v>2268</v>
      </c>
      <c r="E12" s="531" t="s">
        <v>2269</v>
      </c>
      <c r="F12" s="531" t="s">
        <v>2265</v>
      </c>
      <c r="G12" s="532">
        <v>14800</v>
      </c>
      <c r="H12" s="533"/>
      <c r="I12" s="531" t="s">
        <v>2265</v>
      </c>
      <c r="J12" s="531" t="s">
        <v>2265</v>
      </c>
      <c r="K12" s="533"/>
      <c r="L12" s="533"/>
      <c r="M12" s="533"/>
      <c r="N12" s="533"/>
      <c r="O12" s="533"/>
      <c r="P12" s="533"/>
      <c r="Q12" s="533"/>
      <c r="X12" s="257"/>
      <c r="Y12" s="257"/>
    </row>
    <row r="13" s="521" customFormat="1" ht="13.5" spans="1:25">
      <c r="A13" s="528">
        <v>1259824</v>
      </c>
      <c r="B13" s="529" t="s">
        <v>2284</v>
      </c>
      <c r="C13" s="529" t="s">
        <v>2285</v>
      </c>
      <c r="D13" s="530" t="s">
        <v>2268</v>
      </c>
      <c r="E13" s="531" t="s">
        <v>2269</v>
      </c>
      <c r="F13" s="531" t="s">
        <v>2265</v>
      </c>
      <c r="G13" s="532">
        <v>14800</v>
      </c>
      <c r="H13" s="533"/>
      <c r="I13" s="531" t="s">
        <v>2265</v>
      </c>
      <c r="J13" s="531" t="s">
        <v>2265</v>
      </c>
      <c r="K13" s="533"/>
      <c r="L13" s="533"/>
      <c r="M13" s="533"/>
      <c r="N13" s="533"/>
      <c r="O13" s="533"/>
      <c r="P13" s="533"/>
      <c r="Q13" s="533"/>
      <c r="X13" s="257"/>
      <c r="Y13" s="257"/>
    </row>
    <row r="14" s="521" customFormat="1" ht="13.5" spans="1:25">
      <c r="A14" s="528">
        <v>1254599</v>
      </c>
      <c r="B14" s="529" t="s">
        <v>2286</v>
      </c>
      <c r="C14" s="529" t="s">
        <v>2287</v>
      </c>
      <c r="D14" s="530" t="s">
        <v>2268</v>
      </c>
      <c r="E14" s="531" t="s">
        <v>2269</v>
      </c>
      <c r="F14" s="531" t="s">
        <v>2265</v>
      </c>
      <c r="G14" s="532">
        <v>14800</v>
      </c>
      <c r="H14" s="533"/>
      <c r="I14" s="531" t="s">
        <v>2265</v>
      </c>
      <c r="J14" s="531" t="s">
        <v>2265</v>
      </c>
      <c r="K14" s="533"/>
      <c r="L14" s="533"/>
      <c r="M14" s="533"/>
      <c r="N14" s="533"/>
      <c r="O14" s="533"/>
      <c r="P14" s="533"/>
      <c r="Q14" s="533"/>
      <c r="X14" s="257"/>
      <c r="Y14" s="257"/>
    </row>
    <row r="15" s="521" customFormat="1" ht="13.5" spans="1:25">
      <c r="A15" s="528">
        <v>1256910</v>
      </c>
      <c r="B15" s="529" t="s">
        <v>2288</v>
      </c>
      <c r="C15" s="529" t="s">
        <v>2289</v>
      </c>
      <c r="D15" s="530" t="s">
        <v>2268</v>
      </c>
      <c r="E15" s="531" t="s">
        <v>2269</v>
      </c>
      <c r="F15" s="531" t="s">
        <v>2265</v>
      </c>
      <c r="G15" s="532">
        <v>14800</v>
      </c>
      <c r="H15" s="533"/>
      <c r="I15" s="531" t="s">
        <v>2265</v>
      </c>
      <c r="J15" s="531" t="s">
        <v>2265</v>
      </c>
      <c r="K15" s="533"/>
      <c r="L15" s="533"/>
      <c r="M15" s="533"/>
      <c r="N15" s="533"/>
      <c r="O15" s="533"/>
      <c r="P15" s="533"/>
      <c r="Q15" s="533"/>
      <c r="X15" s="257"/>
      <c r="Y15" s="257"/>
    </row>
    <row r="16" s="521" customFormat="1" ht="13.5" spans="1:25">
      <c r="A16" s="528">
        <v>1250489</v>
      </c>
      <c r="B16" s="529" t="s">
        <v>2290</v>
      </c>
      <c r="C16" s="529" t="s">
        <v>2291</v>
      </c>
      <c r="D16" s="530" t="s">
        <v>2268</v>
      </c>
      <c r="E16" s="531" t="s">
        <v>2269</v>
      </c>
      <c r="F16" s="531" t="s">
        <v>2265</v>
      </c>
      <c r="G16" s="532">
        <v>14800</v>
      </c>
      <c r="H16" s="533"/>
      <c r="I16" s="531" t="s">
        <v>2265</v>
      </c>
      <c r="J16" s="531" t="s">
        <v>2265</v>
      </c>
      <c r="K16" s="533"/>
      <c r="L16" s="533"/>
      <c r="M16" s="533"/>
      <c r="N16" s="533"/>
      <c r="O16" s="533"/>
      <c r="P16" s="533"/>
      <c r="Q16" s="533"/>
      <c r="X16" s="257"/>
      <c r="Y16" s="257"/>
    </row>
    <row r="17" s="521" customFormat="1" ht="13.5" spans="1:25">
      <c r="A17" s="528">
        <v>1255164</v>
      </c>
      <c r="B17" s="529" t="s">
        <v>2292</v>
      </c>
      <c r="C17" s="529" t="s">
        <v>2293</v>
      </c>
      <c r="D17" s="530" t="s">
        <v>2268</v>
      </c>
      <c r="E17" s="531" t="s">
        <v>2269</v>
      </c>
      <c r="F17" s="531" t="s">
        <v>2265</v>
      </c>
      <c r="G17" s="532">
        <v>14800</v>
      </c>
      <c r="H17" s="533"/>
      <c r="I17" s="531" t="s">
        <v>2265</v>
      </c>
      <c r="J17" s="531" t="s">
        <v>2265</v>
      </c>
      <c r="K17" s="533"/>
      <c r="L17" s="533"/>
      <c r="M17" s="533"/>
      <c r="N17" s="533"/>
      <c r="O17" s="533"/>
      <c r="P17" s="533"/>
      <c r="Q17" s="533"/>
      <c r="X17" s="257"/>
      <c r="Y17" s="257"/>
    </row>
    <row r="18" s="521" customFormat="1" ht="13.5" spans="1:25">
      <c r="A18" s="534">
        <v>1261991</v>
      </c>
      <c r="B18" s="529" t="s">
        <v>2294</v>
      </c>
      <c r="C18" s="529" t="s">
        <v>2295</v>
      </c>
      <c r="D18" s="530" t="s">
        <v>2296</v>
      </c>
      <c r="E18" s="535" t="s">
        <v>2269</v>
      </c>
      <c r="F18" s="535" t="s">
        <v>2265</v>
      </c>
      <c r="G18" s="532">
        <v>14800</v>
      </c>
      <c r="H18" s="533"/>
      <c r="I18" s="533"/>
      <c r="J18" s="535" t="s">
        <v>2265</v>
      </c>
      <c r="K18" s="535" t="s">
        <v>2265</v>
      </c>
      <c r="L18" s="533"/>
      <c r="M18" s="533"/>
      <c r="N18" s="533"/>
      <c r="O18" s="533"/>
      <c r="P18" s="533"/>
      <c r="Q18" s="533"/>
      <c r="X18" s="257"/>
      <c r="Y18" s="257"/>
    </row>
    <row r="19" s="521" customFormat="1" ht="13.5" spans="1:25">
      <c r="A19" s="536"/>
      <c r="B19" s="529" t="s">
        <v>2297</v>
      </c>
      <c r="C19" s="529" t="s">
        <v>2298</v>
      </c>
      <c r="D19" s="530" t="s">
        <v>2296</v>
      </c>
      <c r="E19" s="535" t="s">
        <v>2269</v>
      </c>
      <c r="F19" s="535" t="s">
        <v>2265</v>
      </c>
      <c r="G19" s="532">
        <v>14800</v>
      </c>
      <c r="H19" s="533"/>
      <c r="I19" s="533"/>
      <c r="J19" s="535" t="s">
        <v>2265</v>
      </c>
      <c r="K19" s="535" t="s">
        <v>2265</v>
      </c>
      <c r="L19" s="533"/>
      <c r="M19" s="533"/>
      <c r="N19" s="533"/>
      <c r="O19" s="533"/>
      <c r="P19" s="533"/>
      <c r="Q19" s="533"/>
      <c r="X19" s="257"/>
      <c r="Y19" s="257"/>
    </row>
    <row r="20" s="521" customFormat="1" ht="13.5" spans="1:25">
      <c r="A20" s="528">
        <v>1260119</v>
      </c>
      <c r="B20" s="529" t="s">
        <v>2299</v>
      </c>
      <c r="C20" s="529" t="s">
        <v>2300</v>
      </c>
      <c r="D20" s="530" t="s">
        <v>2296</v>
      </c>
      <c r="E20" s="531" t="s">
        <v>2265</v>
      </c>
      <c r="F20" s="531" t="s">
        <v>2265</v>
      </c>
      <c r="G20" s="532">
        <v>7400</v>
      </c>
      <c r="H20" s="533"/>
      <c r="I20" s="533"/>
      <c r="J20" s="531" t="s">
        <v>2265</v>
      </c>
      <c r="K20" s="533"/>
      <c r="L20" s="533"/>
      <c r="M20" s="533"/>
      <c r="N20" s="533"/>
      <c r="O20" s="533"/>
      <c r="P20" s="533"/>
      <c r="Q20" s="533"/>
      <c r="X20" s="257"/>
      <c r="Y20" s="257"/>
    </row>
    <row r="21" s="521" customFormat="1" ht="13.5" spans="1:25">
      <c r="A21" s="528">
        <v>1267812</v>
      </c>
      <c r="B21" s="529" t="s">
        <v>2301</v>
      </c>
      <c r="C21" s="529" t="s">
        <v>2302</v>
      </c>
      <c r="D21" s="530" t="s">
        <v>2296</v>
      </c>
      <c r="E21" s="531" t="s">
        <v>2264</v>
      </c>
      <c r="F21" s="535" t="s">
        <v>2265</v>
      </c>
      <c r="G21" s="537">
        <v>22200</v>
      </c>
      <c r="H21" s="533"/>
      <c r="I21" s="533"/>
      <c r="J21" s="535" t="s">
        <v>2265</v>
      </c>
      <c r="K21" s="535" t="s">
        <v>2265</v>
      </c>
      <c r="L21" s="535" t="s">
        <v>2265</v>
      </c>
      <c r="M21" s="533"/>
      <c r="N21" s="533"/>
      <c r="O21" s="533"/>
      <c r="P21" s="533"/>
      <c r="Q21" s="533"/>
      <c r="X21" s="257"/>
      <c r="Y21" s="257"/>
    </row>
    <row r="22" s="521" customFormat="1" ht="13.5" spans="1:25">
      <c r="A22" s="528">
        <v>1250486</v>
      </c>
      <c r="B22" s="529" t="s">
        <v>2303</v>
      </c>
      <c r="C22" s="529" t="s">
        <v>2267</v>
      </c>
      <c r="D22" s="530" t="s">
        <v>2304</v>
      </c>
      <c r="E22" s="531" t="s">
        <v>2264</v>
      </c>
      <c r="F22" s="535" t="s">
        <v>2265</v>
      </c>
      <c r="G22" s="537">
        <v>22200</v>
      </c>
      <c r="H22" s="533"/>
      <c r="I22" s="533"/>
      <c r="J22" s="533"/>
      <c r="K22" s="535" t="s">
        <v>2265</v>
      </c>
      <c r="L22" s="535" t="s">
        <v>2265</v>
      </c>
      <c r="M22" s="535" t="s">
        <v>2265</v>
      </c>
      <c r="N22" s="533"/>
      <c r="O22" s="533"/>
      <c r="P22" s="533"/>
      <c r="Q22" s="533"/>
      <c r="X22" s="257"/>
      <c r="Y22" s="257"/>
    </row>
    <row r="23" s="521" customFormat="1" ht="13.5" spans="1:25">
      <c r="A23" s="534">
        <v>1250490</v>
      </c>
      <c r="B23" s="529" t="s">
        <v>2305</v>
      </c>
      <c r="C23" s="529" t="s">
        <v>2271</v>
      </c>
      <c r="D23" s="530" t="s">
        <v>2304</v>
      </c>
      <c r="E23" s="531" t="s">
        <v>2264</v>
      </c>
      <c r="F23" s="535" t="s">
        <v>2265</v>
      </c>
      <c r="G23" s="537">
        <v>22200</v>
      </c>
      <c r="H23" s="533"/>
      <c r="I23" s="533"/>
      <c r="J23" s="533"/>
      <c r="K23" s="535" t="s">
        <v>2265</v>
      </c>
      <c r="L23" s="535" t="s">
        <v>2265</v>
      </c>
      <c r="M23" s="535" t="s">
        <v>2265</v>
      </c>
      <c r="N23" s="533"/>
      <c r="O23" s="533"/>
      <c r="P23" s="533"/>
      <c r="Q23" s="533"/>
      <c r="X23" s="257"/>
      <c r="Y23" s="257"/>
    </row>
    <row r="24" s="521" customFormat="1" ht="13.5" spans="1:25">
      <c r="A24" s="536"/>
      <c r="B24" s="529" t="s">
        <v>2306</v>
      </c>
      <c r="C24" s="529" t="s">
        <v>2291</v>
      </c>
      <c r="D24" s="530" t="s">
        <v>2304</v>
      </c>
      <c r="E24" s="531" t="s">
        <v>2264</v>
      </c>
      <c r="F24" s="535" t="s">
        <v>2265</v>
      </c>
      <c r="G24" s="537">
        <v>22200</v>
      </c>
      <c r="H24" s="533"/>
      <c r="I24" s="533"/>
      <c r="J24" s="533"/>
      <c r="K24" s="535" t="s">
        <v>2265</v>
      </c>
      <c r="L24" s="535" t="s">
        <v>2265</v>
      </c>
      <c r="M24" s="535" t="s">
        <v>2265</v>
      </c>
      <c r="N24" s="533"/>
      <c r="O24" s="533"/>
      <c r="P24" s="533"/>
      <c r="Q24" s="533"/>
      <c r="X24" s="257"/>
      <c r="Y24" s="257"/>
    </row>
    <row r="25" s="521" customFormat="1" ht="13.5" spans="1:25">
      <c r="A25" s="534">
        <v>1256911</v>
      </c>
      <c r="B25" s="529" t="s">
        <v>2307</v>
      </c>
      <c r="C25" s="529" t="s">
        <v>2273</v>
      </c>
      <c r="D25" s="530" t="s">
        <v>2304</v>
      </c>
      <c r="E25" s="531" t="s">
        <v>2264</v>
      </c>
      <c r="F25" s="535" t="s">
        <v>2265</v>
      </c>
      <c r="G25" s="537">
        <v>22200</v>
      </c>
      <c r="H25" s="533"/>
      <c r="I25" s="533"/>
      <c r="J25" s="533"/>
      <c r="K25" s="535" t="s">
        <v>2265</v>
      </c>
      <c r="L25" s="535" t="s">
        <v>2265</v>
      </c>
      <c r="M25" s="535" t="s">
        <v>2265</v>
      </c>
      <c r="N25" s="533"/>
      <c r="O25" s="533"/>
      <c r="P25" s="533"/>
      <c r="Q25" s="533"/>
      <c r="X25" s="257"/>
      <c r="Y25" s="257"/>
    </row>
    <row r="26" s="521" customFormat="1" ht="13.5" spans="1:25">
      <c r="A26" s="536"/>
      <c r="B26" s="529" t="s">
        <v>2308</v>
      </c>
      <c r="C26" s="529" t="s">
        <v>2289</v>
      </c>
      <c r="D26" s="530" t="s">
        <v>2304</v>
      </c>
      <c r="E26" s="531" t="s">
        <v>2264</v>
      </c>
      <c r="F26" s="535" t="s">
        <v>2265</v>
      </c>
      <c r="G26" s="537">
        <v>22200</v>
      </c>
      <c r="H26" s="533"/>
      <c r="I26" s="533"/>
      <c r="J26" s="533"/>
      <c r="K26" s="535" t="s">
        <v>2265</v>
      </c>
      <c r="L26" s="535" t="s">
        <v>2265</v>
      </c>
      <c r="M26" s="535" t="s">
        <v>2265</v>
      </c>
      <c r="N26" s="533"/>
      <c r="O26" s="533"/>
      <c r="P26" s="533"/>
      <c r="Q26" s="533"/>
      <c r="X26" s="257"/>
      <c r="Y26" s="257"/>
    </row>
    <row r="27" s="521" customFormat="1" ht="13.5" spans="1:25">
      <c r="A27" s="528">
        <v>1263082</v>
      </c>
      <c r="B27" s="529" t="s">
        <v>2309</v>
      </c>
      <c r="C27" s="529" t="s">
        <v>2310</v>
      </c>
      <c r="D27" s="530" t="s">
        <v>2304</v>
      </c>
      <c r="E27" s="531" t="s">
        <v>2311</v>
      </c>
      <c r="F27" s="531" t="s">
        <v>2265</v>
      </c>
      <c r="G27" s="532">
        <v>29600</v>
      </c>
      <c r="H27" s="533"/>
      <c r="I27" s="533"/>
      <c r="J27" s="533"/>
      <c r="K27" s="531" t="s">
        <v>2265</v>
      </c>
      <c r="L27" s="531" t="s">
        <v>2265</v>
      </c>
      <c r="M27" s="531" t="s">
        <v>2265</v>
      </c>
      <c r="N27" s="531" t="s">
        <v>2265</v>
      </c>
      <c r="O27" s="533"/>
      <c r="P27" s="533"/>
      <c r="Q27" s="533"/>
      <c r="X27" s="257"/>
      <c r="Y27" s="257"/>
    </row>
    <row r="28" s="521" customFormat="1" ht="13.5" spans="1:25">
      <c r="A28" s="534">
        <v>1265156</v>
      </c>
      <c r="B28" s="529" t="s">
        <v>2312</v>
      </c>
      <c r="C28" s="529" t="s">
        <v>2313</v>
      </c>
      <c r="D28" s="530" t="s">
        <v>2304</v>
      </c>
      <c r="E28" s="531" t="s">
        <v>2311</v>
      </c>
      <c r="F28" s="535" t="s">
        <v>2265</v>
      </c>
      <c r="G28" s="532">
        <v>29600</v>
      </c>
      <c r="H28" s="533"/>
      <c r="I28" s="533"/>
      <c r="J28" s="533"/>
      <c r="K28" s="535" t="s">
        <v>2265</v>
      </c>
      <c r="L28" s="535" t="s">
        <v>2265</v>
      </c>
      <c r="M28" s="535" t="s">
        <v>2265</v>
      </c>
      <c r="N28" s="535" t="s">
        <v>2265</v>
      </c>
      <c r="O28" s="533"/>
      <c r="P28" s="533"/>
      <c r="Q28" s="533"/>
      <c r="X28" s="257"/>
      <c r="Y28" s="257"/>
    </row>
    <row r="29" s="521" customFormat="1" ht="13.5" spans="1:25">
      <c r="A29" s="536"/>
      <c r="B29" s="529" t="s">
        <v>2314</v>
      </c>
      <c r="C29" s="529" t="s">
        <v>2315</v>
      </c>
      <c r="D29" s="530" t="s">
        <v>2304</v>
      </c>
      <c r="E29" s="531" t="s">
        <v>2311</v>
      </c>
      <c r="F29" s="531" t="s">
        <v>2265</v>
      </c>
      <c r="G29" s="532">
        <v>29600</v>
      </c>
      <c r="H29" s="533"/>
      <c r="I29" s="533"/>
      <c r="J29" s="533"/>
      <c r="K29" s="531" t="s">
        <v>2265</v>
      </c>
      <c r="L29" s="531" t="s">
        <v>2265</v>
      </c>
      <c r="M29" s="531" t="s">
        <v>2265</v>
      </c>
      <c r="N29" s="531" t="s">
        <v>2265</v>
      </c>
      <c r="O29" s="533"/>
      <c r="P29" s="533"/>
      <c r="Q29" s="533"/>
      <c r="X29" s="257"/>
      <c r="Y29" s="257"/>
    </row>
    <row r="30" s="521" customFormat="1" ht="13.5" spans="1:25">
      <c r="A30" s="528">
        <v>1253836</v>
      </c>
      <c r="B30" s="529" t="s">
        <v>2316</v>
      </c>
      <c r="C30" s="529" t="s">
        <v>2275</v>
      </c>
      <c r="D30" s="530" t="s">
        <v>2304</v>
      </c>
      <c r="E30" s="531" t="s">
        <v>2264</v>
      </c>
      <c r="F30" s="535" t="s">
        <v>2265</v>
      </c>
      <c r="G30" s="537">
        <v>22200</v>
      </c>
      <c r="H30" s="533"/>
      <c r="I30" s="533"/>
      <c r="J30" s="533"/>
      <c r="K30" s="535" t="s">
        <v>2265</v>
      </c>
      <c r="L30" s="535" t="s">
        <v>2265</v>
      </c>
      <c r="M30" s="535" t="s">
        <v>2265</v>
      </c>
      <c r="N30" s="533"/>
      <c r="O30" s="533"/>
      <c r="P30" s="533"/>
      <c r="Q30" s="533"/>
      <c r="X30" s="257"/>
      <c r="Y30" s="257"/>
    </row>
    <row r="31" s="521" customFormat="1" ht="13.5" spans="1:25">
      <c r="A31" s="528">
        <v>1258148</v>
      </c>
      <c r="B31" s="529" t="s">
        <v>2317</v>
      </c>
      <c r="C31" s="529" t="s">
        <v>2277</v>
      </c>
      <c r="D31" s="530" t="s">
        <v>2304</v>
      </c>
      <c r="E31" s="531" t="s">
        <v>2264</v>
      </c>
      <c r="F31" s="535" t="s">
        <v>2265</v>
      </c>
      <c r="G31" s="537">
        <v>22200</v>
      </c>
      <c r="H31" s="533"/>
      <c r="I31" s="533"/>
      <c r="J31" s="533"/>
      <c r="K31" s="535" t="s">
        <v>2265</v>
      </c>
      <c r="L31" s="535" t="s">
        <v>2265</v>
      </c>
      <c r="M31" s="535" t="s">
        <v>2265</v>
      </c>
      <c r="N31" s="533"/>
      <c r="O31" s="533"/>
      <c r="P31" s="533"/>
      <c r="Q31" s="533"/>
      <c r="X31" s="257"/>
      <c r="Y31" s="257"/>
    </row>
    <row r="32" s="521" customFormat="1" ht="13.5" spans="1:25">
      <c r="A32" s="534">
        <v>1259825</v>
      </c>
      <c r="B32" s="529" t="s">
        <v>2318</v>
      </c>
      <c r="C32" s="529" t="s">
        <v>2283</v>
      </c>
      <c r="D32" s="530" t="s">
        <v>2304</v>
      </c>
      <c r="E32" s="535" t="s">
        <v>2269</v>
      </c>
      <c r="F32" s="535" t="s">
        <v>2265</v>
      </c>
      <c r="G32" s="532">
        <v>14800</v>
      </c>
      <c r="H32" s="533"/>
      <c r="I32" s="533"/>
      <c r="J32" s="533"/>
      <c r="K32" s="535" t="s">
        <v>2265</v>
      </c>
      <c r="L32" s="535" t="s">
        <v>2265</v>
      </c>
      <c r="M32" s="533"/>
      <c r="N32" s="533"/>
      <c r="O32" s="533"/>
      <c r="P32" s="533"/>
      <c r="Q32" s="533"/>
      <c r="X32" s="257"/>
      <c r="Y32" s="257"/>
    </row>
    <row r="33" s="521" customFormat="1" ht="13.5" spans="1:25">
      <c r="A33" s="536"/>
      <c r="B33" s="529" t="s">
        <v>2319</v>
      </c>
      <c r="C33" s="529" t="s">
        <v>2285</v>
      </c>
      <c r="D33" s="530" t="s">
        <v>2304</v>
      </c>
      <c r="E33" s="535" t="s">
        <v>2269</v>
      </c>
      <c r="F33" s="535" t="s">
        <v>2265</v>
      </c>
      <c r="G33" s="532">
        <v>14800</v>
      </c>
      <c r="H33" s="533"/>
      <c r="I33" s="533"/>
      <c r="J33" s="533"/>
      <c r="K33" s="535" t="s">
        <v>2265</v>
      </c>
      <c r="L33" s="535" t="s">
        <v>2265</v>
      </c>
      <c r="M33" s="533"/>
      <c r="N33" s="533"/>
      <c r="O33" s="533"/>
      <c r="P33" s="533"/>
      <c r="Q33" s="533"/>
      <c r="X33" s="257"/>
      <c r="Y33" s="257"/>
    </row>
    <row r="34" s="521" customFormat="1" ht="13.5" spans="1:25">
      <c r="A34" s="528">
        <v>1257201</v>
      </c>
      <c r="B34" s="529" t="s">
        <v>2320</v>
      </c>
      <c r="C34" s="529" t="s">
        <v>2262</v>
      </c>
      <c r="D34" s="530" t="s">
        <v>2304</v>
      </c>
      <c r="E34" s="531" t="s">
        <v>2265</v>
      </c>
      <c r="F34" s="531" t="s">
        <v>2265</v>
      </c>
      <c r="G34" s="532">
        <v>7400</v>
      </c>
      <c r="H34" s="533"/>
      <c r="I34" s="533"/>
      <c r="J34" s="533"/>
      <c r="K34" s="531" t="s">
        <v>2265</v>
      </c>
      <c r="L34" s="533"/>
      <c r="M34" s="533"/>
      <c r="N34" s="533"/>
      <c r="O34" s="533"/>
      <c r="P34" s="533"/>
      <c r="Q34" s="533"/>
      <c r="X34" s="257"/>
      <c r="Y34" s="257"/>
    </row>
    <row r="35" s="521" customFormat="1" ht="13.5" spans="1:25">
      <c r="A35" s="528">
        <v>1255165</v>
      </c>
      <c r="B35" s="529" t="s">
        <v>2321</v>
      </c>
      <c r="C35" s="529" t="s">
        <v>2293</v>
      </c>
      <c r="D35" s="530" t="s">
        <v>2304</v>
      </c>
      <c r="E35" s="531" t="s">
        <v>2311</v>
      </c>
      <c r="F35" s="531" t="s">
        <v>2265</v>
      </c>
      <c r="G35" s="532">
        <v>29600</v>
      </c>
      <c r="H35" s="533"/>
      <c r="I35" s="533"/>
      <c r="J35" s="533"/>
      <c r="K35" s="531" t="s">
        <v>2265</v>
      </c>
      <c r="L35" s="531" t="s">
        <v>2265</v>
      </c>
      <c r="M35" s="531" t="s">
        <v>2265</v>
      </c>
      <c r="N35" s="531" t="s">
        <v>2265</v>
      </c>
      <c r="O35" s="533"/>
      <c r="P35" s="533"/>
      <c r="Q35" s="533"/>
      <c r="X35" s="257"/>
      <c r="Y35" s="257"/>
    </row>
    <row r="36" s="521" customFormat="1" ht="13.5" spans="1:25">
      <c r="A36" s="528">
        <v>1260143</v>
      </c>
      <c r="B36" s="529" t="s">
        <v>2322</v>
      </c>
      <c r="C36" s="529" t="s">
        <v>2323</v>
      </c>
      <c r="D36" s="530" t="s">
        <v>2304</v>
      </c>
      <c r="E36" s="531" t="s">
        <v>2264</v>
      </c>
      <c r="F36" s="535" t="s">
        <v>2265</v>
      </c>
      <c r="G36" s="537">
        <v>22200</v>
      </c>
      <c r="H36" s="533"/>
      <c r="I36" s="533"/>
      <c r="J36" s="533"/>
      <c r="K36" s="535" t="s">
        <v>2265</v>
      </c>
      <c r="L36" s="535" t="s">
        <v>2265</v>
      </c>
      <c r="M36" s="535" t="s">
        <v>2265</v>
      </c>
      <c r="N36" s="533"/>
      <c r="O36" s="533"/>
      <c r="P36" s="533"/>
      <c r="Q36" s="533"/>
      <c r="X36" s="257"/>
      <c r="Y36" s="257"/>
    </row>
    <row r="37" s="521" customFormat="1" ht="13.5" spans="1:25">
      <c r="A37" s="528">
        <v>1244230</v>
      </c>
      <c r="B37" s="529" t="s">
        <v>2324</v>
      </c>
      <c r="C37" s="529" t="s">
        <v>2325</v>
      </c>
      <c r="D37" s="530" t="s">
        <v>2326</v>
      </c>
      <c r="E37" s="535" t="s">
        <v>2327</v>
      </c>
      <c r="F37" s="535" t="s">
        <v>2265</v>
      </c>
      <c r="G37" s="532">
        <v>44400</v>
      </c>
      <c r="H37" s="533"/>
      <c r="I37" s="533"/>
      <c r="J37" s="533"/>
      <c r="K37" s="533"/>
      <c r="L37" s="535" t="s">
        <v>2265</v>
      </c>
      <c r="M37" s="535" t="s">
        <v>2265</v>
      </c>
      <c r="N37" s="535" t="s">
        <v>2265</v>
      </c>
      <c r="O37" s="535" t="s">
        <v>2265</v>
      </c>
      <c r="P37" s="535" t="s">
        <v>2265</v>
      </c>
      <c r="Q37" s="535" t="s">
        <v>2265</v>
      </c>
      <c r="X37" s="257"/>
      <c r="Y37" s="257"/>
    </row>
    <row r="38" s="521" customFormat="1" ht="13.5" spans="1:25">
      <c r="A38" s="534">
        <v>1245763</v>
      </c>
      <c r="B38" s="529" t="s">
        <v>2328</v>
      </c>
      <c r="C38" s="529" t="s">
        <v>2329</v>
      </c>
      <c r="D38" s="530" t="s">
        <v>2326</v>
      </c>
      <c r="E38" s="531" t="s">
        <v>2264</v>
      </c>
      <c r="F38" s="535" t="s">
        <v>2265</v>
      </c>
      <c r="G38" s="537">
        <v>22200</v>
      </c>
      <c r="H38" s="533"/>
      <c r="I38" s="533"/>
      <c r="J38" s="533"/>
      <c r="K38" s="533"/>
      <c r="L38" s="535" t="s">
        <v>2265</v>
      </c>
      <c r="M38" s="535" t="s">
        <v>2265</v>
      </c>
      <c r="N38" s="535" t="s">
        <v>2265</v>
      </c>
      <c r="O38" s="533"/>
      <c r="P38" s="533"/>
      <c r="Q38" s="533"/>
      <c r="X38" s="257"/>
      <c r="Y38" s="257"/>
    </row>
    <row r="39" s="521" customFormat="1" ht="13.5" spans="1:25">
      <c r="A39" s="536"/>
      <c r="B39" s="529" t="s">
        <v>2330</v>
      </c>
      <c r="C39" s="529" t="s">
        <v>2331</v>
      </c>
      <c r="D39" s="530" t="s">
        <v>2326</v>
      </c>
      <c r="E39" s="531" t="s">
        <v>2264</v>
      </c>
      <c r="F39" s="535" t="s">
        <v>2265</v>
      </c>
      <c r="G39" s="537">
        <v>22200</v>
      </c>
      <c r="H39" s="533"/>
      <c r="I39" s="533"/>
      <c r="J39" s="533"/>
      <c r="K39" s="533"/>
      <c r="L39" s="535" t="s">
        <v>2265</v>
      </c>
      <c r="M39" s="535" t="s">
        <v>2265</v>
      </c>
      <c r="N39" s="535" t="s">
        <v>2265</v>
      </c>
      <c r="O39" s="533"/>
      <c r="P39" s="533"/>
      <c r="Q39" s="533"/>
      <c r="X39" s="257"/>
      <c r="Y39" s="257"/>
    </row>
    <row r="40" s="521" customFormat="1" ht="13.5" spans="1:25">
      <c r="A40" s="528">
        <v>1266579</v>
      </c>
      <c r="B40" s="529" t="s">
        <v>2332</v>
      </c>
      <c r="C40" s="529" t="s">
        <v>2333</v>
      </c>
      <c r="D40" s="530" t="s">
        <v>2326</v>
      </c>
      <c r="E40" s="531" t="s">
        <v>2334</v>
      </c>
      <c r="F40" s="535" t="s">
        <v>2265</v>
      </c>
      <c r="G40" s="532">
        <v>37000</v>
      </c>
      <c r="H40" s="533"/>
      <c r="I40" s="533"/>
      <c r="J40" s="533"/>
      <c r="K40" s="533"/>
      <c r="L40" s="535" t="s">
        <v>2265</v>
      </c>
      <c r="M40" s="535" t="s">
        <v>2265</v>
      </c>
      <c r="N40" s="535" t="s">
        <v>2265</v>
      </c>
      <c r="O40" s="535" t="s">
        <v>2265</v>
      </c>
      <c r="P40" s="535" t="s">
        <v>2265</v>
      </c>
      <c r="Q40" s="533"/>
      <c r="X40" s="257"/>
      <c r="Y40" s="257"/>
    </row>
    <row r="41" s="521" customFormat="1" ht="13.5" spans="1:25">
      <c r="A41" s="528">
        <v>1253813</v>
      </c>
      <c r="B41" s="529" t="s">
        <v>2335</v>
      </c>
      <c r="C41" s="529" t="s">
        <v>2336</v>
      </c>
      <c r="D41" s="530" t="s">
        <v>2326</v>
      </c>
      <c r="E41" s="531" t="s">
        <v>2264</v>
      </c>
      <c r="F41" s="535" t="s">
        <v>2265</v>
      </c>
      <c r="G41" s="537">
        <v>22200</v>
      </c>
      <c r="H41" s="533"/>
      <c r="I41" s="533"/>
      <c r="J41" s="533"/>
      <c r="K41" s="533"/>
      <c r="L41" s="535" t="s">
        <v>2265</v>
      </c>
      <c r="M41" s="535" t="s">
        <v>2265</v>
      </c>
      <c r="N41" s="535" t="s">
        <v>2265</v>
      </c>
      <c r="O41" s="533"/>
      <c r="P41" s="533"/>
      <c r="Q41" s="533"/>
      <c r="X41" s="257"/>
      <c r="Y41" s="257"/>
    </row>
    <row r="42" s="521" customFormat="1" ht="13.5" spans="1:25">
      <c r="A42" s="534">
        <v>1263219</v>
      </c>
      <c r="B42" s="529" t="s">
        <v>2337</v>
      </c>
      <c r="C42" s="529" t="s">
        <v>2338</v>
      </c>
      <c r="D42" s="530" t="s">
        <v>2339</v>
      </c>
      <c r="E42" s="531" t="s">
        <v>2311</v>
      </c>
      <c r="F42" s="535" t="s">
        <v>2265</v>
      </c>
      <c r="G42" s="532">
        <v>29600</v>
      </c>
      <c r="H42" s="533"/>
      <c r="I42" s="533"/>
      <c r="J42" s="533"/>
      <c r="K42" s="533"/>
      <c r="L42" s="533"/>
      <c r="M42" s="535" t="s">
        <v>2265</v>
      </c>
      <c r="N42" s="535" t="s">
        <v>2265</v>
      </c>
      <c r="O42" s="535" t="s">
        <v>2265</v>
      </c>
      <c r="P42" s="535" t="s">
        <v>2265</v>
      </c>
      <c r="Q42" s="533"/>
      <c r="X42" s="257"/>
      <c r="Y42" s="257"/>
    </row>
    <row r="43" s="521" customFormat="1" ht="13.5" spans="1:25">
      <c r="A43" s="536"/>
      <c r="B43" s="529" t="s">
        <v>2340</v>
      </c>
      <c r="C43" s="529" t="s">
        <v>2341</v>
      </c>
      <c r="D43" s="530" t="s">
        <v>2339</v>
      </c>
      <c r="E43" s="531" t="s">
        <v>2311</v>
      </c>
      <c r="F43" s="535" t="s">
        <v>2265</v>
      </c>
      <c r="G43" s="532">
        <v>29600</v>
      </c>
      <c r="H43" s="533"/>
      <c r="I43" s="533"/>
      <c r="J43" s="533"/>
      <c r="K43" s="533"/>
      <c r="L43" s="533"/>
      <c r="M43" s="535" t="s">
        <v>2265</v>
      </c>
      <c r="N43" s="535" t="s">
        <v>2265</v>
      </c>
      <c r="O43" s="535" t="s">
        <v>2265</v>
      </c>
      <c r="P43" s="535" t="s">
        <v>2265</v>
      </c>
      <c r="Q43" s="533"/>
      <c r="X43" s="257"/>
      <c r="Y43" s="257"/>
    </row>
    <row r="44" s="521" customFormat="1" ht="13.5" spans="1:25">
      <c r="A44" s="528">
        <v>1257551</v>
      </c>
      <c r="B44" s="529" t="s">
        <v>2342</v>
      </c>
      <c r="C44" s="529" t="s">
        <v>2343</v>
      </c>
      <c r="D44" s="530" t="s">
        <v>2339</v>
      </c>
      <c r="E44" s="531" t="s">
        <v>2265</v>
      </c>
      <c r="F44" s="531" t="s">
        <v>2265</v>
      </c>
      <c r="G44" s="532">
        <v>7400</v>
      </c>
      <c r="H44" s="533"/>
      <c r="I44" s="533"/>
      <c r="J44" s="533"/>
      <c r="K44" s="533"/>
      <c r="L44" s="533"/>
      <c r="M44" s="531" t="s">
        <v>2265</v>
      </c>
      <c r="N44" s="533"/>
      <c r="O44" s="533"/>
      <c r="P44" s="533"/>
      <c r="Q44" s="533"/>
      <c r="X44" s="257"/>
      <c r="Y44" s="257"/>
    </row>
    <row r="45" s="521" customFormat="1" ht="13.5" spans="1:25">
      <c r="A45" s="528">
        <v>1256549</v>
      </c>
      <c r="B45" s="529" t="s">
        <v>2344</v>
      </c>
      <c r="C45" s="529" t="s">
        <v>2345</v>
      </c>
      <c r="D45" s="530" t="s">
        <v>2346</v>
      </c>
      <c r="E45" s="531" t="s">
        <v>2311</v>
      </c>
      <c r="F45" s="531" t="s">
        <v>2265</v>
      </c>
      <c r="G45" s="532">
        <v>29600</v>
      </c>
      <c r="H45" s="533"/>
      <c r="I45" s="533"/>
      <c r="J45" s="533"/>
      <c r="K45" s="533"/>
      <c r="L45" s="533"/>
      <c r="M45" s="533"/>
      <c r="N45" s="531" t="s">
        <v>2265</v>
      </c>
      <c r="O45" s="531" t="s">
        <v>2265</v>
      </c>
      <c r="P45" s="531" t="s">
        <v>2265</v>
      </c>
      <c r="Q45" s="531" t="s">
        <v>2265</v>
      </c>
      <c r="X45" s="257"/>
      <c r="Y45" s="257"/>
    </row>
    <row r="46" s="521" customFormat="1" ht="13.5" spans="1:25">
      <c r="A46" s="534">
        <v>1261850</v>
      </c>
      <c r="B46" s="529" t="s">
        <v>2347</v>
      </c>
      <c r="C46" s="529" t="s">
        <v>2348</v>
      </c>
      <c r="D46" s="530" t="s">
        <v>2346</v>
      </c>
      <c r="E46" s="531" t="s">
        <v>2311</v>
      </c>
      <c r="F46" s="535" t="s">
        <v>2265</v>
      </c>
      <c r="G46" s="532">
        <v>29600</v>
      </c>
      <c r="H46" s="533"/>
      <c r="I46" s="533"/>
      <c r="J46" s="533"/>
      <c r="K46" s="533"/>
      <c r="L46" s="533"/>
      <c r="M46" s="533"/>
      <c r="N46" s="535" t="s">
        <v>2265</v>
      </c>
      <c r="O46" s="535" t="s">
        <v>2265</v>
      </c>
      <c r="P46" s="535" t="s">
        <v>2265</v>
      </c>
      <c r="Q46" s="535" t="s">
        <v>2265</v>
      </c>
      <c r="X46" s="257"/>
      <c r="Y46" s="257"/>
    </row>
    <row r="47" s="521" customFormat="1" ht="13.5" spans="1:25">
      <c r="A47" s="536"/>
      <c r="B47" s="529" t="s">
        <v>2349</v>
      </c>
      <c r="C47" s="529" t="s">
        <v>2350</v>
      </c>
      <c r="D47" s="530" t="s">
        <v>2346</v>
      </c>
      <c r="E47" s="531" t="s">
        <v>2311</v>
      </c>
      <c r="F47" s="535" t="s">
        <v>2265</v>
      </c>
      <c r="G47" s="532">
        <v>29600</v>
      </c>
      <c r="H47" s="533"/>
      <c r="I47" s="533"/>
      <c r="J47" s="533"/>
      <c r="K47" s="533"/>
      <c r="L47" s="533"/>
      <c r="M47" s="533"/>
      <c r="N47" s="535" t="s">
        <v>2265</v>
      </c>
      <c r="O47" s="535" t="s">
        <v>2265</v>
      </c>
      <c r="P47" s="535" t="s">
        <v>2265</v>
      </c>
      <c r="Q47" s="535" t="s">
        <v>2265</v>
      </c>
      <c r="X47" s="257"/>
      <c r="Y47" s="257"/>
    </row>
    <row r="48" s="521" customFormat="1" ht="13.5" spans="1:25">
      <c r="A48" s="534">
        <v>1253317</v>
      </c>
      <c r="B48" s="529" t="s">
        <v>2351</v>
      </c>
      <c r="C48" s="529" t="s">
        <v>2352</v>
      </c>
      <c r="D48" s="530" t="s">
        <v>2346</v>
      </c>
      <c r="E48" s="531" t="s">
        <v>2264</v>
      </c>
      <c r="F48" s="535" t="s">
        <v>2265</v>
      </c>
      <c r="G48" s="537">
        <v>22200</v>
      </c>
      <c r="H48" s="533"/>
      <c r="I48" s="533"/>
      <c r="J48" s="533"/>
      <c r="K48" s="533"/>
      <c r="L48" s="533"/>
      <c r="M48" s="533"/>
      <c r="N48" s="535" t="s">
        <v>2265</v>
      </c>
      <c r="O48" s="535" t="s">
        <v>2265</v>
      </c>
      <c r="P48" s="535" t="s">
        <v>2265</v>
      </c>
      <c r="Q48" s="533"/>
      <c r="X48" s="257"/>
      <c r="Y48" s="257"/>
    </row>
    <row r="49" s="521" customFormat="1" ht="13.5" spans="1:25">
      <c r="A49" s="536"/>
      <c r="B49" s="529" t="s">
        <v>2353</v>
      </c>
      <c r="C49" s="529" t="s">
        <v>2354</v>
      </c>
      <c r="D49" s="530" t="s">
        <v>2346</v>
      </c>
      <c r="E49" s="531" t="s">
        <v>2264</v>
      </c>
      <c r="F49" s="535" t="s">
        <v>2265</v>
      </c>
      <c r="G49" s="537">
        <v>22200</v>
      </c>
      <c r="H49" s="533"/>
      <c r="I49" s="533"/>
      <c r="J49" s="533"/>
      <c r="K49" s="533"/>
      <c r="L49" s="533"/>
      <c r="M49" s="533"/>
      <c r="N49" s="535" t="s">
        <v>2265</v>
      </c>
      <c r="O49" s="535" t="s">
        <v>2265</v>
      </c>
      <c r="P49" s="535" t="s">
        <v>2265</v>
      </c>
      <c r="Q49" s="533"/>
      <c r="X49" s="257"/>
      <c r="Y49" s="257"/>
    </row>
    <row r="50" s="521" customFormat="1" ht="13.5" spans="1:25">
      <c r="A50" s="534">
        <v>1261832</v>
      </c>
      <c r="B50" s="529" t="s">
        <v>2355</v>
      </c>
      <c r="C50" s="529" t="s">
        <v>2356</v>
      </c>
      <c r="D50" s="530" t="s">
        <v>2346</v>
      </c>
      <c r="E50" s="531" t="s">
        <v>2311</v>
      </c>
      <c r="F50" s="535" t="s">
        <v>2265</v>
      </c>
      <c r="G50" s="532">
        <v>29600</v>
      </c>
      <c r="H50" s="533"/>
      <c r="I50" s="533"/>
      <c r="J50" s="533"/>
      <c r="K50" s="533"/>
      <c r="L50" s="533"/>
      <c r="M50" s="533"/>
      <c r="N50" s="535" t="s">
        <v>2265</v>
      </c>
      <c r="O50" s="535" t="s">
        <v>2265</v>
      </c>
      <c r="P50" s="535" t="s">
        <v>2265</v>
      </c>
      <c r="Q50" s="535" t="s">
        <v>2265</v>
      </c>
      <c r="X50" s="257"/>
      <c r="Y50" s="257"/>
    </row>
    <row r="51" s="521" customFormat="1" ht="13.5" spans="1:25">
      <c r="A51" s="536"/>
      <c r="B51" s="529" t="s">
        <v>2357</v>
      </c>
      <c r="C51" s="529" t="s">
        <v>2358</v>
      </c>
      <c r="D51" s="530" t="s">
        <v>2346</v>
      </c>
      <c r="E51" s="531" t="s">
        <v>2311</v>
      </c>
      <c r="F51" s="535" t="s">
        <v>2265</v>
      </c>
      <c r="G51" s="532">
        <v>29600</v>
      </c>
      <c r="H51" s="533"/>
      <c r="I51" s="533"/>
      <c r="J51" s="533"/>
      <c r="K51" s="533"/>
      <c r="L51" s="533"/>
      <c r="M51" s="533"/>
      <c r="N51" s="535" t="s">
        <v>2265</v>
      </c>
      <c r="O51" s="535" t="s">
        <v>2265</v>
      </c>
      <c r="P51" s="535" t="s">
        <v>2265</v>
      </c>
      <c r="Q51" s="535" t="s">
        <v>2265</v>
      </c>
      <c r="X51" s="257"/>
      <c r="Y51" s="257"/>
    </row>
    <row r="52" s="521" customFormat="1" ht="13.5" spans="1:25">
      <c r="A52" s="528">
        <v>1260504</v>
      </c>
      <c r="B52" s="529" t="s">
        <v>2359</v>
      </c>
      <c r="C52" s="529" t="s">
        <v>2360</v>
      </c>
      <c r="D52" s="530" t="s">
        <v>2346</v>
      </c>
      <c r="E52" s="531" t="s">
        <v>2269</v>
      </c>
      <c r="F52" s="531" t="s">
        <v>2269</v>
      </c>
      <c r="G52" s="532">
        <v>29600</v>
      </c>
      <c r="H52" s="533"/>
      <c r="I52" s="533"/>
      <c r="J52" s="533"/>
      <c r="K52" s="533"/>
      <c r="L52" s="533"/>
      <c r="M52" s="533"/>
      <c r="N52" s="531" t="s">
        <v>2269</v>
      </c>
      <c r="O52" s="531" t="s">
        <v>2269</v>
      </c>
      <c r="P52" s="533"/>
      <c r="Q52" s="533"/>
      <c r="X52" s="257"/>
      <c r="Y52" s="257"/>
    </row>
    <row r="53" s="521" customFormat="1" ht="13.5" spans="1:25">
      <c r="A53" s="528">
        <v>1268951</v>
      </c>
      <c r="B53" s="529" t="s">
        <v>2361</v>
      </c>
      <c r="C53" s="529" t="s">
        <v>2362</v>
      </c>
      <c r="D53" s="530" t="s">
        <v>2346</v>
      </c>
      <c r="E53" s="531" t="s">
        <v>2269</v>
      </c>
      <c r="F53" s="531" t="s">
        <v>2265</v>
      </c>
      <c r="G53" s="532">
        <v>14800</v>
      </c>
      <c r="H53" s="533"/>
      <c r="I53" s="533"/>
      <c r="J53" s="533"/>
      <c r="K53" s="533"/>
      <c r="L53" s="533"/>
      <c r="M53" s="533"/>
      <c r="N53" s="531" t="s">
        <v>2265</v>
      </c>
      <c r="O53" s="531" t="s">
        <v>2265</v>
      </c>
      <c r="P53" s="533"/>
      <c r="Q53" s="533"/>
      <c r="X53" s="257"/>
      <c r="Y53" s="257"/>
    </row>
    <row r="54" s="521" customFormat="1" ht="13.5" spans="1:25">
      <c r="A54" s="528">
        <v>1268748</v>
      </c>
      <c r="B54" s="529" t="s">
        <v>2363</v>
      </c>
      <c r="C54" s="529" t="s">
        <v>2364</v>
      </c>
      <c r="D54" s="530" t="s">
        <v>2346</v>
      </c>
      <c r="E54" s="531" t="s">
        <v>2269</v>
      </c>
      <c r="F54" s="531" t="s">
        <v>2265</v>
      </c>
      <c r="G54" s="532">
        <v>14800</v>
      </c>
      <c r="H54" s="533"/>
      <c r="I54" s="533"/>
      <c r="J54" s="533"/>
      <c r="K54" s="533"/>
      <c r="L54" s="533"/>
      <c r="M54" s="533"/>
      <c r="N54" s="531" t="s">
        <v>2265</v>
      </c>
      <c r="O54" s="531" t="s">
        <v>2265</v>
      </c>
      <c r="P54" s="533"/>
      <c r="Q54" s="533"/>
      <c r="X54" s="257"/>
      <c r="Y54" s="257"/>
    </row>
    <row r="55" s="521" customFormat="1" ht="13.5" spans="1:25">
      <c r="A55" s="528">
        <v>1256780</v>
      </c>
      <c r="B55" s="529" t="s">
        <v>2365</v>
      </c>
      <c r="C55" s="529" t="s">
        <v>2366</v>
      </c>
      <c r="D55" s="530" t="s">
        <v>2367</v>
      </c>
      <c r="E55" s="531" t="s">
        <v>2269</v>
      </c>
      <c r="F55" s="531" t="s">
        <v>2265</v>
      </c>
      <c r="G55" s="532">
        <v>14800</v>
      </c>
      <c r="H55" s="533"/>
      <c r="I55" s="533"/>
      <c r="J55" s="533"/>
      <c r="K55" s="533"/>
      <c r="L55" s="533"/>
      <c r="M55" s="533"/>
      <c r="N55" s="533"/>
      <c r="O55" s="531" t="s">
        <v>2265</v>
      </c>
      <c r="P55" s="531" t="s">
        <v>2265</v>
      </c>
      <c r="Q55" s="533"/>
      <c r="X55" s="257"/>
      <c r="Y55" s="257"/>
    </row>
    <row r="56" s="521" customFormat="1" ht="13.5" spans="1:25">
      <c r="A56" s="534">
        <v>1257866</v>
      </c>
      <c r="B56" s="529" t="s">
        <v>2368</v>
      </c>
      <c r="C56" s="529" t="s">
        <v>2369</v>
      </c>
      <c r="D56" s="530" t="s">
        <v>2367</v>
      </c>
      <c r="E56" s="531" t="s">
        <v>2265</v>
      </c>
      <c r="F56" s="531" t="s">
        <v>2265</v>
      </c>
      <c r="G56" s="532">
        <v>7400</v>
      </c>
      <c r="H56" s="533"/>
      <c r="I56" s="533"/>
      <c r="J56" s="533"/>
      <c r="K56" s="533"/>
      <c r="L56" s="533"/>
      <c r="M56" s="533"/>
      <c r="N56" s="533"/>
      <c r="O56" s="530" t="s">
        <v>2265</v>
      </c>
      <c r="P56" s="533"/>
      <c r="Q56" s="533"/>
      <c r="X56" s="257"/>
      <c r="Y56" s="257"/>
    </row>
    <row r="57" s="521" customFormat="1" ht="13.5" spans="1:25">
      <c r="A57" s="536"/>
      <c r="B57" s="529" t="s">
        <v>2370</v>
      </c>
      <c r="C57" s="529" t="s">
        <v>2371</v>
      </c>
      <c r="D57" s="530" t="s">
        <v>2367</v>
      </c>
      <c r="E57" s="531" t="s">
        <v>2265</v>
      </c>
      <c r="F57" s="531" t="s">
        <v>2265</v>
      </c>
      <c r="G57" s="532">
        <v>7400</v>
      </c>
      <c r="H57" s="533"/>
      <c r="I57" s="533"/>
      <c r="J57" s="533"/>
      <c r="K57" s="533"/>
      <c r="L57" s="533"/>
      <c r="M57" s="533"/>
      <c r="N57" s="533"/>
      <c r="O57" s="530" t="s">
        <v>2265</v>
      </c>
      <c r="P57" s="533"/>
      <c r="Q57" s="533"/>
      <c r="X57" s="257"/>
      <c r="Y57" s="257"/>
    </row>
    <row r="58" s="521" customFormat="1" ht="13.5" spans="1:25">
      <c r="A58" s="528">
        <v>1250942</v>
      </c>
      <c r="B58" s="529" t="s">
        <v>2372</v>
      </c>
      <c r="C58" s="529" t="s">
        <v>2373</v>
      </c>
      <c r="D58" s="530" t="s">
        <v>2374</v>
      </c>
      <c r="E58" s="531" t="s">
        <v>2269</v>
      </c>
      <c r="F58" s="531" t="s">
        <v>2265</v>
      </c>
      <c r="G58" s="532">
        <v>14800</v>
      </c>
      <c r="H58" s="533"/>
      <c r="I58" s="533"/>
      <c r="J58" s="533"/>
      <c r="K58" s="533"/>
      <c r="L58" s="533"/>
      <c r="M58" s="533"/>
      <c r="N58" s="533"/>
      <c r="O58" s="533"/>
      <c r="P58" s="531" t="s">
        <v>2265</v>
      </c>
      <c r="Q58" s="531" t="s">
        <v>2265</v>
      </c>
      <c r="X58" s="257"/>
      <c r="Y58" s="257"/>
    </row>
    <row r="59" s="521" customFormat="1" ht="13.5" spans="1:25">
      <c r="A59" s="534">
        <v>1256741</v>
      </c>
      <c r="B59" s="529" t="s">
        <v>2375</v>
      </c>
      <c r="C59" s="529" t="s">
        <v>2376</v>
      </c>
      <c r="D59" s="530" t="s">
        <v>2374</v>
      </c>
      <c r="E59" s="535" t="s">
        <v>2269</v>
      </c>
      <c r="F59" s="535" t="s">
        <v>2265</v>
      </c>
      <c r="G59" s="532">
        <v>14800</v>
      </c>
      <c r="H59" s="533"/>
      <c r="I59" s="533"/>
      <c r="J59" s="533"/>
      <c r="K59" s="533"/>
      <c r="L59" s="533"/>
      <c r="M59" s="533"/>
      <c r="N59" s="533"/>
      <c r="O59" s="533"/>
      <c r="P59" s="535" t="s">
        <v>2265</v>
      </c>
      <c r="Q59" s="535" t="s">
        <v>2265</v>
      </c>
      <c r="X59" s="257"/>
      <c r="Y59" s="257"/>
    </row>
    <row r="60" s="521" customFormat="1" ht="13.5" spans="1:25">
      <c r="A60" s="538"/>
      <c r="B60" s="529" t="s">
        <v>2377</v>
      </c>
      <c r="C60" s="529" t="s">
        <v>2378</v>
      </c>
      <c r="D60" s="530" t="s">
        <v>2374</v>
      </c>
      <c r="E60" s="535" t="s">
        <v>2269</v>
      </c>
      <c r="F60" s="535" t="s">
        <v>2265</v>
      </c>
      <c r="G60" s="532">
        <v>14800</v>
      </c>
      <c r="H60" s="533"/>
      <c r="I60" s="533"/>
      <c r="J60" s="533"/>
      <c r="K60" s="533"/>
      <c r="L60" s="533"/>
      <c r="M60" s="533"/>
      <c r="N60" s="533"/>
      <c r="O60" s="533"/>
      <c r="P60" s="535" t="s">
        <v>2265</v>
      </c>
      <c r="Q60" s="535" t="s">
        <v>2265</v>
      </c>
      <c r="X60" s="257"/>
      <c r="Y60" s="257"/>
    </row>
    <row r="61" s="521" customFormat="1" ht="13.5" spans="1:25">
      <c r="A61" s="536"/>
      <c r="B61" s="529" t="s">
        <v>2379</v>
      </c>
      <c r="C61" s="529" t="s">
        <v>2380</v>
      </c>
      <c r="D61" s="530" t="s">
        <v>2374</v>
      </c>
      <c r="E61" s="535" t="s">
        <v>2269</v>
      </c>
      <c r="F61" s="535" t="s">
        <v>2265</v>
      </c>
      <c r="G61" s="532">
        <v>14800</v>
      </c>
      <c r="H61" s="533"/>
      <c r="I61" s="533"/>
      <c r="J61" s="533"/>
      <c r="K61" s="533"/>
      <c r="L61" s="533"/>
      <c r="M61" s="533"/>
      <c r="N61" s="533"/>
      <c r="O61" s="533"/>
      <c r="P61" s="535" t="s">
        <v>2265</v>
      </c>
      <c r="Q61" s="535" t="s">
        <v>2265</v>
      </c>
      <c r="X61" s="257"/>
      <c r="Y61" s="257"/>
    </row>
    <row r="62" s="521" customFormat="1" ht="13.5" spans="1:25">
      <c r="A62" s="528">
        <v>1250908</v>
      </c>
      <c r="B62" s="529" t="s">
        <v>2381</v>
      </c>
      <c r="C62" s="529" t="s">
        <v>2382</v>
      </c>
      <c r="D62" s="530" t="s">
        <v>2374</v>
      </c>
      <c r="E62" s="531" t="s">
        <v>2269</v>
      </c>
      <c r="F62" s="531" t="s">
        <v>2265</v>
      </c>
      <c r="G62" s="532">
        <v>14800</v>
      </c>
      <c r="H62" s="533"/>
      <c r="I62" s="533"/>
      <c r="J62" s="533"/>
      <c r="K62" s="533"/>
      <c r="L62" s="533"/>
      <c r="M62" s="533"/>
      <c r="N62" s="533"/>
      <c r="O62" s="533"/>
      <c r="P62" s="531" t="s">
        <v>2265</v>
      </c>
      <c r="Q62" s="531" t="s">
        <v>2265</v>
      </c>
      <c r="X62" s="257"/>
      <c r="Y62" s="257"/>
    </row>
    <row r="63" s="521" customFormat="1" ht="13.5" spans="1:25">
      <c r="A63" s="528">
        <v>1245219</v>
      </c>
      <c r="B63" s="529" t="s">
        <v>2383</v>
      </c>
      <c r="C63" s="529" t="s">
        <v>2384</v>
      </c>
      <c r="D63" s="530" t="s">
        <v>2385</v>
      </c>
      <c r="E63" s="531" t="s">
        <v>2265</v>
      </c>
      <c r="F63" s="531" t="s">
        <v>2265</v>
      </c>
      <c r="G63" s="532">
        <v>7400</v>
      </c>
      <c r="H63" s="533"/>
      <c r="I63" s="533"/>
      <c r="J63" s="533"/>
      <c r="K63" s="533"/>
      <c r="L63" s="533"/>
      <c r="M63" s="533"/>
      <c r="N63" s="533"/>
      <c r="O63" s="533"/>
      <c r="P63" s="533"/>
      <c r="Q63" s="531" t="s">
        <v>2265</v>
      </c>
      <c r="X63" s="257"/>
      <c r="Y63" s="257"/>
    </row>
    <row r="64" s="521" customFormat="1" ht="13.5" spans="1:25">
      <c r="A64" s="528">
        <v>1249751</v>
      </c>
      <c r="B64" s="529" t="s">
        <v>2386</v>
      </c>
      <c r="C64" s="529" t="s">
        <v>2387</v>
      </c>
      <c r="D64" s="530" t="s">
        <v>2385</v>
      </c>
      <c r="E64" s="531" t="s">
        <v>2265</v>
      </c>
      <c r="F64" s="531" t="s">
        <v>2265</v>
      </c>
      <c r="G64" s="532">
        <v>7400</v>
      </c>
      <c r="H64" s="533"/>
      <c r="I64" s="533"/>
      <c r="J64" s="533"/>
      <c r="K64" s="533"/>
      <c r="L64" s="533"/>
      <c r="M64" s="533"/>
      <c r="N64" s="533"/>
      <c r="O64" s="533"/>
      <c r="P64" s="533"/>
      <c r="Q64" s="531" t="s">
        <v>2265</v>
      </c>
      <c r="X64" s="257"/>
      <c r="Y64" s="257"/>
    </row>
    <row r="65" s="521" customFormat="1" ht="13.5" spans="1:25">
      <c r="A65" s="534">
        <v>1271336</v>
      </c>
      <c r="B65" s="529" t="s">
        <v>2388</v>
      </c>
      <c r="C65" s="529" t="s">
        <v>2389</v>
      </c>
      <c r="D65" s="530" t="s">
        <v>2385</v>
      </c>
      <c r="E65" s="531" t="s">
        <v>2265</v>
      </c>
      <c r="F65" s="531" t="s">
        <v>2265</v>
      </c>
      <c r="G65" s="532">
        <v>7400</v>
      </c>
      <c r="H65" s="533"/>
      <c r="I65" s="533"/>
      <c r="J65" s="533"/>
      <c r="K65" s="533"/>
      <c r="L65" s="533"/>
      <c r="M65" s="533"/>
      <c r="N65" s="533"/>
      <c r="O65" s="533"/>
      <c r="P65" s="533"/>
      <c r="Q65" s="531" t="s">
        <v>2265</v>
      </c>
      <c r="X65" s="257"/>
      <c r="Y65" s="257"/>
    </row>
    <row r="66" s="521" customFormat="1" ht="13.5" spans="1:25">
      <c r="A66" s="536"/>
      <c r="B66" s="529" t="s">
        <v>2390</v>
      </c>
      <c r="C66" s="529" t="s">
        <v>2391</v>
      </c>
      <c r="D66" s="530" t="s">
        <v>2385</v>
      </c>
      <c r="E66" s="531" t="s">
        <v>2265</v>
      </c>
      <c r="F66" s="531" t="s">
        <v>2265</v>
      </c>
      <c r="G66" s="532">
        <v>7400</v>
      </c>
      <c r="H66" s="533"/>
      <c r="I66" s="533"/>
      <c r="J66" s="533"/>
      <c r="K66" s="533"/>
      <c r="L66" s="533"/>
      <c r="M66" s="533"/>
      <c r="N66" s="533"/>
      <c r="O66" s="533"/>
      <c r="P66" s="533"/>
      <c r="Q66" s="531" t="s">
        <v>2265</v>
      </c>
      <c r="X66" s="257"/>
      <c r="Y66" s="257"/>
    </row>
    <row r="67" s="521" customFormat="1" ht="13.5" spans="1:25">
      <c r="A67" s="528">
        <v>1256132</v>
      </c>
      <c r="B67" s="529" t="s">
        <v>2392</v>
      </c>
      <c r="C67" s="529" t="s">
        <v>2393</v>
      </c>
      <c r="D67" s="530" t="s">
        <v>2385</v>
      </c>
      <c r="E67" s="531" t="s">
        <v>2265</v>
      </c>
      <c r="F67" s="531" t="s">
        <v>2265</v>
      </c>
      <c r="G67" s="532">
        <v>7400</v>
      </c>
      <c r="H67" s="533"/>
      <c r="I67" s="533"/>
      <c r="J67" s="533"/>
      <c r="K67" s="533"/>
      <c r="L67" s="533"/>
      <c r="M67" s="533"/>
      <c r="N67" s="533"/>
      <c r="O67" s="533"/>
      <c r="P67" s="533"/>
      <c r="Q67" s="531" t="s">
        <v>2265</v>
      </c>
      <c r="X67" s="257"/>
      <c r="Y67" s="257"/>
    </row>
    <row r="68" s="521" customFormat="1" ht="13.5" spans="1:25">
      <c r="A68" s="528">
        <v>1265521</v>
      </c>
      <c r="B68" s="529" t="s">
        <v>2394</v>
      </c>
      <c r="C68" s="529" t="s">
        <v>2395</v>
      </c>
      <c r="D68" s="530" t="s">
        <v>2385</v>
      </c>
      <c r="E68" s="531" t="s">
        <v>2265</v>
      </c>
      <c r="F68" s="531" t="s">
        <v>2265</v>
      </c>
      <c r="G68" s="532">
        <v>7400</v>
      </c>
      <c r="H68" s="533"/>
      <c r="I68" s="533"/>
      <c r="J68" s="533"/>
      <c r="K68" s="533"/>
      <c r="L68" s="533"/>
      <c r="M68" s="533"/>
      <c r="N68" s="533"/>
      <c r="O68" s="533"/>
      <c r="P68" s="533"/>
      <c r="Q68" s="531" t="s">
        <v>2265</v>
      </c>
      <c r="X68" s="257"/>
      <c r="Y68" s="257"/>
    </row>
    <row r="69" s="521" customFormat="1" ht="13.5" spans="1:25">
      <c r="A69" s="533"/>
      <c r="B69" s="533"/>
      <c r="C69" s="533"/>
      <c r="D69" s="539"/>
      <c r="E69" s="533"/>
      <c r="F69" s="533"/>
      <c r="G69" s="540">
        <f>SUM(G4:G68)</f>
        <v>1232100</v>
      </c>
      <c r="H69" s="531" t="s">
        <v>2265</v>
      </c>
      <c r="I69" s="553" t="s">
        <v>2396</v>
      </c>
      <c r="J69" s="553" t="s">
        <v>2397</v>
      </c>
      <c r="K69" s="553" t="s">
        <v>2398</v>
      </c>
      <c r="L69" s="530" t="s">
        <v>2399</v>
      </c>
      <c r="M69" s="530" t="s">
        <v>2399</v>
      </c>
      <c r="N69" s="530" t="s">
        <v>2400</v>
      </c>
      <c r="O69" s="553" t="s">
        <v>2398</v>
      </c>
      <c r="P69" s="531" t="s">
        <v>2401</v>
      </c>
      <c r="Q69" s="531" t="s">
        <v>2401</v>
      </c>
      <c r="X69" s="257"/>
      <c r="Y69" s="257"/>
    </row>
    <row r="70" s="521" customFormat="1" ht="13.5" spans="1:25">
      <c r="A70" s="533"/>
      <c r="B70" s="533"/>
      <c r="C70" s="533"/>
      <c r="D70" s="539"/>
      <c r="E70" s="533"/>
      <c r="F70" s="533"/>
      <c r="G70" s="530" t="s">
        <v>2402</v>
      </c>
      <c r="H70" s="535" t="s">
        <v>2403</v>
      </c>
      <c r="I70" s="554" t="s">
        <v>2403</v>
      </c>
      <c r="J70" s="531" t="s">
        <v>2404</v>
      </c>
      <c r="K70" s="553" t="s">
        <v>2401</v>
      </c>
      <c r="L70" s="554" t="s">
        <v>2399</v>
      </c>
      <c r="M70" s="554" t="s">
        <v>2399</v>
      </c>
      <c r="N70" s="554" t="s">
        <v>2399</v>
      </c>
      <c r="O70" s="554" t="s">
        <v>2399</v>
      </c>
      <c r="P70" s="531" t="s">
        <v>2401</v>
      </c>
      <c r="Q70" s="531" t="s">
        <v>2401</v>
      </c>
      <c r="X70" s="257"/>
      <c r="Y70" s="257"/>
    </row>
    <row r="71" s="521" customFormat="1" ht="13.5" spans="1:25">
      <c r="A71" s="533"/>
      <c r="B71" s="533"/>
      <c r="C71" s="533"/>
      <c r="D71" s="539"/>
      <c r="E71" s="533"/>
      <c r="F71" s="533"/>
      <c r="G71" s="533"/>
      <c r="H71" s="531" t="s">
        <v>2405</v>
      </c>
      <c r="I71" s="530" t="s">
        <v>2406</v>
      </c>
      <c r="J71" s="553" t="s">
        <v>2407</v>
      </c>
      <c r="K71" s="531" t="s">
        <v>2405</v>
      </c>
      <c r="L71" s="530" t="s">
        <v>2403</v>
      </c>
      <c r="M71" s="530" t="s">
        <v>2403</v>
      </c>
      <c r="N71" s="553" t="s">
        <v>2408</v>
      </c>
      <c r="O71" s="530" t="s">
        <v>2269</v>
      </c>
      <c r="P71" s="531" t="s">
        <v>2403</v>
      </c>
      <c r="Q71" s="531" t="s">
        <v>2403</v>
      </c>
      <c r="X71" s="257"/>
      <c r="Y71" s="257"/>
    </row>
    <row r="72" s="521" customFormat="1" spans="24:25">
      <c r="X72" s="257"/>
      <c r="Y72" s="257"/>
    </row>
    <row r="73" s="521" customFormat="1" spans="1:25">
      <c r="A73" s="541" t="s">
        <v>2409</v>
      </c>
      <c r="X73" s="257"/>
      <c r="Y73" s="257"/>
    </row>
    <row r="74" s="521" customFormat="1" spans="24:25">
      <c r="X74" s="257"/>
      <c r="Y74" s="257"/>
    </row>
    <row r="75" s="521" customFormat="1" spans="1:25">
      <c r="A75" s="541" t="s">
        <v>2410</v>
      </c>
      <c r="X75" s="257"/>
      <c r="Y75" s="257"/>
    </row>
    <row r="76" s="521" customFormat="1" spans="24:25">
      <c r="X76" s="257"/>
      <c r="Y76" s="257"/>
    </row>
    <row r="77" s="521" customFormat="1" spans="1:25">
      <c r="A77" s="541" t="s">
        <v>2411</v>
      </c>
      <c r="X77" s="257"/>
      <c r="Y77" s="257"/>
    </row>
    <row r="78" s="521" customFormat="1" ht="13.5" spans="24:25">
      <c r="X78" s="257"/>
      <c r="Y78" s="257"/>
    </row>
    <row r="79" s="521" customFormat="1" ht="13.5" spans="1:25">
      <c r="A79" s="529" t="s">
        <v>2244</v>
      </c>
      <c r="B79" s="530" t="s">
        <v>2245</v>
      </c>
      <c r="C79" s="531" t="s">
        <v>2246</v>
      </c>
      <c r="D79" s="529" t="s">
        <v>2247</v>
      </c>
      <c r="E79" s="529" t="s">
        <v>2248</v>
      </c>
      <c r="F79" s="529" t="s">
        <v>2249</v>
      </c>
      <c r="G79" s="529" t="s">
        <v>2250</v>
      </c>
      <c r="H79" s="529" t="s">
        <v>2412</v>
      </c>
      <c r="I79" s="529" t="s">
        <v>2413</v>
      </c>
      <c r="J79" s="529" t="s">
        <v>2414</v>
      </c>
      <c r="K79" s="529" t="s">
        <v>2251</v>
      </c>
      <c r="L79" s="529" t="s">
        <v>2252</v>
      </c>
      <c r="M79" s="529" t="s">
        <v>2253</v>
      </c>
      <c r="N79" s="529" t="s">
        <v>2254</v>
      </c>
      <c r="O79" s="529" t="s">
        <v>2255</v>
      </c>
      <c r="P79" s="529" t="s">
        <v>2256</v>
      </c>
      <c r="Q79" s="529" t="s">
        <v>2257</v>
      </c>
      <c r="R79" s="529" t="s">
        <v>2258</v>
      </c>
      <c r="S79" s="529" t="s">
        <v>2259</v>
      </c>
      <c r="T79" s="529" t="s">
        <v>2260</v>
      </c>
      <c r="U79" s="529" t="s">
        <v>2415</v>
      </c>
      <c r="X79" s="257"/>
      <c r="Y79" s="257"/>
    </row>
    <row r="80" s="521" customFormat="1" ht="13.5" spans="1:25">
      <c r="A80" s="534">
        <v>1257473</v>
      </c>
      <c r="B80" s="529" t="s">
        <v>2416</v>
      </c>
      <c r="C80" s="529" t="s">
        <v>2417</v>
      </c>
      <c r="D80" s="529" t="s">
        <v>2418</v>
      </c>
      <c r="E80" s="531" t="s">
        <v>2334</v>
      </c>
      <c r="F80" s="535" t="s">
        <v>2265</v>
      </c>
      <c r="G80" s="532">
        <v>30360</v>
      </c>
      <c r="H80" s="542" t="s">
        <v>2265</v>
      </c>
      <c r="I80" s="542" t="s">
        <v>2265</v>
      </c>
      <c r="J80" s="542" t="s">
        <v>2265</v>
      </c>
      <c r="K80" s="542" t="s">
        <v>2265</v>
      </c>
      <c r="L80" s="542" t="s">
        <v>2265</v>
      </c>
      <c r="M80" s="533"/>
      <c r="N80" s="533"/>
      <c r="O80" s="533"/>
      <c r="P80" s="533"/>
      <c r="Q80" s="533"/>
      <c r="R80" s="533"/>
      <c r="S80" s="533"/>
      <c r="T80" s="533"/>
      <c r="U80" s="533"/>
      <c r="X80" s="257"/>
      <c r="Y80" s="257"/>
    </row>
    <row r="81" s="521" customFormat="1" ht="13.5" spans="1:25">
      <c r="A81" s="536"/>
      <c r="B81" s="529" t="s">
        <v>2419</v>
      </c>
      <c r="C81" s="529" t="s">
        <v>2420</v>
      </c>
      <c r="D81" s="529" t="s">
        <v>2418</v>
      </c>
      <c r="E81" s="531" t="s">
        <v>2334</v>
      </c>
      <c r="F81" s="535" t="s">
        <v>2265</v>
      </c>
      <c r="G81" s="532">
        <v>30360</v>
      </c>
      <c r="H81" s="542" t="s">
        <v>2265</v>
      </c>
      <c r="I81" s="542" t="s">
        <v>2265</v>
      </c>
      <c r="J81" s="542" t="s">
        <v>2265</v>
      </c>
      <c r="K81" s="542" t="s">
        <v>2265</v>
      </c>
      <c r="L81" s="542" t="s">
        <v>2265</v>
      </c>
      <c r="M81" s="533"/>
      <c r="N81" s="533"/>
      <c r="O81" s="533"/>
      <c r="P81" s="533"/>
      <c r="Q81" s="533"/>
      <c r="R81" s="533"/>
      <c r="S81" s="533"/>
      <c r="T81" s="533"/>
      <c r="U81" s="533"/>
      <c r="X81" s="257"/>
      <c r="Y81" s="257"/>
    </row>
    <row r="82" s="521" customFormat="1" ht="13.5" spans="1:25">
      <c r="A82" s="528">
        <v>1260951</v>
      </c>
      <c r="B82" s="529" t="s">
        <v>2421</v>
      </c>
      <c r="C82" s="529" t="s">
        <v>2422</v>
      </c>
      <c r="D82" s="529" t="s">
        <v>2423</v>
      </c>
      <c r="E82" s="531" t="s">
        <v>2264</v>
      </c>
      <c r="F82" s="531" t="s">
        <v>2265</v>
      </c>
      <c r="G82" s="532">
        <v>18480</v>
      </c>
      <c r="H82" s="533"/>
      <c r="I82" s="533"/>
      <c r="J82" s="555" t="s">
        <v>2265</v>
      </c>
      <c r="K82" s="555" t="s">
        <v>2265</v>
      </c>
      <c r="L82" s="555" t="s">
        <v>2265</v>
      </c>
      <c r="M82" s="533"/>
      <c r="N82" s="533"/>
      <c r="O82" s="533"/>
      <c r="P82" s="533"/>
      <c r="Q82" s="533"/>
      <c r="R82" s="533"/>
      <c r="S82" s="533"/>
      <c r="T82" s="533"/>
      <c r="U82" s="533"/>
      <c r="X82" s="257"/>
      <c r="Y82" s="257"/>
    </row>
    <row r="83" s="521" customFormat="1" ht="13.5" spans="1:25">
      <c r="A83" s="534">
        <v>1256306</v>
      </c>
      <c r="B83" s="529" t="s">
        <v>2424</v>
      </c>
      <c r="C83" s="529" t="s">
        <v>2425</v>
      </c>
      <c r="D83" s="529" t="s">
        <v>2263</v>
      </c>
      <c r="E83" s="531" t="s">
        <v>2264</v>
      </c>
      <c r="F83" s="531" t="s">
        <v>2265</v>
      </c>
      <c r="G83" s="532">
        <v>19800</v>
      </c>
      <c r="H83" s="533"/>
      <c r="I83" s="533"/>
      <c r="J83" s="533"/>
      <c r="K83" s="555" t="s">
        <v>2265</v>
      </c>
      <c r="L83" s="555" t="s">
        <v>2265</v>
      </c>
      <c r="M83" s="555" t="s">
        <v>2265</v>
      </c>
      <c r="N83" s="533"/>
      <c r="O83" s="533"/>
      <c r="P83" s="533"/>
      <c r="Q83" s="533"/>
      <c r="R83" s="533"/>
      <c r="S83" s="533"/>
      <c r="T83" s="533"/>
      <c r="U83" s="533"/>
      <c r="X83" s="257"/>
      <c r="Y83" s="257"/>
    </row>
    <row r="84" s="521" customFormat="1" ht="13.5" spans="1:25">
      <c r="A84" s="536"/>
      <c r="B84" s="529" t="s">
        <v>2426</v>
      </c>
      <c r="C84" s="529" t="s">
        <v>2427</v>
      </c>
      <c r="D84" s="529" t="s">
        <v>2263</v>
      </c>
      <c r="E84" s="531" t="s">
        <v>2264</v>
      </c>
      <c r="F84" s="531" t="s">
        <v>2265</v>
      </c>
      <c r="G84" s="532">
        <v>19800</v>
      </c>
      <c r="H84" s="533"/>
      <c r="I84" s="533"/>
      <c r="J84" s="533"/>
      <c r="K84" s="555" t="s">
        <v>2265</v>
      </c>
      <c r="L84" s="555" t="s">
        <v>2265</v>
      </c>
      <c r="M84" s="555" t="s">
        <v>2265</v>
      </c>
      <c r="N84" s="533"/>
      <c r="O84" s="533"/>
      <c r="P84" s="533"/>
      <c r="Q84" s="533"/>
      <c r="R84" s="533"/>
      <c r="S84" s="533"/>
      <c r="T84" s="533"/>
      <c r="U84" s="533"/>
      <c r="X84" s="257"/>
      <c r="Y84" s="257"/>
    </row>
    <row r="85" s="521" customFormat="1" ht="13.5" spans="1:25">
      <c r="A85" s="528">
        <v>1256978</v>
      </c>
      <c r="B85" s="529" t="s">
        <v>2428</v>
      </c>
      <c r="C85" s="529" t="s">
        <v>2429</v>
      </c>
      <c r="D85" s="529" t="s">
        <v>2268</v>
      </c>
      <c r="E85" s="531" t="s">
        <v>2269</v>
      </c>
      <c r="F85" s="531" t="s">
        <v>2265</v>
      </c>
      <c r="G85" s="532">
        <v>13200</v>
      </c>
      <c r="H85" s="533"/>
      <c r="I85" s="533"/>
      <c r="J85" s="533"/>
      <c r="K85" s="533"/>
      <c r="L85" s="555" t="s">
        <v>2265</v>
      </c>
      <c r="M85" s="555" t="s">
        <v>2265</v>
      </c>
      <c r="N85" s="533"/>
      <c r="O85" s="533"/>
      <c r="P85" s="533"/>
      <c r="Q85" s="533"/>
      <c r="R85" s="533"/>
      <c r="S85" s="533"/>
      <c r="T85" s="533"/>
      <c r="U85" s="533"/>
      <c r="X85" s="257"/>
      <c r="Y85" s="257"/>
    </row>
    <row r="86" s="521" customFormat="1" ht="13.5" spans="1:25">
      <c r="A86" s="528">
        <v>1254573</v>
      </c>
      <c r="B86" s="529" t="s">
        <v>2430</v>
      </c>
      <c r="C86" s="529" t="s">
        <v>2431</v>
      </c>
      <c r="D86" s="529" t="s">
        <v>2268</v>
      </c>
      <c r="E86" s="535" t="s">
        <v>2265</v>
      </c>
      <c r="F86" s="535" t="s">
        <v>2265</v>
      </c>
      <c r="G86" s="543">
        <v>6600</v>
      </c>
      <c r="H86" s="533"/>
      <c r="I86" s="533"/>
      <c r="J86" s="533"/>
      <c r="K86" s="533"/>
      <c r="L86" s="542" t="s">
        <v>2265</v>
      </c>
      <c r="M86" s="533"/>
      <c r="N86" s="533"/>
      <c r="O86" s="533"/>
      <c r="P86" s="533"/>
      <c r="Q86" s="533"/>
      <c r="R86" s="533"/>
      <c r="S86" s="533"/>
      <c r="T86" s="533"/>
      <c r="U86" s="533"/>
      <c r="X86" s="257"/>
      <c r="Y86" s="257"/>
    </row>
    <row r="87" s="521" customFormat="1" ht="13.5" spans="1:25">
      <c r="A87" s="528">
        <v>1243932</v>
      </c>
      <c r="B87" s="529" t="s">
        <v>2432</v>
      </c>
      <c r="C87" s="529" t="s">
        <v>2433</v>
      </c>
      <c r="D87" s="529" t="s">
        <v>2268</v>
      </c>
      <c r="E87" s="535" t="s">
        <v>2265</v>
      </c>
      <c r="F87" s="535" t="s">
        <v>2265</v>
      </c>
      <c r="G87" s="532">
        <v>6600</v>
      </c>
      <c r="H87" s="533"/>
      <c r="I87" s="533"/>
      <c r="J87" s="533"/>
      <c r="K87" s="533"/>
      <c r="L87" s="542" t="s">
        <v>2265</v>
      </c>
      <c r="M87" s="533"/>
      <c r="N87" s="533"/>
      <c r="O87" s="533"/>
      <c r="P87" s="533"/>
      <c r="Q87" s="533"/>
      <c r="R87" s="533"/>
      <c r="S87" s="533"/>
      <c r="T87" s="533"/>
      <c r="U87" s="533"/>
      <c r="X87" s="257"/>
      <c r="Y87" s="257"/>
    </row>
    <row r="88" s="521" customFormat="1" ht="13.5" spans="1:25">
      <c r="A88" s="534">
        <v>1258135</v>
      </c>
      <c r="B88" s="529" t="s">
        <v>2434</v>
      </c>
      <c r="C88" s="529" t="s">
        <v>2435</v>
      </c>
      <c r="D88" s="529" t="s">
        <v>2268</v>
      </c>
      <c r="E88" s="535" t="s">
        <v>2265</v>
      </c>
      <c r="F88" s="535" t="s">
        <v>2265</v>
      </c>
      <c r="G88" s="532">
        <v>6600</v>
      </c>
      <c r="H88" s="533"/>
      <c r="I88" s="533"/>
      <c r="J88" s="533"/>
      <c r="K88" s="533"/>
      <c r="L88" s="542" t="s">
        <v>2265</v>
      </c>
      <c r="M88" s="533"/>
      <c r="N88" s="533"/>
      <c r="O88" s="533"/>
      <c r="P88" s="533"/>
      <c r="Q88" s="533"/>
      <c r="R88" s="533"/>
      <c r="S88" s="533"/>
      <c r="T88" s="533"/>
      <c r="U88" s="533"/>
      <c r="X88" s="257"/>
      <c r="Y88" s="257"/>
    </row>
    <row r="89" s="521" customFormat="1" ht="13.5" spans="1:25">
      <c r="A89" s="536"/>
      <c r="B89" s="529" t="s">
        <v>2436</v>
      </c>
      <c r="C89" s="529" t="s">
        <v>2437</v>
      </c>
      <c r="D89" s="529" t="s">
        <v>2268</v>
      </c>
      <c r="E89" s="535" t="s">
        <v>2265</v>
      </c>
      <c r="F89" s="535" t="s">
        <v>2265</v>
      </c>
      <c r="G89" s="532">
        <v>6600</v>
      </c>
      <c r="H89" s="533"/>
      <c r="I89" s="533"/>
      <c r="J89" s="533"/>
      <c r="K89" s="533"/>
      <c r="L89" s="542" t="s">
        <v>2265</v>
      </c>
      <c r="M89" s="533"/>
      <c r="N89" s="533"/>
      <c r="O89" s="533"/>
      <c r="P89" s="533"/>
      <c r="Q89" s="533"/>
      <c r="R89" s="533"/>
      <c r="S89" s="533"/>
      <c r="T89" s="533"/>
      <c r="U89" s="533"/>
      <c r="X89" s="257"/>
      <c r="Y89" s="257"/>
    </row>
    <row r="90" s="521" customFormat="1" ht="13.5" spans="1:25">
      <c r="A90" s="534">
        <v>1264938</v>
      </c>
      <c r="B90" s="529" t="s">
        <v>2438</v>
      </c>
      <c r="C90" s="529" t="s">
        <v>2439</v>
      </c>
      <c r="D90" s="544" t="s">
        <v>2268</v>
      </c>
      <c r="E90" s="545" t="s">
        <v>2264</v>
      </c>
      <c r="F90" s="535" t="s">
        <v>2265</v>
      </c>
      <c r="G90" s="532">
        <v>19800</v>
      </c>
      <c r="H90" s="533"/>
      <c r="I90" s="533"/>
      <c r="J90" s="533"/>
      <c r="K90" s="533"/>
      <c r="L90" s="542" t="s">
        <v>2265</v>
      </c>
      <c r="M90" s="542" t="s">
        <v>2265</v>
      </c>
      <c r="N90" s="542" t="s">
        <v>2265</v>
      </c>
      <c r="O90" s="533"/>
      <c r="P90" s="533"/>
      <c r="Q90" s="533"/>
      <c r="R90" s="533"/>
      <c r="S90" s="533"/>
      <c r="T90" s="533"/>
      <c r="U90" s="533"/>
      <c r="X90" s="257"/>
      <c r="Y90" s="257"/>
    </row>
    <row r="91" s="521" customFormat="1" ht="13.5" spans="1:25">
      <c r="A91" s="538"/>
      <c r="B91" s="529" t="s">
        <v>2440</v>
      </c>
      <c r="C91" s="529" t="s">
        <v>2441</v>
      </c>
      <c r="D91" s="546"/>
      <c r="E91" s="547"/>
      <c r="F91" s="531" t="s">
        <v>2265</v>
      </c>
      <c r="G91" s="532">
        <v>19800</v>
      </c>
      <c r="H91" s="533"/>
      <c r="I91" s="533"/>
      <c r="J91" s="533"/>
      <c r="K91" s="533"/>
      <c r="L91" s="555" t="s">
        <v>2265</v>
      </c>
      <c r="M91" s="555" t="s">
        <v>2265</v>
      </c>
      <c r="N91" s="555" t="s">
        <v>2265</v>
      </c>
      <c r="O91" s="533"/>
      <c r="P91" s="533"/>
      <c r="Q91" s="533"/>
      <c r="R91" s="533"/>
      <c r="S91" s="533"/>
      <c r="T91" s="533"/>
      <c r="U91" s="533"/>
      <c r="X91" s="257"/>
      <c r="Y91" s="257"/>
    </row>
    <row r="92" s="521" customFormat="1" ht="13.5" spans="1:25">
      <c r="A92" s="536"/>
      <c r="B92" s="529" t="s">
        <v>2442</v>
      </c>
      <c r="C92" s="529" t="s">
        <v>2443</v>
      </c>
      <c r="D92" s="548"/>
      <c r="E92" s="549"/>
      <c r="F92" s="535" t="s">
        <v>2265</v>
      </c>
      <c r="G92" s="532">
        <v>19800</v>
      </c>
      <c r="H92" s="533"/>
      <c r="I92" s="533"/>
      <c r="J92" s="533"/>
      <c r="K92" s="533"/>
      <c r="L92" s="542" t="s">
        <v>2265</v>
      </c>
      <c r="M92" s="542" t="s">
        <v>2265</v>
      </c>
      <c r="N92" s="542" t="s">
        <v>2265</v>
      </c>
      <c r="O92" s="533"/>
      <c r="P92" s="533"/>
      <c r="Q92" s="533"/>
      <c r="R92" s="533"/>
      <c r="S92" s="533"/>
      <c r="T92" s="533"/>
      <c r="U92" s="533"/>
      <c r="X92" s="257"/>
      <c r="Y92" s="257"/>
    </row>
    <row r="93" s="521" customFormat="1" ht="13.5" spans="1:25">
      <c r="A93" s="534">
        <v>1256064</v>
      </c>
      <c r="B93" s="529" t="s">
        <v>2444</v>
      </c>
      <c r="C93" s="529" t="s">
        <v>2445</v>
      </c>
      <c r="D93" s="529" t="s">
        <v>2296</v>
      </c>
      <c r="E93" s="535" t="s">
        <v>2269</v>
      </c>
      <c r="F93" s="535" t="s">
        <v>2265</v>
      </c>
      <c r="G93" s="532">
        <v>13200</v>
      </c>
      <c r="H93" s="533"/>
      <c r="I93" s="533"/>
      <c r="J93" s="533"/>
      <c r="K93" s="533"/>
      <c r="L93" s="533"/>
      <c r="M93" s="542" t="s">
        <v>2265</v>
      </c>
      <c r="N93" s="542" t="s">
        <v>2265</v>
      </c>
      <c r="O93" s="533"/>
      <c r="P93" s="533"/>
      <c r="Q93" s="533"/>
      <c r="R93" s="533"/>
      <c r="S93" s="533"/>
      <c r="T93" s="533"/>
      <c r="U93" s="533"/>
      <c r="X93" s="257"/>
      <c r="Y93" s="257"/>
    </row>
    <row r="94" s="521" customFormat="1" ht="13.5" spans="1:25">
      <c r="A94" s="536"/>
      <c r="B94" s="529" t="s">
        <v>2446</v>
      </c>
      <c r="C94" s="529" t="s">
        <v>2447</v>
      </c>
      <c r="D94" s="529" t="s">
        <v>2296</v>
      </c>
      <c r="E94" s="535" t="s">
        <v>2269</v>
      </c>
      <c r="F94" s="535" t="s">
        <v>2265</v>
      </c>
      <c r="G94" s="532">
        <v>13200</v>
      </c>
      <c r="H94" s="533"/>
      <c r="I94" s="533"/>
      <c r="J94" s="533"/>
      <c r="K94" s="533"/>
      <c r="L94" s="533"/>
      <c r="M94" s="542" t="s">
        <v>2265</v>
      </c>
      <c r="N94" s="542" t="s">
        <v>2265</v>
      </c>
      <c r="O94" s="533"/>
      <c r="P94" s="533"/>
      <c r="Q94" s="533"/>
      <c r="R94" s="533"/>
      <c r="S94" s="533"/>
      <c r="T94" s="533"/>
      <c r="U94" s="533"/>
      <c r="X94" s="257"/>
      <c r="Y94" s="257"/>
    </row>
    <row r="95" s="521" customFormat="1" ht="13.5" spans="1:25">
      <c r="A95" s="550">
        <v>1251629</v>
      </c>
      <c r="B95" s="529" t="s">
        <v>2448</v>
      </c>
      <c r="C95" s="529" t="s">
        <v>2449</v>
      </c>
      <c r="D95" s="529" t="s">
        <v>2296</v>
      </c>
      <c r="E95" s="535" t="s">
        <v>2265</v>
      </c>
      <c r="F95" s="535" t="s">
        <v>2265</v>
      </c>
      <c r="G95" s="537">
        <v>6600</v>
      </c>
      <c r="H95" s="533"/>
      <c r="I95" s="533"/>
      <c r="J95" s="533"/>
      <c r="K95" s="533"/>
      <c r="L95" s="533"/>
      <c r="M95" s="542" t="s">
        <v>2265</v>
      </c>
      <c r="N95" s="533"/>
      <c r="O95" s="533"/>
      <c r="P95" s="533"/>
      <c r="Q95" s="533"/>
      <c r="R95" s="533"/>
      <c r="S95" s="533"/>
      <c r="T95" s="533"/>
      <c r="U95" s="533"/>
      <c r="X95" s="257"/>
      <c r="Y95" s="257"/>
    </row>
    <row r="96" s="521" customFormat="1" ht="13.5" spans="1:25">
      <c r="A96" s="551">
        <v>1251626</v>
      </c>
      <c r="B96" s="529">
        <v>2553136</v>
      </c>
      <c r="C96" s="529" t="s">
        <v>2449</v>
      </c>
      <c r="D96" s="529" t="s">
        <v>2304</v>
      </c>
      <c r="E96" s="535" t="s">
        <v>2327</v>
      </c>
      <c r="F96" s="535" t="s">
        <v>2265</v>
      </c>
      <c r="G96" s="532">
        <v>39600</v>
      </c>
      <c r="H96" s="533"/>
      <c r="I96" s="533"/>
      <c r="J96" s="533"/>
      <c r="K96" s="533"/>
      <c r="L96" s="533"/>
      <c r="M96" s="533"/>
      <c r="N96" s="542" t="s">
        <v>2265</v>
      </c>
      <c r="O96" s="542" t="s">
        <v>2265</v>
      </c>
      <c r="P96" s="542" t="s">
        <v>2265</v>
      </c>
      <c r="Q96" s="542" t="s">
        <v>2265</v>
      </c>
      <c r="R96" s="542" t="s">
        <v>2265</v>
      </c>
      <c r="S96" s="542" t="s">
        <v>2265</v>
      </c>
      <c r="T96" s="533"/>
      <c r="U96" s="533"/>
      <c r="X96" s="257"/>
      <c r="Y96" s="257"/>
    </row>
    <row r="97" s="521" customFormat="1" ht="13.5" spans="1:25">
      <c r="A97" s="534">
        <v>1261135</v>
      </c>
      <c r="B97" s="529" t="s">
        <v>2450</v>
      </c>
      <c r="C97" s="529" t="s">
        <v>2451</v>
      </c>
      <c r="D97" s="544" t="s">
        <v>2296</v>
      </c>
      <c r="E97" s="545" t="s">
        <v>2264</v>
      </c>
      <c r="F97" s="535" t="s">
        <v>2265</v>
      </c>
      <c r="G97" s="532">
        <v>19800</v>
      </c>
      <c r="H97" s="533"/>
      <c r="I97" s="533"/>
      <c r="J97" s="533"/>
      <c r="K97" s="533"/>
      <c r="L97" s="533"/>
      <c r="M97" s="542" t="s">
        <v>2265</v>
      </c>
      <c r="N97" s="542" t="s">
        <v>2265</v>
      </c>
      <c r="O97" s="542" t="s">
        <v>2265</v>
      </c>
      <c r="P97" s="533"/>
      <c r="Q97" s="533"/>
      <c r="R97" s="533"/>
      <c r="S97" s="533"/>
      <c r="T97" s="533"/>
      <c r="U97" s="533"/>
      <c r="X97" s="257"/>
      <c r="Y97" s="257"/>
    </row>
    <row r="98" s="521" customFormat="1" ht="13.5" spans="1:25">
      <c r="A98" s="536"/>
      <c r="B98" s="529" t="s">
        <v>2452</v>
      </c>
      <c r="C98" s="529" t="s">
        <v>2453</v>
      </c>
      <c r="D98" s="548"/>
      <c r="E98" s="549"/>
      <c r="F98" s="535" t="s">
        <v>2265</v>
      </c>
      <c r="G98" s="532">
        <v>19800</v>
      </c>
      <c r="H98" s="533"/>
      <c r="I98" s="533"/>
      <c r="J98" s="533"/>
      <c r="K98" s="533"/>
      <c r="L98" s="533"/>
      <c r="M98" s="542" t="s">
        <v>2265</v>
      </c>
      <c r="N98" s="542" t="s">
        <v>2265</v>
      </c>
      <c r="O98" s="542" t="s">
        <v>2265</v>
      </c>
      <c r="P98" s="533"/>
      <c r="Q98" s="533"/>
      <c r="R98" s="533"/>
      <c r="S98" s="533"/>
      <c r="T98" s="533"/>
      <c r="U98" s="533"/>
      <c r="X98" s="257"/>
      <c r="Y98" s="257"/>
    </row>
    <row r="99" s="521" customFormat="1" ht="13.5" spans="1:25">
      <c r="A99" s="552">
        <v>1262020</v>
      </c>
      <c r="B99" s="529" t="s">
        <v>2454</v>
      </c>
      <c r="C99" s="529" t="s">
        <v>915</v>
      </c>
      <c r="D99" s="529" t="s">
        <v>2296</v>
      </c>
      <c r="E99" s="531" t="s">
        <v>2334</v>
      </c>
      <c r="F99" s="535" t="s">
        <v>2265</v>
      </c>
      <c r="G99" s="532">
        <v>33000</v>
      </c>
      <c r="H99" s="533"/>
      <c r="I99" s="533"/>
      <c r="J99" s="533"/>
      <c r="K99" s="533"/>
      <c r="L99" s="533"/>
      <c r="M99" s="542" t="s">
        <v>2265</v>
      </c>
      <c r="N99" s="542" t="s">
        <v>2265</v>
      </c>
      <c r="O99" s="542" t="s">
        <v>2265</v>
      </c>
      <c r="P99" s="542" t="s">
        <v>2265</v>
      </c>
      <c r="Q99" s="542" t="s">
        <v>2265</v>
      </c>
      <c r="R99" s="533"/>
      <c r="S99" s="533"/>
      <c r="T99" s="533"/>
      <c r="U99" s="533"/>
      <c r="X99" s="257"/>
      <c r="Y99" s="257"/>
    </row>
    <row r="100" s="521" customFormat="1" ht="13.5" spans="1:25">
      <c r="A100" s="534">
        <v>1258136</v>
      </c>
      <c r="B100" s="529" t="s">
        <v>2455</v>
      </c>
      <c r="C100" s="529" t="s">
        <v>2435</v>
      </c>
      <c r="D100" s="529" t="s">
        <v>2296</v>
      </c>
      <c r="E100" s="531" t="s">
        <v>2311</v>
      </c>
      <c r="F100" s="535" t="s">
        <v>2265</v>
      </c>
      <c r="G100" s="532">
        <v>26400</v>
      </c>
      <c r="H100" s="533"/>
      <c r="I100" s="533"/>
      <c r="J100" s="533"/>
      <c r="K100" s="533"/>
      <c r="L100" s="533"/>
      <c r="M100" s="542" t="s">
        <v>2265</v>
      </c>
      <c r="N100" s="542" t="s">
        <v>2265</v>
      </c>
      <c r="O100" s="542" t="s">
        <v>2265</v>
      </c>
      <c r="P100" s="542" t="s">
        <v>2265</v>
      </c>
      <c r="Q100" s="533"/>
      <c r="R100" s="533"/>
      <c r="S100" s="533"/>
      <c r="T100" s="533"/>
      <c r="U100" s="533"/>
      <c r="X100" s="257"/>
      <c r="Y100" s="257"/>
    </row>
    <row r="101" s="521" customFormat="1" ht="13.5" spans="1:25">
      <c r="A101" s="536"/>
      <c r="B101" s="529" t="s">
        <v>2456</v>
      </c>
      <c r="C101" s="529" t="s">
        <v>2437</v>
      </c>
      <c r="D101" s="529" t="s">
        <v>2296</v>
      </c>
      <c r="E101" s="531" t="s">
        <v>2311</v>
      </c>
      <c r="F101" s="535" t="s">
        <v>2265</v>
      </c>
      <c r="G101" s="532">
        <v>26400</v>
      </c>
      <c r="H101" s="533"/>
      <c r="I101" s="533"/>
      <c r="J101" s="533"/>
      <c r="K101" s="533"/>
      <c r="L101" s="533"/>
      <c r="M101" s="542" t="s">
        <v>2265</v>
      </c>
      <c r="N101" s="542" t="s">
        <v>2265</v>
      </c>
      <c r="O101" s="542" t="s">
        <v>2265</v>
      </c>
      <c r="P101" s="542" t="s">
        <v>2265</v>
      </c>
      <c r="Q101" s="533"/>
      <c r="R101" s="533"/>
      <c r="S101" s="533"/>
      <c r="T101" s="533"/>
      <c r="U101" s="533"/>
      <c r="X101" s="257"/>
      <c r="Y101" s="257"/>
    </row>
    <row r="102" s="521" customFormat="1" ht="13.5" spans="1:25">
      <c r="A102" s="528">
        <v>1260952</v>
      </c>
      <c r="B102" s="529" t="s">
        <v>2457</v>
      </c>
      <c r="C102" s="529" t="s">
        <v>2422</v>
      </c>
      <c r="D102" s="529" t="s">
        <v>2296</v>
      </c>
      <c r="E102" s="531" t="s">
        <v>2264</v>
      </c>
      <c r="F102" s="531" t="s">
        <v>2265</v>
      </c>
      <c r="G102" s="532">
        <v>19800</v>
      </c>
      <c r="H102" s="533"/>
      <c r="I102" s="533"/>
      <c r="J102" s="533"/>
      <c r="K102" s="533"/>
      <c r="L102" s="533"/>
      <c r="M102" s="555" t="s">
        <v>2265</v>
      </c>
      <c r="N102" s="555" t="s">
        <v>2265</v>
      </c>
      <c r="O102" s="555" t="s">
        <v>2265</v>
      </c>
      <c r="P102" s="533"/>
      <c r="Q102" s="533"/>
      <c r="R102" s="533"/>
      <c r="S102" s="533"/>
      <c r="T102" s="533"/>
      <c r="U102" s="533"/>
      <c r="X102" s="257"/>
      <c r="Y102" s="257"/>
    </row>
    <row r="103" s="521" customFormat="1" ht="13.5" spans="1:25">
      <c r="A103" s="528">
        <v>1256064</v>
      </c>
      <c r="B103" s="529" t="s">
        <v>2458</v>
      </c>
      <c r="C103" s="529" t="s">
        <v>2459</v>
      </c>
      <c r="D103" s="529" t="s">
        <v>2296</v>
      </c>
      <c r="E103" s="531" t="s">
        <v>2269</v>
      </c>
      <c r="F103" s="531" t="s">
        <v>2265</v>
      </c>
      <c r="G103" s="532">
        <v>13200</v>
      </c>
      <c r="H103" s="533"/>
      <c r="I103" s="533"/>
      <c r="J103" s="533"/>
      <c r="K103" s="533"/>
      <c r="L103" s="533"/>
      <c r="M103" s="555" t="s">
        <v>2265</v>
      </c>
      <c r="N103" s="555" t="s">
        <v>2265</v>
      </c>
      <c r="O103" s="533"/>
      <c r="P103" s="533"/>
      <c r="Q103" s="533"/>
      <c r="R103" s="533"/>
      <c r="S103" s="533"/>
      <c r="T103" s="533"/>
      <c r="U103" s="533"/>
      <c r="X103" s="257"/>
      <c r="Y103" s="257"/>
    </row>
    <row r="104" s="521" customFormat="1" ht="13.5" spans="1:25">
      <c r="A104" s="528">
        <v>1241602</v>
      </c>
      <c r="B104" s="529" t="s">
        <v>2460</v>
      </c>
      <c r="C104" s="529" t="s">
        <v>2461</v>
      </c>
      <c r="D104" s="529" t="s">
        <v>2296</v>
      </c>
      <c r="E104" s="535" t="s">
        <v>2265</v>
      </c>
      <c r="F104" s="535" t="s">
        <v>2265</v>
      </c>
      <c r="G104" s="537">
        <v>6600</v>
      </c>
      <c r="H104" s="533"/>
      <c r="I104" s="533"/>
      <c r="J104" s="533"/>
      <c r="K104" s="533"/>
      <c r="L104" s="533"/>
      <c r="M104" s="542" t="s">
        <v>2265</v>
      </c>
      <c r="N104" s="533"/>
      <c r="O104" s="533"/>
      <c r="P104" s="533"/>
      <c r="Q104" s="533"/>
      <c r="R104" s="533"/>
      <c r="S104" s="533"/>
      <c r="T104" s="533"/>
      <c r="U104" s="533"/>
      <c r="X104" s="257"/>
      <c r="Y104" s="257"/>
    </row>
    <row r="105" s="521" customFormat="1" ht="13.5" spans="1:25">
      <c r="A105" s="528">
        <v>1251028</v>
      </c>
      <c r="B105" s="529" t="s">
        <v>2462</v>
      </c>
      <c r="C105" s="529" t="s">
        <v>2463</v>
      </c>
      <c r="D105" s="529" t="s">
        <v>2296</v>
      </c>
      <c r="E105" s="535" t="s">
        <v>2265</v>
      </c>
      <c r="F105" s="535" t="s">
        <v>2265</v>
      </c>
      <c r="G105" s="537">
        <v>6600</v>
      </c>
      <c r="H105" s="533"/>
      <c r="I105" s="533"/>
      <c r="J105" s="533"/>
      <c r="K105" s="533"/>
      <c r="L105" s="533"/>
      <c r="M105" s="542" t="s">
        <v>2265</v>
      </c>
      <c r="N105" s="533"/>
      <c r="O105" s="533"/>
      <c r="P105" s="533"/>
      <c r="Q105" s="533"/>
      <c r="R105" s="533"/>
      <c r="S105" s="533"/>
      <c r="T105" s="533"/>
      <c r="U105" s="533"/>
      <c r="X105" s="257"/>
      <c r="Y105" s="257"/>
    </row>
    <row r="106" s="521" customFormat="1" ht="13.5" spans="1:25">
      <c r="A106" s="528">
        <v>1256979</v>
      </c>
      <c r="B106" s="529" t="s">
        <v>2464</v>
      </c>
      <c r="C106" s="529" t="s">
        <v>2429</v>
      </c>
      <c r="D106" s="529" t="s">
        <v>2304</v>
      </c>
      <c r="E106" s="531" t="s">
        <v>2269</v>
      </c>
      <c r="F106" s="531" t="s">
        <v>2265</v>
      </c>
      <c r="G106" s="532">
        <v>13200</v>
      </c>
      <c r="H106" s="533"/>
      <c r="I106" s="533"/>
      <c r="J106" s="533"/>
      <c r="K106" s="533"/>
      <c r="L106" s="533"/>
      <c r="M106" s="533"/>
      <c r="N106" s="555" t="s">
        <v>2265</v>
      </c>
      <c r="O106" s="555" t="s">
        <v>2265</v>
      </c>
      <c r="P106" s="533"/>
      <c r="Q106" s="533"/>
      <c r="R106" s="533"/>
      <c r="S106" s="533"/>
      <c r="T106" s="533"/>
      <c r="U106" s="533"/>
      <c r="X106" s="257"/>
      <c r="Y106" s="257"/>
    </row>
    <row r="107" s="521" customFormat="1" ht="13.5" spans="1:25">
      <c r="A107" s="534">
        <v>1256307</v>
      </c>
      <c r="B107" s="529" t="s">
        <v>2465</v>
      </c>
      <c r="C107" s="529" t="s">
        <v>2425</v>
      </c>
      <c r="D107" s="529" t="s">
        <v>2304</v>
      </c>
      <c r="E107" s="531" t="s">
        <v>2264</v>
      </c>
      <c r="F107" s="531" t="s">
        <v>2265</v>
      </c>
      <c r="G107" s="532">
        <v>19800</v>
      </c>
      <c r="H107" s="533"/>
      <c r="I107" s="533"/>
      <c r="J107" s="533"/>
      <c r="K107" s="533"/>
      <c r="L107" s="533"/>
      <c r="M107" s="533"/>
      <c r="N107" s="555" t="s">
        <v>2265</v>
      </c>
      <c r="O107" s="555" t="s">
        <v>2265</v>
      </c>
      <c r="P107" s="555" t="s">
        <v>2265</v>
      </c>
      <c r="Q107" s="533"/>
      <c r="R107" s="533"/>
      <c r="S107" s="533"/>
      <c r="T107" s="533"/>
      <c r="U107" s="533"/>
      <c r="X107" s="257"/>
      <c r="Y107" s="257"/>
    </row>
    <row r="108" s="521" customFormat="1" ht="13.5" spans="1:25">
      <c r="A108" s="536"/>
      <c r="B108" s="529" t="s">
        <v>2466</v>
      </c>
      <c r="C108" s="529" t="s">
        <v>2427</v>
      </c>
      <c r="D108" s="529" t="s">
        <v>2304</v>
      </c>
      <c r="E108" s="531" t="s">
        <v>2264</v>
      </c>
      <c r="F108" s="531" t="s">
        <v>2265</v>
      </c>
      <c r="G108" s="532">
        <v>19800</v>
      </c>
      <c r="H108" s="533"/>
      <c r="I108" s="533"/>
      <c r="J108" s="533"/>
      <c r="K108" s="533"/>
      <c r="L108" s="533"/>
      <c r="M108" s="533"/>
      <c r="N108" s="555" t="s">
        <v>2265</v>
      </c>
      <c r="O108" s="555" t="s">
        <v>2265</v>
      </c>
      <c r="P108" s="555" t="s">
        <v>2265</v>
      </c>
      <c r="Q108" s="533"/>
      <c r="R108" s="533"/>
      <c r="S108" s="533"/>
      <c r="T108" s="533"/>
      <c r="U108" s="533"/>
      <c r="X108" s="257"/>
      <c r="Y108" s="257"/>
    </row>
    <row r="109" s="521" customFormat="1" ht="13.5" spans="1:25">
      <c r="A109" s="528">
        <v>1253573</v>
      </c>
      <c r="B109" s="529" t="s">
        <v>2467</v>
      </c>
      <c r="C109" s="529" t="s">
        <v>2433</v>
      </c>
      <c r="D109" s="529" t="s">
        <v>2304</v>
      </c>
      <c r="E109" s="535" t="s">
        <v>2265</v>
      </c>
      <c r="F109" s="535" t="s">
        <v>2265</v>
      </c>
      <c r="G109" s="537">
        <v>6600</v>
      </c>
      <c r="H109" s="533"/>
      <c r="I109" s="533"/>
      <c r="J109" s="533"/>
      <c r="K109" s="533"/>
      <c r="L109" s="533"/>
      <c r="M109" s="533"/>
      <c r="N109" s="542" t="s">
        <v>2265</v>
      </c>
      <c r="O109" s="533"/>
      <c r="P109" s="533"/>
      <c r="Q109" s="533"/>
      <c r="R109" s="533"/>
      <c r="S109" s="533"/>
      <c r="T109" s="533"/>
      <c r="U109" s="533"/>
      <c r="X109" s="257"/>
      <c r="Y109" s="257"/>
    </row>
    <row r="110" s="521" customFormat="1" ht="13.5" spans="1:25">
      <c r="A110" s="528">
        <v>1241603</v>
      </c>
      <c r="B110" s="529" t="s">
        <v>2468</v>
      </c>
      <c r="C110" s="529" t="s">
        <v>2469</v>
      </c>
      <c r="D110" s="529" t="s">
        <v>2304</v>
      </c>
      <c r="E110" s="531" t="s">
        <v>2404</v>
      </c>
      <c r="F110" s="535" t="s">
        <v>2265</v>
      </c>
      <c r="G110" s="532">
        <v>46200</v>
      </c>
      <c r="H110" s="533"/>
      <c r="I110" s="533"/>
      <c r="J110" s="533"/>
      <c r="K110" s="533"/>
      <c r="L110" s="533"/>
      <c r="M110" s="533"/>
      <c r="N110" s="542" t="s">
        <v>2265</v>
      </c>
      <c r="O110" s="542" t="s">
        <v>2265</v>
      </c>
      <c r="P110" s="542" t="s">
        <v>2265</v>
      </c>
      <c r="Q110" s="542" t="s">
        <v>2265</v>
      </c>
      <c r="R110" s="542" t="s">
        <v>2265</v>
      </c>
      <c r="S110" s="542" t="s">
        <v>2265</v>
      </c>
      <c r="T110" s="542" t="s">
        <v>2265</v>
      </c>
      <c r="U110" s="533"/>
      <c r="X110" s="257"/>
      <c r="Y110" s="257"/>
    </row>
    <row r="111" s="521" customFormat="1" ht="13.5" spans="1:25">
      <c r="A111" s="528">
        <v>1251029</v>
      </c>
      <c r="B111" s="529" t="s">
        <v>2470</v>
      </c>
      <c r="C111" s="529" t="s">
        <v>2463</v>
      </c>
      <c r="D111" s="529" t="s">
        <v>2304</v>
      </c>
      <c r="E111" s="531" t="s">
        <v>2264</v>
      </c>
      <c r="F111" s="531" t="s">
        <v>2265</v>
      </c>
      <c r="G111" s="532">
        <v>19800</v>
      </c>
      <c r="H111" s="533"/>
      <c r="I111" s="533"/>
      <c r="J111" s="533"/>
      <c r="K111" s="533"/>
      <c r="L111" s="533"/>
      <c r="M111" s="533"/>
      <c r="N111" s="555" t="s">
        <v>2265</v>
      </c>
      <c r="O111" s="555" t="s">
        <v>2265</v>
      </c>
      <c r="P111" s="555" t="s">
        <v>2265</v>
      </c>
      <c r="Q111" s="533"/>
      <c r="R111" s="533"/>
      <c r="S111" s="533"/>
      <c r="T111" s="533"/>
      <c r="U111" s="533"/>
      <c r="X111" s="257"/>
      <c r="Y111" s="257"/>
    </row>
    <row r="112" s="521" customFormat="1" ht="13.5" spans="1:25">
      <c r="A112" s="534">
        <v>1252494</v>
      </c>
      <c r="B112" s="529" t="s">
        <v>2471</v>
      </c>
      <c r="C112" s="529" t="s">
        <v>2472</v>
      </c>
      <c r="D112" s="529" t="s">
        <v>2326</v>
      </c>
      <c r="E112" s="531" t="s">
        <v>2311</v>
      </c>
      <c r="F112" s="535" t="s">
        <v>2265</v>
      </c>
      <c r="G112" s="532">
        <v>26400</v>
      </c>
      <c r="H112" s="533"/>
      <c r="I112" s="533"/>
      <c r="J112" s="533"/>
      <c r="K112" s="533"/>
      <c r="L112" s="533"/>
      <c r="M112" s="533"/>
      <c r="N112" s="533"/>
      <c r="O112" s="542" t="s">
        <v>2265</v>
      </c>
      <c r="P112" s="542" t="s">
        <v>2265</v>
      </c>
      <c r="Q112" s="542" t="s">
        <v>2265</v>
      </c>
      <c r="R112" s="542" t="s">
        <v>2265</v>
      </c>
      <c r="S112" s="533"/>
      <c r="T112" s="533"/>
      <c r="U112" s="533"/>
      <c r="X112" s="257"/>
      <c r="Y112" s="257"/>
    </row>
    <row r="113" s="521" customFormat="1" ht="13.5" spans="1:25">
      <c r="A113" s="536"/>
      <c r="B113" s="529" t="s">
        <v>2473</v>
      </c>
      <c r="C113" s="529" t="s">
        <v>2474</v>
      </c>
      <c r="D113" s="529" t="s">
        <v>2326</v>
      </c>
      <c r="E113" s="531" t="s">
        <v>2311</v>
      </c>
      <c r="F113" s="535" t="s">
        <v>2265</v>
      </c>
      <c r="G113" s="532">
        <v>26400</v>
      </c>
      <c r="H113" s="533"/>
      <c r="I113" s="533"/>
      <c r="J113" s="533"/>
      <c r="K113" s="533"/>
      <c r="L113" s="533"/>
      <c r="M113" s="533"/>
      <c r="N113" s="533"/>
      <c r="O113" s="542" t="s">
        <v>2265</v>
      </c>
      <c r="P113" s="542" t="s">
        <v>2265</v>
      </c>
      <c r="Q113" s="542" t="s">
        <v>2265</v>
      </c>
      <c r="R113" s="542" t="s">
        <v>2265</v>
      </c>
      <c r="S113" s="533"/>
      <c r="T113" s="533"/>
      <c r="U113" s="533"/>
      <c r="X113" s="257"/>
      <c r="Y113" s="257"/>
    </row>
    <row r="114" s="521" customFormat="1" ht="13.5" spans="1:25">
      <c r="A114" s="528">
        <v>1260151</v>
      </c>
      <c r="B114" s="529" t="s">
        <v>2475</v>
      </c>
      <c r="C114" s="529" t="s">
        <v>2476</v>
      </c>
      <c r="D114" s="529" t="s">
        <v>2326</v>
      </c>
      <c r="E114" s="531" t="s">
        <v>2334</v>
      </c>
      <c r="F114" s="535" t="s">
        <v>2265</v>
      </c>
      <c r="G114" s="532">
        <v>33000</v>
      </c>
      <c r="H114" s="533"/>
      <c r="I114" s="533"/>
      <c r="J114" s="533"/>
      <c r="K114" s="533"/>
      <c r="L114" s="533"/>
      <c r="M114" s="533"/>
      <c r="N114" s="533"/>
      <c r="O114" s="542" t="s">
        <v>2265</v>
      </c>
      <c r="P114" s="542" t="s">
        <v>2265</v>
      </c>
      <c r="Q114" s="542" t="s">
        <v>2265</v>
      </c>
      <c r="R114" s="542" t="s">
        <v>2265</v>
      </c>
      <c r="S114" s="542" t="s">
        <v>2265</v>
      </c>
      <c r="T114" s="533"/>
      <c r="U114" s="533"/>
      <c r="X114" s="257"/>
      <c r="Y114" s="257"/>
    </row>
    <row r="115" s="521" customFormat="1" ht="13.5" spans="1:25">
      <c r="A115" s="528">
        <v>1255128</v>
      </c>
      <c r="B115" s="529" t="s">
        <v>2477</v>
      </c>
      <c r="C115" s="529" t="s">
        <v>2478</v>
      </c>
      <c r="D115" s="529" t="s">
        <v>2326</v>
      </c>
      <c r="E115" s="535" t="s">
        <v>2265</v>
      </c>
      <c r="F115" s="535" t="s">
        <v>2265</v>
      </c>
      <c r="G115" s="532">
        <v>6600</v>
      </c>
      <c r="H115" s="533"/>
      <c r="I115" s="533"/>
      <c r="J115" s="533"/>
      <c r="K115" s="533"/>
      <c r="L115" s="533"/>
      <c r="M115" s="533"/>
      <c r="N115" s="533"/>
      <c r="O115" s="542" t="s">
        <v>2265</v>
      </c>
      <c r="P115" s="533"/>
      <c r="Q115" s="533"/>
      <c r="R115" s="533"/>
      <c r="S115" s="533"/>
      <c r="T115" s="533"/>
      <c r="U115" s="533"/>
      <c r="X115" s="257"/>
      <c r="Y115" s="257"/>
    </row>
    <row r="116" s="521" customFormat="1" ht="13.5" spans="1:25">
      <c r="A116" s="528">
        <v>1267750</v>
      </c>
      <c r="B116" s="529" t="s">
        <v>2479</v>
      </c>
      <c r="C116" s="529" t="s">
        <v>2480</v>
      </c>
      <c r="D116" s="529" t="s">
        <v>2326</v>
      </c>
      <c r="E116" s="531" t="s">
        <v>2265</v>
      </c>
      <c r="F116" s="531" t="s">
        <v>2265</v>
      </c>
      <c r="G116" s="543">
        <v>6600</v>
      </c>
      <c r="H116" s="533"/>
      <c r="I116" s="533"/>
      <c r="J116" s="533"/>
      <c r="K116" s="533"/>
      <c r="L116" s="533"/>
      <c r="M116" s="533"/>
      <c r="N116" s="533"/>
      <c r="O116" s="555" t="s">
        <v>2265</v>
      </c>
      <c r="P116" s="533"/>
      <c r="Q116" s="533"/>
      <c r="R116" s="533"/>
      <c r="S116" s="533"/>
      <c r="T116" s="533"/>
      <c r="U116" s="533"/>
      <c r="X116" s="257"/>
      <c r="Y116" s="257"/>
    </row>
    <row r="117" s="521" customFormat="1" ht="13.5" spans="1:25">
      <c r="A117" s="528">
        <v>1263818</v>
      </c>
      <c r="B117" s="529" t="s">
        <v>2481</v>
      </c>
      <c r="C117" s="529" t="s">
        <v>2482</v>
      </c>
      <c r="D117" s="529" t="s">
        <v>2326</v>
      </c>
      <c r="E117" s="531" t="s">
        <v>2311</v>
      </c>
      <c r="F117" s="531" t="s">
        <v>2265</v>
      </c>
      <c r="G117" s="532">
        <v>26400</v>
      </c>
      <c r="H117" s="533"/>
      <c r="I117" s="533"/>
      <c r="J117" s="533"/>
      <c r="K117" s="533"/>
      <c r="L117" s="533"/>
      <c r="M117" s="533"/>
      <c r="N117" s="533"/>
      <c r="O117" s="555" t="s">
        <v>2265</v>
      </c>
      <c r="P117" s="555" t="s">
        <v>2265</v>
      </c>
      <c r="Q117" s="555" t="s">
        <v>2265</v>
      </c>
      <c r="R117" s="555" t="s">
        <v>2265</v>
      </c>
      <c r="S117" s="533"/>
      <c r="T117" s="533"/>
      <c r="U117" s="533"/>
      <c r="X117" s="257"/>
      <c r="Y117" s="257"/>
    </row>
    <row r="118" s="521" customFormat="1" ht="13.5" spans="1:25">
      <c r="A118" s="528">
        <v>1266832</v>
      </c>
      <c r="B118" s="529" t="s">
        <v>2483</v>
      </c>
      <c r="C118" s="529" t="s">
        <v>2484</v>
      </c>
      <c r="D118" s="529" t="s">
        <v>2326</v>
      </c>
      <c r="E118" s="531" t="s">
        <v>2264</v>
      </c>
      <c r="F118" s="531" t="s">
        <v>2265</v>
      </c>
      <c r="G118" s="532">
        <v>19800</v>
      </c>
      <c r="H118" s="533"/>
      <c r="I118" s="533"/>
      <c r="J118" s="533"/>
      <c r="K118" s="533"/>
      <c r="L118" s="533"/>
      <c r="M118" s="533"/>
      <c r="N118" s="533"/>
      <c r="O118" s="555" t="s">
        <v>2265</v>
      </c>
      <c r="P118" s="555" t="s">
        <v>2265</v>
      </c>
      <c r="Q118" s="555" t="s">
        <v>2265</v>
      </c>
      <c r="R118" s="533"/>
      <c r="S118" s="533"/>
      <c r="T118" s="533"/>
      <c r="U118" s="533"/>
      <c r="X118" s="257"/>
      <c r="Y118" s="257"/>
    </row>
    <row r="119" s="521" customFormat="1" ht="13.5" spans="1:25">
      <c r="A119" s="528">
        <v>1270828</v>
      </c>
      <c r="B119" s="529">
        <v>2564798</v>
      </c>
      <c r="C119" s="529" t="s">
        <v>2485</v>
      </c>
      <c r="D119" s="529" t="s">
        <v>2326</v>
      </c>
      <c r="E119" s="531" t="s">
        <v>2265</v>
      </c>
      <c r="F119" s="531" t="s">
        <v>2265</v>
      </c>
      <c r="G119" s="532">
        <v>6600</v>
      </c>
      <c r="H119" s="533"/>
      <c r="I119" s="533"/>
      <c r="J119" s="533"/>
      <c r="K119" s="533"/>
      <c r="L119" s="533"/>
      <c r="M119" s="533"/>
      <c r="N119" s="533"/>
      <c r="O119" s="555" t="s">
        <v>2265</v>
      </c>
      <c r="P119" s="533"/>
      <c r="Q119" s="533"/>
      <c r="R119" s="533"/>
      <c r="S119" s="533"/>
      <c r="T119" s="533"/>
      <c r="U119" s="533"/>
      <c r="X119" s="257"/>
      <c r="Y119" s="257"/>
    </row>
    <row r="120" s="521" customFormat="1" ht="13.5" spans="1:25">
      <c r="A120" s="534">
        <v>1264204</v>
      </c>
      <c r="B120" s="529" t="s">
        <v>2486</v>
      </c>
      <c r="C120" s="529" t="s">
        <v>2487</v>
      </c>
      <c r="D120" s="529" t="s">
        <v>2339</v>
      </c>
      <c r="E120" s="535" t="s">
        <v>2265</v>
      </c>
      <c r="F120" s="535" t="s">
        <v>2265</v>
      </c>
      <c r="G120" s="532">
        <v>6600</v>
      </c>
      <c r="H120" s="533"/>
      <c r="I120" s="533"/>
      <c r="J120" s="533"/>
      <c r="K120" s="533"/>
      <c r="L120" s="533"/>
      <c r="M120" s="533"/>
      <c r="N120" s="533"/>
      <c r="O120" s="533"/>
      <c r="P120" s="542" t="s">
        <v>2265</v>
      </c>
      <c r="Q120" s="533"/>
      <c r="R120" s="533"/>
      <c r="S120" s="533"/>
      <c r="T120" s="533"/>
      <c r="U120" s="533"/>
      <c r="X120" s="257"/>
      <c r="Y120" s="257"/>
    </row>
    <row r="121" s="521" customFormat="1" ht="13.5" spans="1:25">
      <c r="A121" s="536"/>
      <c r="B121" s="529" t="s">
        <v>2488</v>
      </c>
      <c r="C121" s="529" t="s">
        <v>2489</v>
      </c>
      <c r="D121" s="529" t="s">
        <v>2339</v>
      </c>
      <c r="E121" s="535" t="s">
        <v>2265</v>
      </c>
      <c r="F121" s="535" t="s">
        <v>2265</v>
      </c>
      <c r="G121" s="532">
        <v>6600</v>
      </c>
      <c r="H121" s="533"/>
      <c r="I121" s="533"/>
      <c r="J121" s="533"/>
      <c r="K121" s="533"/>
      <c r="L121" s="533"/>
      <c r="M121" s="533"/>
      <c r="N121" s="533"/>
      <c r="O121" s="533"/>
      <c r="P121" s="542" t="s">
        <v>2265</v>
      </c>
      <c r="Q121" s="533"/>
      <c r="R121" s="533"/>
      <c r="S121" s="533"/>
      <c r="T121" s="533"/>
      <c r="U121" s="533"/>
      <c r="X121" s="257"/>
      <c r="Y121" s="257"/>
    </row>
    <row r="122" s="521" customFormat="1" ht="13.5" spans="1:25">
      <c r="A122" s="528">
        <v>1255196</v>
      </c>
      <c r="B122" s="529" t="s">
        <v>2490</v>
      </c>
      <c r="C122" s="529" t="s">
        <v>2491</v>
      </c>
      <c r="D122" s="529" t="s">
        <v>2339</v>
      </c>
      <c r="E122" s="535" t="s">
        <v>2265</v>
      </c>
      <c r="F122" s="535" t="s">
        <v>2265</v>
      </c>
      <c r="G122" s="532">
        <v>6600</v>
      </c>
      <c r="H122" s="533"/>
      <c r="I122" s="533"/>
      <c r="J122" s="533"/>
      <c r="K122" s="533"/>
      <c r="L122" s="533"/>
      <c r="M122" s="533"/>
      <c r="N122" s="533"/>
      <c r="O122" s="533"/>
      <c r="P122" s="542" t="s">
        <v>2265</v>
      </c>
      <c r="Q122" s="533"/>
      <c r="R122" s="533"/>
      <c r="S122" s="533"/>
      <c r="T122" s="533"/>
      <c r="U122" s="533"/>
      <c r="X122" s="257"/>
      <c r="Y122" s="257"/>
    </row>
    <row r="123" s="521" customFormat="1" ht="13.5" spans="1:25">
      <c r="A123" s="528">
        <v>1255200</v>
      </c>
      <c r="B123" s="529" t="s">
        <v>2492</v>
      </c>
      <c r="C123" s="529" t="s">
        <v>2493</v>
      </c>
      <c r="D123" s="529" t="s">
        <v>2339</v>
      </c>
      <c r="E123" s="535" t="s">
        <v>2265</v>
      </c>
      <c r="F123" s="535" t="s">
        <v>2265</v>
      </c>
      <c r="G123" s="532">
        <v>6600</v>
      </c>
      <c r="H123" s="533"/>
      <c r="I123" s="533"/>
      <c r="J123" s="533"/>
      <c r="K123" s="533"/>
      <c r="L123" s="533"/>
      <c r="M123" s="533"/>
      <c r="N123" s="533"/>
      <c r="O123" s="533"/>
      <c r="P123" s="542" t="s">
        <v>2265</v>
      </c>
      <c r="Q123" s="533"/>
      <c r="R123" s="533"/>
      <c r="S123" s="533"/>
      <c r="T123" s="533"/>
      <c r="U123" s="533"/>
      <c r="X123" s="257"/>
      <c r="Y123" s="257"/>
    </row>
    <row r="124" s="521" customFormat="1" ht="13.5" spans="1:25">
      <c r="A124" s="534">
        <v>1261667</v>
      </c>
      <c r="B124" s="529" t="s">
        <v>2494</v>
      </c>
      <c r="C124" s="529" t="s">
        <v>2495</v>
      </c>
      <c r="D124" s="529" t="s">
        <v>2339</v>
      </c>
      <c r="E124" s="531" t="s">
        <v>2264</v>
      </c>
      <c r="F124" s="531" t="s">
        <v>2265</v>
      </c>
      <c r="G124" s="532">
        <v>19800</v>
      </c>
      <c r="H124" s="533"/>
      <c r="I124" s="533"/>
      <c r="J124" s="533"/>
      <c r="K124" s="533"/>
      <c r="L124" s="533"/>
      <c r="M124" s="533"/>
      <c r="N124" s="533"/>
      <c r="O124" s="533"/>
      <c r="P124" s="555" t="s">
        <v>2265</v>
      </c>
      <c r="Q124" s="555" t="s">
        <v>2265</v>
      </c>
      <c r="R124" s="555" t="s">
        <v>2265</v>
      </c>
      <c r="S124" s="533"/>
      <c r="T124" s="533"/>
      <c r="U124" s="533"/>
      <c r="X124" s="257"/>
      <c r="Y124" s="257"/>
    </row>
    <row r="125" s="521" customFormat="1" ht="13.5" spans="1:25">
      <c r="A125" s="536"/>
      <c r="B125" s="529" t="s">
        <v>2496</v>
      </c>
      <c r="C125" s="529" t="s">
        <v>2497</v>
      </c>
      <c r="D125" s="529" t="s">
        <v>2339</v>
      </c>
      <c r="E125" s="531" t="s">
        <v>2264</v>
      </c>
      <c r="F125" s="531" t="s">
        <v>2265</v>
      </c>
      <c r="G125" s="532">
        <v>19800</v>
      </c>
      <c r="H125" s="533"/>
      <c r="I125" s="533"/>
      <c r="J125" s="533"/>
      <c r="K125" s="533"/>
      <c r="L125" s="533"/>
      <c r="M125" s="533"/>
      <c r="N125" s="533"/>
      <c r="O125" s="533"/>
      <c r="P125" s="555" t="s">
        <v>2265</v>
      </c>
      <c r="Q125" s="555" t="s">
        <v>2265</v>
      </c>
      <c r="R125" s="555" t="s">
        <v>2265</v>
      </c>
      <c r="S125" s="533"/>
      <c r="T125" s="533"/>
      <c r="U125" s="533"/>
      <c r="X125" s="257"/>
      <c r="Y125" s="257"/>
    </row>
    <row r="126" s="521" customFormat="1" ht="13.5" spans="1:25">
      <c r="A126" s="528">
        <v>1262784</v>
      </c>
      <c r="B126" s="529" t="s">
        <v>2498</v>
      </c>
      <c r="C126" s="529" t="s">
        <v>2499</v>
      </c>
      <c r="D126" s="529" t="s">
        <v>2339</v>
      </c>
      <c r="E126" s="531" t="s">
        <v>2334</v>
      </c>
      <c r="F126" s="535" t="s">
        <v>2265</v>
      </c>
      <c r="G126" s="532">
        <v>33000</v>
      </c>
      <c r="H126" s="533"/>
      <c r="I126" s="533"/>
      <c r="J126" s="533"/>
      <c r="K126" s="533"/>
      <c r="L126" s="533"/>
      <c r="M126" s="533"/>
      <c r="N126" s="533"/>
      <c r="O126" s="533"/>
      <c r="P126" s="542" t="s">
        <v>2265</v>
      </c>
      <c r="Q126" s="542" t="s">
        <v>2265</v>
      </c>
      <c r="R126" s="542" t="s">
        <v>2265</v>
      </c>
      <c r="S126" s="542" t="s">
        <v>2265</v>
      </c>
      <c r="T126" s="542" t="s">
        <v>2265</v>
      </c>
      <c r="U126" s="533"/>
      <c r="X126" s="257"/>
      <c r="Y126" s="257"/>
    </row>
    <row r="127" s="521" customFormat="1" ht="13.5" spans="1:25">
      <c r="A127" s="528">
        <v>1239571</v>
      </c>
      <c r="B127" s="529" t="s">
        <v>2500</v>
      </c>
      <c r="C127" s="529" t="s">
        <v>2501</v>
      </c>
      <c r="D127" s="529" t="s">
        <v>2346</v>
      </c>
      <c r="E127" s="531" t="s">
        <v>2269</v>
      </c>
      <c r="F127" s="531" t="s">
        <v>2265</v>
      </c>
      <c r="G127" s="532">
        <v>13200</v>
      </c>
      <c r="H127" s="533"/>
      <c r="I127" s="533"/>
      <c r="J127" s="533"/>
      <c r="K127" s="533"/>
      <c r="L127" s="533"/>
      <c r="M127" s="533"/>
      <c r="N127" s="533"/>
      <c r="O127" s="533"/>
      <c r="P127" s="533"/>
      <c r="Q127" s="555" t="s">
        <v>2265</v>
      </c>
      <c r="R127" s="555" t="s">
        <v>2265</v>
      </c>
      <c r="S127" s="533"/>
      <c r="T127" s="533"/>
      <c r="U127" s="533"/>
      <c r="X127" s="257"/>
      <c r="Y127" s="257"/>
    </row>
    <row r="128" s="521" customFormat="1" ht="13.5" spans="1:25">
      <c r="A128" s="528">
        <v>1268678</v>
      </c>
      <c r="B128" s="529" t="s">
        <v>2502</v>
      </c>
      <c r="C128" s="529" t="s">
        <v>2503</v>
      </c>
      <c r="D128" s="529" t="s">
        <v>2346</v>
      </c>
      <c r="E128" s="531" t="s">
        <v>2269</v>
      </c>
      <c r="F128" s="531" t="s">
        <v>2265</v>
      </c>
      <c r="G128" s="532">
        <v>13200</v>
      </c>
      <c r="H128" s="533"/>
      <c r="I128" s="533"/>
      <c r="J128" s="533"/>
      <c r="K128" s="533"/>
      <c r="L128" s="533"/>
      <c r="M128" s="533"/>
      <c r="N128" s="533"/>
      <c r="O128" s="533"/>
      <c r="P128" s="533"/>
      <c r="Q128" s="555" t="s">
        <v>2265</v>
      </c>
      <c r="R128" s="555" t="s">
        <v>2265</v>
      </c>
      <c r="S128" s="533"/>
      <c r="T128" s="533"/>
      <c r="U128" s="533"/>
      <c r="X128" s="257"/>
      <c r="Y128" s="257"/>
    </row>
    <row r="129" s="521" customFormat="1" ht="13.5" spans="1:25">
      <c r="A129" s="528">
        <v>1263138</v>
      </c>
      <c r="B129" s="529" t="s">
        <v>2504</v>
      </c>
      <c r="C129" s="529" t="s">
        <v>2505</v>
      </c>
      <c r="D129" s="529" t="s">
        <v>2346</v>
      </c>
      <c r="E129" s="531" t="s">
        <v>2311</v>
      </c>
      <c r="F129" s="531" t="s">
        <v>2265</v>
      </c>
      <c r="G129" s="532">
        <v>26400</v>
      </c>
      <c r="H129" s="533"/>
      <c r="I129" s="533"/>
      <c r="J129" s="533"/>
      <c r="K129" s="533"/>
      <c r="L129" s="533"/>
      <c r="M129" s="533"/>
      <c r="N129" s="533"/>
      <c r="O129" s="533"/>
      <c r="P129" s="533"/>
      <c r="Q129" s="555" t="s">
        <v>2265</v>
      </c>
      <c r="R129" s="555" t="s">
        <v>2265</v>
      </c>
      <c r="S129" s="555" t="s">
        <v>2265</v>
      </c>
      <c r="T129" s="555" t="s">
        <v>2265</v>
      </c>
      <c r="U129" s="533"/>
      <c r="X129" s="257"/>
      <c r="Y129" s="257"/>
    </row>
    <row r="130" s="521" customFormat="1" ht="13.5" spans="1:25">
      <c r="A130" s="528">
        <v>1262994</v>
      </c>
      <c r="B130" s="529" t="s">
        <v>2506</v>
      </c>
      <c r="C130" s="529" t="s">
        <v>2507</v>
      </c>
      <c r="D130" s="529" t="s">
        <v>2346</v>
      </c>
      <c r="E130" s="535" t="s">
        <v>2265</v>
      </c>
      <c r="F130" s="535" t="s">
        <v>2265</v>
      </c>
      <c r="G130" s="537">
        <v>6600</v>
      </c>
      <c r="H130" s="533"/>
      <c r="I130" s="533"/>
      <c r="J130" s="533"/>
      <c r="K130" s="533"/>
      <c r="L130" s="533"/>
      <c r="M130" s="533"/>
      <c r="N130" s="533"/>
      <c r="O130" s="533"/>
      <c r="P130" s="533"/>
      <c r="Q130" s="542" t="s">
        <v>2265</v>
      </c>
      <c r="R130" s="533"/>
      <c r="S130" s="533"/>
      <c r="T130" s="533"/>
      <c r="U130" s="533"/>
      <c r="X130" s="257"/>
      <c r="Y130" s="257"/>
    </row>
    <row r="131" s="521" customFormat="1" ht="13.5" spans="1:25">
      <c r="A131" s="528">
        <v>1261009</v>
      </c>
      <c r="B131" s="529" t="s">
        <v>2508</v>
      </c>
      <c r="C131" s="529" t="s">
        <v>2509</v>
      </c>
      <c r="D131" s="529" t="s">
        <v>2346</v>
      </c>
      <c r="E131" s="531" t="s">
        <v>2311</v>
      </c>
      <c r="F131" s="531" t="s">
        <v>2265</v>
      </c>
      <c r="G131" s="532">
        <v>26400</v>
      </c>
      <c r="H131" s="533"/>
      <c r="I131" s="533"/>
      <c r="J131" s="533"/>
      <c r="K131" s="533"/>
      <c r="L131" s="533"/>
      <c r="M131" s="533"/>
      <c r="N131" s="533"/>
      <c r="O131" s="533"/>
      <c r="P131" s="533"/>
      <c r="Q131" s="555" t="s">
        <v>2265</v>
      </c>
      <c r="R131" s="555" t="s">
        <v>2265</v>
      </c>
      <c r="S131" s="555" t="s">
        <v>2265</v>
      </c>
      <c r="T131" s="555" t="s">
        <v>2265</v>
      </c>
      <c r="U131" s="533"/>
      <c r="X131" s="257"/>
      <c r="Y131" s="257"/>
    </row>
    <row r="132" s="521" customFormat="1" ht="13.5" spans="1:25">
      <c r="A132" s="534">
        <v>1271560</v>
      </c>
      <c r="B132" s="529" t="s">
        <v>2510</v>
      </c>
      <c r="C132" s="544" t="s">
        <v>2511</v>
      </c>
      <c r="D132" s="544" t="s">
        <v>2346</v>
      </c>
      <c r="E132" s="545" t="s">
        <v>2264</v>
      </c>
      <c r="F132" s="535" t="s">
        <v>2265</v>
      </c>
      <c r="G132" s="532">
        <v>19800</v>
      </c>
      <c r="H132" s="533"/>
      <c r="I132" s="533"/>
      <c r="J132" s="533"/>
      <c r="K132" s="533"/>
      <c r="L132" s="533"/>
      <c r="M132" s="533"/>
      <c r="N132" s="533"/>
      <c r="O132" s="533"/>
      <c r="P132" s="533"/>
      <c r="Q132" s="542" t="s">
        <v>2265</v>
      </c>
      <c r="R132" s="542" t="s">
        <v>2265</v>
      </c>
      <c r="S132" s="542" t="s">
        <v>2265</v>
      </c>
      <c r="T132" s="533"/>
      <c r="U132" s="533"/>
      <c r="X132" s="257"/>
      <c r="Y132" s="257"/>
    </row>
    <row r="133" s="521" customFormat="1" ht="13.5" spans="1:25">
      <c r="A133" s="538"/>
      <c r="B133" s="529" t="s">
        <v>2512</v>
      </c>
      <c r="C133" s="546"/>
      <c r="D133" s="546"/>
      <c r="E133" s="547"/>
      <c r="F133" s="535" t="s">
        <v>2265</v>
      </c>
      <c r="G133" s="532">
        <v>19800</v>
      </c>
      <c r="H133" s="533"/>
      <c r="I133" s="533"/>
      <c r="J133" s="533"/>
      <c r="K133" s="533"/>
      <c r="L133" s="533"/>
      <c r="M133" s="533"/>
      <c r="N133" s="533"/>
      <c r="O133" s="533"/>
      <c r="P133" s="533"/>
      <c r="Q133" s="542" t="s">
        <v>2265</v>
      </c>
      <c r="R133" s="542" t="s">
        <v>2265</v>
      </c>
      <c r="S133" s="542" t="s">
        <v>2265</v>
      </c>
      <c r="T133" s="533"/>
      <c r="U133" s="533"/>
      <c r="X133" s="257"/>
      <c r="Y133" s="257"/>
    </row>
    <row r="134" s="521" customFormat="1" ht="13.5" spans="1:25">
      <c r="A134" s="536"/>
      <c r="B134" s="529" t="s">
        <v>2513</v>
      </c>
      <c r="C134" s="548"/>
      <c r="D134" s="548"/>
      <c r="E134" s="549"/>
      <c r="F134" s="535" t="s">
        <v>2265</v>
      </c>
      <c r="G134" s="532">
        <v>19800</v>
      </c>
      <c r="H134" s="533"/>
      <c r="I134" s="533"/>
      <c r="J134" s="533"/>
      <c r="K134" s="533"/>
      <c r="L134" s="533"/>
      <c r="M134" s="533"/>
      <c r="N134" s="533"/>
      <c r="O134" s="533"/>
      <c r="P134" s="533"/>
      <c r="Q134" s="542" t="s">
        <v>2265</v>
      </c>
      <c r="R134" s="542" t="s">
        <v>2265</v>
      </c>
      <c r="S134" s="542" t="s">
        <v>2265</v>
      </c>
      <c r="T134" s="533"/>
      <c r="U134" s="533"/>
      <c r="X134" s="257"/>
      <c r="Y134" s="257"/>
    </row>
    <row r="135" s="521" customFormat="1" ht="13.5" spans="1:25">
      <c r="A135" s="528">
        <v>1271027</v>
      </c>
      <c r="B135" s="529" t="s">
        <v>2514</v>
      </c>
      <c r="C135" s="529" t="s">
        <v>2515</v>
      </c>
      <c r="D135" s="529" t="s">
        <v>2346</v>
      </c>
      <c r="E135" s="531" t="s">
        <v>2311</v>
      </c>
      <c r="F135" s="531" t="s">
        <v>2265</v>
      </c>
      <c r="G135" s="532">
        <v>26400</v>
      </c>
      <c r="H135" s="533"/>
      <c r="I135" s="533"/>
      <c r="J135" s="533"/>
      <c r="K135" s="533"/>
      <c r="L135" s="533"/>
      <c r="M135" s="533"/>
      <c r="N135" s="533"/>
      <c r="O135" s="533"/>
      <c r="P135" s="533"/>
      <c r="Q135" s="555" t="s">
        <v>2265</v>
      </c>
      <c r="R135" s="555" t="s">
        <v>2265</v>
      </c>
      <c r="S135" s="555" t="s">
        <v>2265</v>
      </c>
      <c r="T135" s="555" t="s">
        <v>2265</v>
      </c>
      <c r="U135" s="533"/>
      <c r="X135" s="257"/>
      <c r="Y135" s="257"/>
    </row>
    <row r="136" s="521" customFormat="1" ht="13.5" spans="1:25">
      <c r="A136" s="528">
        <v>1271335</v>
      </c>
      <c r="B136" s="529">
        <v>2565640</v>
      </c>
      <c r="C136" s="529" t="s">
        <v>2516</v>
      </c>
      <c r="D136" s="529" t="s">
        <v>2346</v>
      </c>
      <c r="E136" s="535" t="s">
        <v>2265</v>
      </c>
      <c r="F136" s="535" t="s">
        <v>2265</v>
      </c>
      <c r="G136" s="537">
        <v>14000</v>
      </c>
      <c r="H136" s="533"/>
      <c r="I136" s="533"/>
      <c r="J136" s="533"/>
      <c r="K136" s="533"/>
      <c r="L136" s="533"/>
      <c r="M136" s="533"/>
      <c r="N136" s="533"/>
      <c r="O136" s="533"/>
      <c r="P136" s="533"/>
      <c r="Q136" s="542" t="s">
        <v>2265</v>
      </c>
      <c r="R136" s="533"/>
      <c r="S136" s="533"/>
      <c r="T136" s="533"/>
      <c r="U136" s="533"/>
      <c r="X136" s="257"/>
      <c r="Y136" s="257"/>
    </row>
    <row r="137" s="521" customFormat="1" ht="13.5" spans="1:25">
      <c r="A137" s="528">
        <v>1264970</v>
      </c>
      <c r="B137" s="529" t="s">
        <v>2517</v>
      </c>
      <c r="C137" s="529" t="s">
        <v>2518</v>
      </c>
      <c r="D137" s="529" t="s">
        <v>2367</v>
      </c>
      <c r="E137" s="531" t="s">
        <v>2264</v>
      </c>
      <c r="F137" s="531" t="s">
        <v>2265</v>
      </c>
      <c r="G137" s="532">
        <v>19800</v>
      </c>
      <c r="H137" s="533"/>
      <c r="I137" s="533"/>
      <c r="J137" s="533"/>
      <c r="K137" s="533"/>
      <c r="L137" s="533"/>
      <c r="M137" s="533"/>
      <c r="N137" s="533"/>
      <c r="O137" s="533"/>
      <c r="P137" s="533"/>
      <c r="Q137" s="533"/>
      <c r="R137" s="555" t="s">
        <v>2265</v>
      </c>
      <c r="S137" s="555" t="s">
        <v>2265</v>
      </c>
      <c r="T137" s="555" t="s">
        <v>2265</v>
      </c>
      <c r="U137" s="533"/>
      <c r="X137" s="257"/>
      <c r="Y137" s="257"/>
    </row>
    <row r="138" s="521" customFormat="1" ht="13.5" spans="1:25">
      <c r="A138" s="528">
        <v>1264687</v>
      </c>
      <c r="B138" s="529" t="s">
        <v>2519</v>
      </c>
      <c r="C138" s="529" t="s">
        <v>2520</v>
      </c>
      <c r="D138" s="529" t="s">
        <v>2367</v>
      </c>
      <c r="E138" s="535" t="s">
        <v>2265</v>
      </c>
      <c r="F138" s="535" t="s">
        <v>2265</v>
      </c>
      <c r="G138" s="537">
        <v>6600</v>
      </c>
      <c r="H138" s="533"/>
      <c r="I138" s="533"/>
      <c r="J138" s="533"/>
      <c r="K138" s="533"/>
      <c r="L138" s="533"/>
      <c r="M138" s="533"/>
      <c r="N138" s="533"/>
      <c r="O138" s="533"/>
      <c r="P138" s="533"/>
      <c r="Q138" s="533"/>
      <c r="R138" s="542" t="s">
        <v>2265</v>
      </c>
      <c r="S138" s="533"/>
      <c r="T138" s="533"/>
      <c r="U138" s="533"/>
      <c r="X138" s="257"/>
      <c r="Y138" s="257"/>
    </row>
    <row r="139" s="521" customFormat="1" ht="13.5" spans="1:25">
      <c r="A139" s="528">
        <v>1245861</v>
      </c>
      <c r="B139" s="529" t="s">
        <v>2521</v>
      </c>
      <c r="C139" s="529" t="s">
        <v>2522</v>
      </c>
      <c r="D139" s="529" t="s">
        <v>2367</v>
      </c>
      <c r="E139" s="531" t="s">
        <v>2264</v>
      </c>
      <c r="F139" s="531" t="s">
        <v>2265</v>
      </c>
      <c r="G139" s="532">
        <v>19800</v>
      </c>
      <c r="H139" s="533"/>
      <c r="I139" s="533"/>
      <c r="J139" s="533"/>
      <c r="K139" s="533"/>
      <c r="L139" s="533"/>
      <c r="M139" s="533"/>
      <c r="N139" s="533"/>
      <c r="O139" s="533"/>
      <c r="P139" s="533"/>
      <c r="Q139" s="533"/>
      <c r="R139" s="555" t="s">
        <v>2265</v>
      </c>
      <c r="S139" s="555" t="s">
        <v>2265</v>
      </c>
      <c r="T139" s="555" t="s">
        <v>2265</v>
      </c>
      <c r="U139" s="533"/>
      <c r="X139" s="257"/>
      <c r="Y139" s="257"/>
    </row>
    <row r="140" s="521" customFormat="1" ht="13.5" spans="1:25">
      <c r="A140" s="528">
        <v>1257389</v>
      </c>
      <c r="B140" s="529" t="s">
        <v>2523</v>
      </c>
      <c r="C140" s="529" t="s">
        <v>2524</v>
      </c>
      <c r="D140" s="529" t="s">
        <v>2367</v>
      </c>
      <c r="E140" s="531" t="s">
        <v>2269</v>
      </c>
      <c r="F140" s="531" t="s">
        <v>2265</v>
      </c>
      <c r="G140" s="532">
        <v>13200</v>
      </c>
      <c r="H140" s="533"/>
      <c r="I140" s="533"/>
      <c r="J140" s="533"/>
      <c r="K140" s="533"/>
      <c r="L140" s="533"/>
      <c r="M140" s="533"/>
      <c r="N140" s="533"/>
      <c r="O140" s="533"/>
      <c r="P140" s="533"/>
      <c r="Q140" s="533"/>
      <c r="R140" s="555" t="s">
        <v>2265</v>
      </c>
      <c r="S140" s="555" t="s">
        <v>2265</v>
      </c>
      <c r="T140" s="533"/>
      <c r="U140" s="533"/>
      <c r="X140" s="257"/>
      <c r="Y140" s="257"/>
    </row>
    <row r="141" s="521" customFormat="1" ht="13.5" spans="1:25">
      <c r="A141" s="534">
        <v>1263000</v>
      </c>
      <c r="B141" s="529" t="s">
        <v>2525</v>
      </c>
      <c r="C141" s="529" t="s">
        <v>2526</v>
      </c>
      <c r="D141" s="544" t="s">
        <v>2367</v>
      </c>
      <c r="E141" s="545" t="s">
        <v>2264</v>
      </c>
      <c r="F141" s="535" t="s">
        <v>2265</v>
      </c>
      <c r="G141" s="532">
        <v>19800</v>
      </c>
      <c r="H141" s="533"/>
      <c r="I141" s="533"/>
      <c r="J141" s="533"/>
      <c r="K141" s="533"/>
      <c r="L141" s="533"/>
      <c r="M141" s="533"/>
      <c r="N141" s="533"/>
      <c r="O141" s="533"/>
      <c r="P141" s="533"/>
      <c r="Q141" s="533"/>
      <c r="R141" s="542" t="s">
        <v>2265</v>
      </c>
      <c r="S141" s="542" t="s">
        <v>2265</v>
      </c>
      <c r="T141" s="542" t="s">
        <v>2265</v>
      </c>
      <c r="U141" s="533"/>
      <c r="X141" s="257"/>
      <c r="Y141" s="257"/>
    </row>
    <row r="142" s="521" customFormat="1" ht="13.5" spans="1:25">
      <c r="A142" s="536"/>
      <c r="B142" s="529" t="s">
        <v>2527</v>
      </c>
      <c r="C142" s="529" t="s">
        <v>2528</v>
      </c>
      <c r="D142" s="548"/>
      <c r="E142" s="549"/>
      <c r="F142" s="535" t="s">
        <v>2265</v>
      </c>
      <c r="G142" s="532">
        <v>19800</v>
      </c>
      <c r="H142" s="533"/>
      <c r="I142" s="533"/>
      <c r="J142" s="533"/>
      <c r="K142" s="533"/>
      <c r="L142" s="533"/>
      <c r="M142" s="533"/>
      <c r="N142" s="533"/>
      <c r="O142" s="533"/>
      <c r="P142" s="533"/>
      <c r="Q142" s="533"/>
      <c r="R142" s="542" t="s">
        <v>2265</v>
      </c>
      <c r="S142" s="542" t="s">
        <v>2265</v>
      </c>
      <c r="T142" s="542" t="s">
        <v>2265</v>
      </c>
      <c r="U142" s="533"/>
      <c r="X142" s="257"/>
      <c r="Y142" s="257"/>
    </row>
    <row r="143" s="521" customFormat="1" ht="13.5" spans="1:25">
      <c r="A143" s="528">
        <v>1269400</v>
      </c>
      <c r="B143" s="529" t="s">
        <v>2529</v>
      </c>
      <c r="C143" s="529" t="s">
        <v>2530</v>
      </c>
      <c r="D143" s="529" t="s">
        <v>2367</v>
      </c>
      <c r="E143" s="531" t="s">
        <v>2264</v>
      </c>
      <c r="F143" s="531" t="s">
        <v>2265</v>
      </c>
      <c r="G143" s="532">
        <v>19800</v>
      </c>
      <c r="H143" s="533"/>
      <c r="I143" s="533"/>
      <c r="J143" s="533"/>
      <c r="K143" s="533"/>
      <c r="L143" s="533"/>
      <c r="M143" s="533"/>
      <c r="N143" s="533"/>
      <c r="O143" s="533"/>
      <c r="P143" s="533"/>
      <c r="Q143" s="533"/>
      <c r="R143" s="555" t="s">
        <v>2265</v>
      </c>
      <c r="S143" s="555" t="s">
        <v>2265</v>
      </c>
      <c r="T143" s="555" t="s">
        <v>2265</v>
      </c>
      <c r="U143" s="533"/>
      <c r="X143" s="257"/>
      <c r="Y143" s="257"/>
    </row>
    <row r="144" s="521" customFormat="1" ht="13.5" spans="1:25">
      <c r="A144" s="528">
        <v>1264693</v>
      </c>
      <c r="B144" s="529" t="s">
        <v>2531</v>
      </c>
      <c r="C144" s="529" t="s">
        <v>2520</v>
      </c>
      <c r="D144" s="529" t="s">
        <v>2374</v>
      </c>
      <c r="E144" s="531" t="s">
        <v>2265</v>
      </c>
      <c r="F144" s="531" t="s">
        <v>2265</v>
      </c>
      <c r="G144" s="543">
        <v>6600</v>
      </c>
      <c r="H144" s="533"/>
      <c r="I144" s="533"/>
      <c r="J144" s="533"/>
      <c r="K144" s="533"/>
      <c r="L144" s="533"/>
      <c r="M144" s="533"/>
      <c r="N144" s="533"/>
      <c r="O144" s="533"/>
      <c r="P144" s="533"/>
      <c r="Q144" s="533"/>
      <c r="R144" s="533"/>
      <c r="S144" s="555" t="s">
        <v>2265</v>
      </c>
      <c r="T144" s="533"/>
      <c r="U144" s="533"/>
      <c r="X144" s="257"/>
      <c r="Y144" s="257"/>
    </row>
    <row r="145" s="521" customFormat="1" ht="13.5" spans="1:25">
      <c r="A145" s="528">
        <v>1249678</v>
      </c>
      <c r="B145" s="529" t="s">
        <v>2532</v>
      </c>
      <c r="C145" s="529" t="s">
        <v>2533</v>
      </c>
      <c r="D145" s="529" t="s">
        <v>2374</v>
      </c>
      <c r="E145" s="531" t="s">
        <v>2269</v>
      </c>
      <c r="F145" s="531" t="s">
        <v>2265</v>
      </c>
      <c r="G145" s="532">
        <v>13200</v>
      </c>
      <c r="H145" s="533"/>
      <c r="I145" s="533"/>
      <c r="J145" s="533"/>
      <c r="K145" s="533"/>
      <c r="L145" s="533"/>
      <c r="M145" s="533"/>
      <c r="N145" s="533"/>
      <c r="O145" s="533"/>
      <c r="P145" s="533"/>
      <c r="Q145" s="533"/>
      <c r="R145" s="533"/>
      <c r="S145" s="555" t="s">
        <v>2265</v>
      </c>
      <c r="T145" s="555" t="s">
        <v>2265</v>
      </c>
      <c r="U145" s="533"/>
      <c r="X145" s="257"/>
      <c r="Y145" s="257"/>
    </row>
    <row r="146" s="521" customFormat="1" ht="13.5" spans="1:25">
      <c r="A146" s="528">
        <v>1267941</v>
      </c>
      <c r="B146" s="529">
        <v>2562816</v>
      </c>
      <c r="C146" s="529" t="s">
        <v>2534</v>
      </c>
      <c r="D146" s="529" t="s">
        <v>2374</v>
      </c>
      <c r="E146" s="531" t="s">
        <v>2264</v>
      </c>
      <c r="F146" s="531" t="s">
        <v>2264</v>
      </c>
      <c r="G146" s="532">
        <v>56400</v>
      </c>
      <c r="H146" s="533"/>
      <c r="I146" s="533"/>
      <c r="J146" s="533"/>
      <c r="K146" s="533"/>
      <c r="L146" s="533"/>
      <c r="M146" s="533"/>
      <c r="N146" s="533"/>
      <c r="O146" s="533"/>
      <c r="P146" s="533"/>
      <c r="Q146" s="533"/>
      <c r="R146" s="533"/>
      <c r="S146" s="555" t="s">
        <v>2264</v>
      </c>
      <c r="T146" s="555" t="s">
        <v>2264</v>
      </c>
      <c r="U146" s="555" t="s">
        <v>2264</v>
      </c>
      <c r="X146" s="257"/>
      <c r="Y146" s="257"/>
    </row>
    <row r="147" s="521" customFormat="1" ht="13.5" spans="1:25">
      <c r="A147" s="528">
        <v>1267942</v>
      </c>
      <c r="B147" s="529"/>
      <c r="C147" s="529"/>
      <c r="D147" s="529"/>
      <c r="E147" s="531"/>
      <c r="F147" s="531"/>
      <c r="G147" s="532"/>
      <c r="H147" s="533"/>
      <c r="I147" s="533"/>
      <c r="J147" s="533"/>
      <c r="K147" s="533"/>
      <c r="L147" s="533"/>
      <c r="M147" s="533"/>
      <c r="N147" s="533"/>
      <c r="O147" s="533"/>
      <c r="P147" s="533"/>
      <c r="Q147" s="533"/>
      <c r="R147" s="533"/>
      <c r="S147" s="555"/>
      <c r="T147" s="555"/>
      <c r="U147" s="555"/>
      <c r="X147" s="257"/>
      <c r="Y147" s="257"/>
    </row>
    <row r="148" s="521" customFormat="1" ht="13.5" spans="1:25">
      <c r="A148" s="534">
        <v>1252704</v>
      </c>
      <c r="B148" s="529" t="s">
        <v>2535</v>
      </c>
      <c r="C148" s="529" t="s">
        <v>2536</v>
      </c>
      <c r="D148" s="529" t="s">
        <v>2385</v>
      </c>
      <c r="E148" s="535" t="s">
        <v>2265</v>
      </c>
      <c r="F148" s="535" t="s">
        <v>2265</v>
      </c>
      <c r="G148" s="532">
        <v>6600</v>
      </c>
      <c r="H148" s="533"/>
      <c r="I148" s="533"/>
      <c r="J148" s="533"/>
      <c r="K148" s="533"/>
      <c r="L148" s="533"/>
      <c r="M148" s="533"/>
      <c r="N148" s="533"/>
      <c r="O148" s="533"/>
      <c r="P148" s="533"/>
      <c r="Q148" s="533"/>
      <c r="R148" s="533"/>
      <c r="S148" s="533"/>
      <c r="T148" s="542" t="s">
        <v>2265</v>
      </c>
      <c r="U148" s="533"/>
      <c r="X148" s="257"/>
      <c r="Y148" s="257"/>
    </row>
    <row r="149" s="521" customFormat="1" ht="13.5" spans="1:25">
      <c r="A149" s="536"/>
      <c r="B149" s="529" t="s">
        <v>2537</v>
      </c>
      <c r="C149" s="529" t="s">
        <v>2538</v>
      </c>
      <c r="D149" s="529" t="s">
        <v>2385</v>
      </c>
      <c r="E149" s="535" t="s">
        <v>2265</v>
      </c>
      <c r="F149" s="535" t="s">
        <v>2265</v>
      </c>
      <c r="G149" s="543">
        <v>6600</v>
      </c>
      <c r="H149" s="533"/>
      <c r="I149" s="533"/>
      <c r="J149" s="533"/>
      <c r="K149" s="533"/>
      <c r="L149" s="533"/>
      <c r="M149" s="533"/>
      <c r="N149" s="533"/>
      <c r="O149" s="533"/>
      <c r="P149" s="533"/>
      <c r="Q149" s="533"/>
      <c r="R149" s="533"/>
      <c r="S149" s="533"/>
      <c r="T149" s="542" t="s">
        <v>2265</v>
      </c>
      <c r="U149" s="533"/>
      <c r="X149" s="257"/>
      <c r="Y149" s="257"/>
    </row>
    <row r="150" s="521" customFormat="1" ht="13.5" spans="1:25">
      <c r="A150" s="534">
        <v>1265753</v>
      </c>
      <c r="B150" s="529" t="s">
        <v>2539</v>
      </c>
      <c r="C150" s="529" t="s">
        <v>2540</v>
      </c>
      <c r="D150" s="529" t="s">
        <v>2385</v>
      </c>
      <c r="E150" s="535" t="s">
        <v>2265</v>
      </c>
      <c r="F150" s="535" t="s">
        <v>2265</v>
      </c>
      <c r="G150" s="537">
        <v>6600</v>
      </c>
      <c r="H150" s="533"/>
      <c r="I150" s="533"/>
      <c r="J150" s="533"/>
      <c r="K150" s="533"/>
      <c r="L150" s="533"/>
      <c r="M150" s="533"/>
      <c r="N150" s="533"/>
      <c r="O150" s="533"/>
      <c r="P150" s="533"/>
      <c r="Q150" s="533"/>
      <c r="R150" s="533"/>
      <c r="S150" s="533"/>
      <c r="T150" s="542" t="s">
        <v>2265</v>
      </c>
      <c r="U150" s="533"/>
      <c r="X150" s="257"/>
      <c r="Y150" s="257"/>
    </row>
    <row r="151" s="521" customFormat="1" ht="13.5" spans="1:25">
      <c r="A151" s="538"/>
      <c r="B151" s="529" t="s">
        <v>2541</v>
      </c>
      <c r="C151" s="529" t="s">
        <v>2542</v>
      </c>
      <c r="D151" s="529" t="s">
        <v>2385</v>
      </c>
      <c r="E151" s="535" t="s">
        <v>2265</v>
      </c>
      <c r="F151" s="535" t="s">
        <v>2265</v>
      </c>
      <c r="G151" s="537">
        <v>6600</v>
      </c>
      <c r="H151" s="533"/>
      <c r="I151" s="533"/>
      <c r="J151" s="533"/>
      <c r="K151" s="533"/>
      <c r="L151" s="533"/>
      <c r="M151" s="533"/>
      <c r="N151" s="533"/>
      <c r="O151" s="533"/>
      <c r="P151" s="533"/>
      <c r="Q151" s="533"/>
      <c r="R151" s="533"/>
      <c r="S151" s="533"/>
      <c r="T151" s="542" t="s">
        <v>2265</v>
      </c>
      <c r="U151" s="533"/>
      <c r="X151" s="257"/>
      <c r="Y151" s="257"/>
    </row>
    <row r="152" s="521" customFormat="1" ht="13.5" spans="1:25">
      <c r="A152" s="536"/>
      <c r="B152" s="529" t="s">
        <v>2543</v>
      </c>
      <c r="C152" s="529" t="s">
        <v>2544</v>
      </c>
      <c r="D152" s="529" t="s">
        <v>2385</v>
      </c>
      <c r="E152" s="535" t="s">
        <v>2265</v>
      </c>
      <c r="F152" s="535" t="s">
        <v>2265</v>
      </c>
      <c r="G152" s="537">
        <v>6600</v>
      </c>
      <c r="H152" s="533"/>
      <c r="I152" s="533"/>
      <c r="J152" s="533"/>
      <c r="K152" s="533"/>
      <c r="L152" s="533"/>
      <c r="M152" s="533"/>
      <c r="N152" s="533"/>
      <c r="O152" s="533"/>
      <c r="P152" s="533"/>
      <c r="Q152" s="533"/>
      <c r="R152" s="533"/>
      <c r="S152" s="533"/>
      <c r="T152" s="542" t="s">
        <v>2265</v>
      </c>
      <c r="U152" s="533"/>
      <c r="X152" s="257"/>
      <c r="Y152" s="257"/>
    </row>
    <row r="153" s="521" customFormat="1" ht="13.5" spans="1:25">
      <c r="A153" s="533"/>
      <c r="B153" s="533"/>
      <c r="C153" s="533"/>
      <c r="D153" s="533"/>
      <c r="E153" s="533"/>
      <c r="F153" s="533"/>
      <c r="G153" s="556">
        <f>SUM(G80:G152)</f>
        <v>1251800</v>
      </c>
      <c r="H153" s="535" t="s">
        <v>2269</v>
      </c>
      <c r="I153" s="535" t="s">
        <v>2269</v>
      </c>
      <c r="J153" s="531" t="s">
        <v>2264</v>
      </c>
      <c r="K153" s="531" t="s">
        <v>2334</v>
      </c>
      <c r="L153" s="531" t="s">
        <v>2545</v>
      </c>
      <c r="M153" s="535" t="s">
        <v>2398</v>
      </c>
      <c r="N153" s="531" t="s">
        <v>2546</v>
      </c>
      <c r="O153" s="535" t="s">
        <v>2399</v>
      </c>
      <c r="P153" s="535" t="s">
        <v>2399</v>
      </c>
      <c r="Q153" s="535" t="s">
        <v>2547</v>
      </c>
      <c r="R153" s="531" t="s">
        <v>2548</v>
      </c>
      <c r="S153" s="535" t="s">
        <v>2547</v>
      </c>
      <c r="T153" s="531" t="s">
        <v>2546</v>
      </c>
      <c r="U153" s="531" t="s">
        <v>2264</v>
      </c>
      <c r="X153" s="257"/>
      <c r="Y153" s="257"/>
    </row>
    <row r="154" s="521" customFormat="1" ht="13.5" spans="1:25">
      <c r="A154" s="533"/>
      <c r="B154" s="533"/>
      <c r="C154" s="533"/>
      <c r="D154" s="533"/>
      <c r="E154" s="533"/>
      <c r="F154" s="533"/>
      <c r="G154" s="530" t="s">
        <v>2402</v>
      </c>
      <c r="H154" s="542" t="s">
        <v>2403</v>
      </c>
      <c r="I154" s="542" t="s">
        <v>2403</v>
      </c>
      <c r="J154" s="542" t="s">
        <v>2403</v>
      </c>
      <c r="K154" s="542" t="s">
        <v>2403</v>
      </c>
      <c r="L154" s="555" t="s">
        <v>2403</v>
      </c>
      <c r="M154" s="555" t="s">
        <v>2549</v>
      </c>
      <c r="N154" s="555" t="s">
        <v>2398</v>
      </c>
      <c r="O154" s="555" t="s">
        <v>2399</v>
      </c>
      <c r="P154" s="555" t="s">
        <v>2399</v>
      </c>
      <c r="Q154" s="555" t="s">
        <v>2399</v>
      </c>
      <c r="R154" s="555" t="s">
        <v>2399</v>
      </c>
      <c r="S154" s="555" t="s">
        <v>2398</v>
      </c>
      <c r="T154" s="555" t="s">
        <v>2398</v>
      </c>
      <c r="U154" s="555" t="s">
        <v>2403</v>
      </c>
      <c r="X154" s="257"/>
      <c r="Y154" s="257"/>
    </row>
    <row r="155" s="521" customFormat="1" ht="13.5" spans="1:25">
      <c r="A155" s="533"/>
      <c r="B155" s="533"/>
      <c r="C155" s="533"/>
      <c r="D155" s="533"/>
      <c r="E155" s="533"/>
      <c r="F155" s="533"/>
      <c r="G155" s="533"/>
      <c r="H155" s="555" t="s">
        <v>2408</v>
      </c>
      <c r="I155" s="555" t="s">
        <v>2408</v>
      </c>
      <c r="J155" s="555" t="s">
        <v>2550</v>
      </c>
      <c r="K155" s="555" t="s">
        <v>2551</v>
      </c>
      <c r="L155" s="555" t="s">
        <v>2408</v>
      </c>
      <c r="M155" s="561" t="s">
        <v>2552</v>
      </c>
      <c r="N155" s="555" t="s">
        <v>2405</v>
      </c>
      <c r="O155" s="555" t="s">
        <v>2403</v>
      </c>
      <c r="P155" s="555" t="s">
        <v>2403</v>
      </c>
      <c r="Q155" s="555" t="s">
        <v>2405</v>
      </c>
      <c r="R155" s="555" t="s">
        <v>2553</v>
      </c>
      <c r="S155" s="555" t="s">
        <v>2550</v>
      </c>
      <c r="T155" s="555" t="s">
        <v>2405</v>
      </c>
      <c r="U155" s="555" t="s">
        <v>2550</v>
      </c>
      <c r="X155" s="257"/>
      <c r="Y155" s="257"/>
    </row>
    <row r="156" s="521" customFormat="1" spans="24:25">
      <c r="X156" s="257"/>
      <c r="Y156" s="257"/>
    </row>
    <row r="157" s="521" customFormat="1" spans="1:25">
      <c r="A157" s="541" t="s">
        <v>2554</v>
      </c>
      <c r="B157" s="521">
        <f>G153+G69</f>
        <v>2483900</v>
      </c>
      <c r="C157" s="521" t="s">
        <v>2555</v>
      </c>
      <c r="X157" s="257"/>
      <c r="Y157" s="257"/>
    </row>
    <row r="158" s="521" customFormat="1" spans="1:25">
      <c r="A158" s="557" t="s">
        <v>2556</v>
      </c>
      <c r="B158" s="521">
        <f>979200*2</f>
        <v>1958400</v>
      </c>
      <c r="X158" s="257"/>
      <c r="Y158" s="257"/>
    </row>
    <row r="159" s="521" customFormat="1" spans="1:25">
      <c r="A159" s="558" t="s">
        <v>2557</v>
      </c>
      <c r="B159" s="521">
        <f>B157-B158</f>
        <v>525500</v>
      </c>
      <c r="X159" s="257"/>
      <c r="Y159" s="257"/>
    </row>
    <row r="160" s="521" customFormat="1" spans="1:25">
      <c r="A160" s="557"/>
      <c r="X160" s="257"/>
      <c r="Y160" s="257"/>
    </row>
    <row r="161" s="521" customFormat="1" spans="2:25">
      <c r="B161" s="559">
        <v>104000</v>
      </c>
      <c r="C161" s="560" t="s">
        <v>2558</v>
      </c>
      <c r="X161" s="257"/>
      <c r="Y161" s="257"/>
    </row>
    <row r="162" s="521" customFormat="1" spans="2:25">
      <c r="B162" s="559">
        <f>B159-B161</f>
        <v>421500</v>
      </c>
      <c r="C162" s="560" t="s">
        <v>2559</v>
      </c>
      <c r="X162" s="257"/>
      <c r="Y162" s="257"/>
    </row>
    <row r="163" s="521" customFormat="1" spans="24:25">
      <c r="X163" s="257"/>
      <c r="Y163" s="257"/>
    </row>
    <row r="164" s="521" customFormat="1" spans="24:25">
      <c r="X164" s="257"/>
      <c r="Y164" s="257"/>
    </row>
    <row r="165" s="521" customFormat="1" spans="24:25">
      <c r="X165" s="257"/>
      <c r="Y165" s="257"/>
    </row>
    <row r="166" s="521" customFormat="1" spans="24:25">
      <c r="X166" s="257"/>
      <c r="Y166" s="257"/>
    </row>
    <row r="167" s="521" customFormat="1" spans="24:25">
      <c r="X167" s="257"/>
      <c r="Y167" s="257"/>
    </row>
    <row r="168" s="521" customFormat="1" spans="24:25">
      <c r="X168" s="257"/>
      <c r="Y168" s="257"/>
    </row>
    <row r="169" s="521" customFormat="1" spans="24:25">
      <c r="X169" s="257"/>
      <c r="Y169" s="257"/>
    </row>
    <row r="170" s="521" customFormat="1" spans="24:25">
      <c r="X170" s="257"/>
      <c r="Y170" s="257"/>
    </row>
    <row r="171" s="521" customFormat="1" spans="24:25">
      <c r="X171" s="257"/>
      <c r="Y171" s="257"/>
    </row>
    <row r="172" s="521" customFormat="1" spans="24:25">
      <c r="X172" s="257"/>
      <c r="Y172" s="257"/>
    </row>
    <row r="173" s="521" customFormat="1" spans="24:25">
      <c r="X173" s="257"/>
      <c r="Y173" s="257"/>
    </row>
    <row r="174" s="521" customFormat="1" spans="24:25">
      <c r="X174" s="257"/>
      <c r="Y174" s="257"/>
    </row>
    <row r="175" s="521" customFormat="1" spans="24:25">
      <c r="X175" s="257"/>
      <c r="Y175" s="257"/>
    </row>
    <row r="176" s="521" customFormat="1" spans="24:25">
      <c r="X176" s="257"/>
      <c r="Y176" s="257"/>
    </row>
    <row r="177" s="521" customFormat="1" spans="24:25">
      <c r="X177" s="257"/>
      <c r="Y177" s="257"/>
    </row>
    <row r="178" s="521" customFormat="1" spans="24:25">
      <c r="X178" s="257"/>
      <c r="Y178" s="257"/>
    </row>
    <row r="179" s="521" customFormat="1" spans="24:25">
      <c r="X179" s="257"/>
      <c r="Y179" s="257"/>
    </row>
    <row r="180" s="521" customFormat="1" spans="24:25">
      <c r="X180" s="257"/>
      <c r="Y180" s="257"/>
    </row>
    <row r="181" s="521" customFormat="1" spans="24:25">
      <c r="X181" s="257"/>
      <c r="Y181" s="257"/>
    </row>
    <row r="182" s="521" customFormat="1" spans="24:25">
      <c r="X182" s="257"/>
      <c r="Y182" s="257"/>
    </row>
    <row r="183" s="521" customFormat="1" spans="24:25">
      <c r="X183" s="257"/>
      <c r="Y183" s="257"/>
    </row>
    <row r="184" s="521" customFormat="1" spans="24:25">
      <c r="X184" s="257"/>
      <c r="Y184" s="257"/>
    </row>
    <row r="185" s="521" customFormat="1" spans="24:25">
      <c r="X185" s="257"/>
      <c r="Y185" s="257"/>
    </row>
    <row r="186" s="521" customFormat="1" spans="24:25">
      <c r="X186" s="257"/>
      <c r="Y186" s="257"/>
    </row>
    <row r="187" s="521" customFormat="1" spans="24:25">
      <c r="X187" s="257"/>
      <c r="Y187" s="257"/>
    </row>
    <row r="188" s="521" customFormat="1" spans="24:25">
      <c r="X188" s="257"/>
      <c r="Y188" s="257"/>
    </row>
    <row r="189" s="521" customFormat="1" spans="24:25">
      <c r="X189" s="257"/>
      <c r="Y189" s="257"/>
    </row>
    <row r="190" s="521" customFormat="1" spans="24:25">
      <c r="X190" s="257"/>
      <c r="Y190" s="257"/>
    </row>
    <row r="191" s="521" customFormat="1" spans="24:25">
      <c r="X191" s="257"/>
      <c r="Y191" s="257"/>
    </row>
    <row r="192" s="521" customFormat="1" spans="24:25">
      <c r="X192" s="257"/>
      <c r="Y192" s="257"/>
    </row>
    <row r="193" s="521" customFormat="1" spans="24:25">
      <c r="X193" s="257"/>
      <c r="Y193" s="257"/>
    </row>
    <row r="194" s="521" customFormat="1" spans="24:25">
      <c r="X194" s="257"/>
      <c r="Y194" s="257"/>
    </row>
    <row r="195" s="521" customFormat="1" spans="24:25">
      <c r="X195" s="257"/>
      <c r="Y195" s="257"/>
    </row>
    <row r="196" s="521" customFormat="1" spans="24:25">
      <c r="X196" s="257"/>
      <c r="Y196" s="257"/>
    </row>
    <row r="197" s="521" customFormat="1" spans="24:25">
      <c r="X197" s="257"/>
      <c r="Y197" s="257"/>
    </row>
    <row r="198" s="521" customFormat="1" spans="24:25">
      <c r="X198" s="257"/>
      <c r="Y198" s="257"/>
    </row>
    <row r="199" s="521" customFormat="1" spans="24:25">
      <c r="X199" s="257"/>
      <c r="Y199" s="257"/>
    </row>
    <row r="200" s="521" customFormat="1" spans="24:25">
      <c r="X200" s="257"/>
      <c r="Y200" s="257"/>
    </row>
    <row r="201" s="521" customFormat="1" spans="24:25">
      <c r="X201" s="257"/>
      <c r="Y201" s="257"/>
    </row>
    <row r="202" s="521" customFormat="1" spans="24:25">
      <c r="X202" s="257"/>
      <c r="Y202" s="257"/>
    </row>
    <row r="203" s="521" customFormat="1" spans="24:25">
      <c r="X203" s="257"/>
      <c r="Y203" s="257"/>
    </row>
    <row r="204" s="521" customFormat="1" spans="24:25">
      <c r="X204" s="257"/>
      <c r="Y204" s="257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366" customWidth="1"/>
    <col min="2" max="2" width="12.0666666666667" style="366" hidden="1" customWidth="1"/>
    <col min="3" max="3" width="20.0666666666667" style="366" customWidth="1"/>
    <col min="4" max="4" width="19.2952380952381" style="366" customWidth="1"/>
    <col min="5" max="7" width="10.6666666666667" style="366" customWidth="1"/>
    <col min="8" max="8" width="15.1047619047619" style="366" customWidth="1"/>
    <col min="9" max="16384" width="9.00952380952381" style="366"/>
  </cols>
  <sheetData>
    <row r="1" s="366" customFormat="1" spans="1:6">
      <c r="A1" s="453"/>
      <c r="B1" s="453"/>
      <c r="C1" s="453"/>
      <c r="D1" s="453"/>
      <c r="E1" s="453"/>
      <c r="F1" s="453"/>
    </row>
    <row r="2" s="366" customFormat="1" spans="1:6">
      <c r="A2" s="453"/>
      <c r="B2" s="453"/>
      <c r="C2" s="453"/>
      <c r="D2" s="453"/>
      <c r="E2" s="453"/>
      <c r="F2" s="453"/>
    </row>
    <row r="3" s="366" customFormat="1" spans="1:6">
      <c r="A3" s="453"/>
      <c r="B3" s="453"/>
      <c r="C3" s="453"/>
      <c r="D3" s="453"/>
      <c r="E3" s="453"/>
      <c r="F3" s="453"/>
    </row>
    <row r="4" s="366" customFormat="1" spans="1:6">
      <c r="A4" s="453"/>
      <c r="B4" s="453"/>
      <c r="C4" s="453"/>
      <c r="D4" s="453"/>
      <c r="E4" s="453"/>
      <c r="F4" s="453"/>
    </row>
    <row r="5" s="366" customFormat="1" spans="1:6">
      <c r="A5" s="453"/>
      <c r="B5" s="453"/>
      <c r="C5" s="453"/>
      <c r="D5" s="453"/>
      <c r="E5" s="453"/>
      <c r="F5" s="453"/>
    </row>
    <row r="6" s="366" customFormat="1" spans="1:6">
      <c r="A6" s="453"/>
      <c r="B6" s="453"/>
      <c r="C6" s="453"/>
      <c r="D6" s="453"/>
      <c r="E6" s="453"/>
      <c r="F6" s="453"/>
    </row>
    <row r="7" s="366" customFormat="1" ht="15.75" spans="1:8">
      <c r="A7" s="453"/>
      <c r="B7" s="453"/>
      <c r="C7" s="453"/>
      <c r="D7" s="453"/>
      <c r="E7" s="453"/>
      <c r="F7" s="453"/>
      <c r="G7" s="454"/>
      <c r="H7" s="454"/>
    </row>
    <row r="8" s="366" customFormat="1" spans="1:8">
      <c r="A8" s="4" t="s">
        <v>0</v>
      </c>
      <c r="B8" s="4"/>
      <c r="C8" s="5" t="s">
        <v>1</v>
      </c>
      <c r="D8" s="4"/>
      <c r="G8" s="6" t="s">
        <v>2</v>
      </c>
      <c r="H8" s="455">
        <v>43151</v>
      </c>
    </row>
    <row r="9" s="366" customFormat="1" spans="1:6">
      <c r="A9" s="4" t="s">
        <v>3</v>
      </c>
      <c r="B9" s="4"/>
      <c r="C9" s="8" t="s">
        <v>4</v>
      </c>
      <c r="D9" s="8"/>
      <c r="E9" s="8"/>
      <c r="F9" s="453"/>
    </row>
    <row r="10" s="366" customFormat="1" ht="13.2" customHeight="1" spans="1:6">
      <c r="A10" s="4"/>
      <c r="B10" s="4"/>
      <c r="C10" s="8" t="s">
        <v>5</v>
      </c>
      <c r="D10" s="8"/>
      <c r="E10" s="8"/>
      <c r="F10" s="453"/>
    </row>
    <row r="11" s="366" customFormat="1" spans="1:6">
      <c r="A11" s="4" t="s">
        <v>6</v>
      </c>
      <c r="B11" s="4"/>
      <c r="C11" s="9" t="s">
        <v>7</v>
      </c>
      <c r="D11" s="10"/>
      <c r="E11" s="10"/>
      <c r="F11" s="453"/>
    </row>
    <row r="12" s="366" customFormat="1" spans="1:6">
      <c r="A12" s="4" t="s">
        <v>8</v>
      </c>
      <c r="B12" s="4"/>
      <c r="C12" s="672" t="s">
        <v>9</v>
      </c>
      <c r="D12" s="456"/>
      <c r="E12" s="10"/>
      <c r="F12" s="453"/>
    </row>
    <row r="13" s="366" customFormat="1" spans="1:6">
      <c r="A13" s="4" t="s">
        <v>10</v>
      </c>
      <c r="B13" s="4"/>
      <c r="C13" s="672" t="s">
        <v>11</v>
      </c>
      <c r="D13" s="456"/>
      <c r="E13" s="10"/>
      <c r="F13" s="453"/>
    </row>
    <row r="14" s="366" customFormat="1" spans="1:6">
      <c r="A14" s="4" t="s">
        <v>12</v>
      </c>
      <c r="B14" s="4"/>
      <c r="C14" s="457" t="s">
        <v>1478</v>
      </c>
      <c r="D14" s="10"/>
      <c r="E14" s="10"/>
      <c r="F14" s="453"/>
    </row>
    <row r="15" s="366" customFormat="1" spans="1:6">
      <c r="A15" s="4" t="s">
        <v>14</v>
      </c>
      <c r="B15" s="4"/>
      <c r="C15" s="14" t="s">
        <v>1162</v>
      </c>
      <c r="D15" s="15"/>
      <c r="E15" s="15"/>
      <c r="F15" s="453"/>
    </row>
    <row r="16" s="366" customFormat="1" spans="1:6">
      <c r="A16" s="4"/>
      <c r="B16" s="4"/>
      <c r="C16" s="16"/>
      <c r="D16" s="17"/>
      <c r="E16" s="17"/>
      <c r="F16" s="453"/>
    </row>
    <row r="17" s="366" customFormat="1" spans="1:6">
      <c r="A17" s="4" t="s">
        <v>16</v>
      </c>
      <c r="B17" s="18"/>
      <c r="C17" s="458" t="s">
        <v>17</v>
      </c>
      <c r="D17" s="9"/>
      <c r="E17" s="11"/>
      <c r="F17" s="453"/>
    </row>
    <row r="18" s="366" customFormat="1" spans="3:6">
      <c r="C18" s="459" t="s">
        <v>18</v>
      </c>
      <c r="D18" s="453"/>
      <c r="E18" s="453"/>
      <c r="F18" s="453"/>
    </row>
    <row r="19" s="366" customFormat="1" spans="3:6">
      <c r="C19" s="460" t="s">
        <v>19</v>
      </c>
      <c r="D19" s="453"/>
      <c r="E19" s="453"/>
      <c r="F19" s="453"/>
    </row>
    <row r="20" s="366" customFormat="1" ht="8.4" customHeight="1" spans="1:6">
      <c r="A20" s="453"/>
      <c r="B20" s="453"/>
      <c r="C20" s="453"/>
      <c r="D20" s="453"/>
      <c r="E20" s="461"/>
      <c r="F20" s="462"/>
    </row>
    <row r="21" s="366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463" t="s">
        <v>23</v>
      </c>
      <c r="F21" s="464">
        <v>0</v>
      </c>
      <c r="G21" s="26" t="s">
        <v>24</v>
      </c>
      <c r="H21" s="26" t="s">
        <v>25</v>
      </c>
      <c r="N21" s="491"/>
      <c r="O21" s="491"/>
    </row>
    <row r="22" s="366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465">
        <v>26640</v>
      </c>
      <c r="N22" s="491"/>
      <c r="O22" s="491"/>
    </row>
    <row r="23" s="366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465">
        <v>26640</v>
      </c>
      <c r="N23" s="491"/>
      <c r="O23" s="491"/>
    </row>
    <row r="24" s="366" customFormat="1" spans="1:15">
      <c r="A24" s="30" t="s">
        <v>26</v>
      </c>
      <c r="B24" s="269">
        <v>487164</v>
      </c>
      <c r="C24" s="269" t="s">
        <v>2562</v>
      </c>
      <c r="D24" s="270">
        <v>1239681</v>
      </c>
      <c r="E24" s="271">
        <v>43129</v>
      </c>
      <c r="F24" s="272">
        <v>43131</v>
      </c>
      <c r="G24" s="273" t="s">
        <v>28</v>
      </c>
      <c r="H24" s="466">
        <v>13320</v>
      </c>
      <c r="N24" s="491"/>
      <c r="O24" s="491"/>
    </row>
    <row r="25" s="366" customFormat="1" spans="1:15">
      <c r="A25" s="30" t="s">
        <v>26</v>
      </c>
      <c r="B25" s="269">
        <v>487165</v>
      </c>
      <c r="C25" s="269" t="s">
        <v>1325</v>
      </c>
      <c r="D25" s="270">
        <v>1239681</v>
      </c>
      <c r="E25" s="271">
        <v>43129</v>
      </c>
      <c r="F25" s="272">
        <v>43131</v>
      </c>
      <c r="G25" s="273" t="s">
        <v>28</v>
      </c>
      <c r="H25" s="466">
        <v>13320</v>
      </c>
      <c r="N25" s="491"/>
      <c r="O25" s="491"/>
    </row>
    <row r="26" s="366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465">
        <v>29600</v>
      </c>
      <c r="N26" s="491"/>
      <c r="O26" s="491"/>
    </row>
    <row r="27" s="366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465">
        <v>13200</v>
      </c>
      <c r="N27" s="491"/>
      <c r="O27" s="491"/>
    </row>
    <row r="28" s="366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465">
        <v>24600</v>
      </c>
      <c r="N28" s="491"/>
      <c r="O28" s="491"/>
    </row>
    <row r="29" s="366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465">
        <v>17820</v>
      </c>
      <c r="N29" s="491"/>
      <c r="O29" s="491"/>
    </row>
    <row r="30" s="366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465">
        <v>11880</v>
      </c>
      <c r="N30" s="491"/>
      <c r="O30" s="491"/>
    </row>
    <row r="31" s="366" customFormat="1" spans="1:15">
      <c r="A31" s="30" t="s">
        <v>26</v>
      </c>
      <c r="B31" s="467">
        <v>487495</v>
      </c>
      <c r="C31" s="467" t="s">
        <v>2566</v>
      </c>
      <c r="D31" s="468">
        <v>1265316</v>
      </c>
      <c r="E31" s="469">
        <v>43130</v>
      </c>
      <c r="F31" s="470">
        <v>43133</v>
      </c>
      <c r="G31" s="471" t="s">
        <v>28</v>
      </c>
      <c r="H31" s="472">
        <v>19800</v>
      </c>
      <c r="N31" s="491"/>
      <c r="O31" s="491"/>
    </row>
    <row r="32" s="366" customFormat="1" spans="1:15">
      <c r="A32" s="30" t="s">
        <v>26</v>
      </c>
      <c r="B32" s="467">
        <v>487496</v>
      </c>
      <c r="C32" s="467" t="s">
        <v>2567</v>
      </c>
      <c r="D32" s="468">
        <v>1265316</v>
      </c>
      <c r="E32" s="469">
        <v>43130</v>
      </c>
      <c r="F32" s="470">
        <v>43133</v>
      </c>
      <c r="G32" s="471" t="s">
        <v>28</v>
      </c>
      <c r="H32" s="472">
        <v>19800</v>
      </c>
      <c r="N32" s="491"/>
      <c r="O32" s="491"/>
    </row>
    <row r="33" s="366" customFormat="1" spans="1:15">
      <c r="A33" s="30" t="s">
        <v>26</v>
      </c>
      <c r="B33" s="467">
        <v>487497</v>
      </c>
      <c r="C33" s="467" t="s">
        <v>2568</v>
      </c>
      <c r="D33" s="468">
        <v>1265316</v>
      </c>
      <c r="E33" s="469">
        <v>43130</v>
      </c>
      <c r="F33" s="470">
        <v>43133</v>
      </c>
      <c r="G33" s="471" t="s">
        <v>28</v>
      </c>
      <c r="H33" s="472">
        <v>19800</v>
      </c>
      <c r="N33" s="491"/>
      <c r="O33" s="491"/>
    </row>
    <row r="34" s="366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465">
        <v>13320</v>
      </c>
      <c r="N34" s="491"/>
      <c r="O34" s="491"/>
    </row>
    <row r="35" s="366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465">
        <v>39960</v>
      </c>
      <c r="N35" s="491"/>
      <c r="O35" s="491"/>
    </row>
    <row r="36" s="366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465">
        <v>39960</v>
      </c>
      <c r="N36" s="491"/>
      <c r="O36" s="491"/>
    </row>
    <row r="37" s="366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465">
        <v>19800</v>
      </c>
      <c r="N37" s="491"/>
      <c r="O37" s="491"/>
    </row>
    <row r="38" s="366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465">
        <v>62500</v>
      </c>
      <c r="N38" s="491"/>
      <c r="O38" s="491"/>
    </row>
    <row r="39" s="366" customFormat="1" spans="1:15">
      <c r="A39" s="30" t="s">
        <v>26</v>
      </c>
      <c r="B39" s="473">
        <v>487868</v>
      </c>
      <c r="C39" s="473" t="s">
        <v>2574</v>
      </c>
      <c r="D39" s="474">
        <v>1253757</v>
      </c>
      <c r="E39" s="475">
        <v>43132</v>
      </c>
      <c r="F39" s="476">
        <v>43135</v>
      </c>
      <c r="G39" s="477" t="s">
        <v>28</v>
      </c>
      <c r="H39" s="478">
        <v>19980</v>
      </c>
      <c r="N39" s="491"/>
      <c r="O39" s="491"/>
    </row>
    <row r="40" s="366" customFormat="1" spans="1:15">
      <c r="A40" s="30" t="s">
        <v>26</v>
      </c>
      <c r="B40" s="473">
        <v>487869</v>
      </c>
      <c r="C40" s="473" t="s">
        <v>2575</v>
      </c>
      <c r="D40" s="474">
        <v>1253757</v>
      </c>
      <c r="E40" s="475">
        <v>43132</v>
      </c>
      <c r="F40" s="476">
        <v>43135</v>
      </c>
      <c r="G40" s="477" t="s">
        <v>28</v>
      </c>
      <c r="H40" s="478">
        <v>19980</v>
      </c>
      <c r="N40" s="491"/>
      <c r="O40" s="491"/>
    </row>
    <row r="41" s="366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465">
        <v>19980</v>
      </c>
      <c r="N41" s="491"/>
      <c r="O41" s="491"/>
    </row>
    <row r="42" s="366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465">
        <v>32100</v>
      </c>
      <c r="N42" s="491"/>
      <c r="O42" s="491"/>
    </row>
    <row r="43" s="366" customFormat="1" spans="1:15">
      <c r="A43" s="30" t="s">
        <v>26</v>
      </c>
      <c r="B43" s="479">
        <v>488067</v>
      </c>
      <c r="C43" s="479" t="s">
        <v>2578</v>
      </c>
      <c r="D43" s="480">
        <v>1256230</v>
      </c>
      <c r="E43" s="481">
        <v>43133</v>
      </c>
      <c r="F43" s="482">
        <v>43136</v>
      </c>
      <c r="G43" s="483" t="s">
        <v>28</v>
      </c>
      <c r="H43" s="484">
        <v>19980</v>
      </c>
      <c r="N43" s="491"/>
      <c r="O43" s="491"/>
    </row>
    <row r="44" s="366" customFormat="1" spans="1:15">
      <c r="A44" s="30" t="s">
        <v>26</v>
      </c>
      <c r="B44" s="479">
        <v>488068</v>
      </c>
      <c r="C44" s="479" t="s">
        <v>1674</v>
      </c>
      <c r="D44" s="480">
        <v>1256230</v>
      </c>
      <c r="E44" s="481">
        <v>43133</v>
      </c>
      <c r="F44" s="482">
        <v>43136</v>
      </c>
      <c r="G44" s="483" t="s">
        <v>28</v>
      </c>
      <c r="H44" s="484">
        <v>19980</v>
      </c>
      <c r="N44" s="491"/>
      <c r="O44" s="491"/>
    </row>
    <row r="45" s="366" customFormat="1" spans="1:15">
      <c r="A45" s="30" t="s">
        <v>26</v>
      </c>
      <c r="B45" s="467">
        <v>488072</v>
      </c>
      <c r="C45" s="467" t="s">
        <v>2579</v>
      </c>
      <c r="D45" s="468">
        <v>1257641</v>
      </c>
      <c r="E45" s="469">
        <v>43134</v>
      </c>
      <c r="F45" s="470">
        <v>43136</v>
      </c>
      <c r="G45" s="471" t="s">
        <v>28</v>
      </c>
      <c r="H45" s="472">
        <v>13320</v>
      </c>
      <c r="N45" s="491"/>
      <c r="O45" s="491"/>
    </row>
    <row r="46" s="366" customFormat="1" spans="1:15">
      <c r="A46" s="30" t="s">
        <v>26</v>
      </c>
      <c r="B46" s="467">
        <v>488074</v>
      </c>
      <c r="C46" s="467" t="s">
        <v>2580</v>
      </c>
      <c r="D46" s="468">
        <v>1257641</v>
      </c>
      <c r="E46" s="469">
        <v>43134</v>
      </c>
      <c r="F46" s="470">
        <v>43136</v>
      </c>
      <c r="G46" s="471" t="s">
        <v>28</v>
      </c>
      <c r="H46" s="472">
        <v>13320</v>
      </c>
      <c r="N46" s="491"/>
      <c r="O46" s="491"/>
    </row>
    <row r="47" s="366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465">
        <v>13320</v>
      </c>
      <c r="N47" s="491"/>
      <c r="O47" s="491"/>
    </row>
    <row r="48" s="366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465">
        <v>11880</v>
      </c>
      <c r="N48" s="491"/>
      <c r="O48" s="491"/>
    </row>
    <row r="49" s="366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465">
        <v>13200</v>
      </c>
      <c r="N49" s="491"/>
      <c r="O49" s="491"/>
    </row>
    <row r="50" s="366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465">
        <v>19800</v>
      </c>
      <c r="N50" s="491"/>
      <c r="O50" s="491"/>
    </row>
    <row r="51" s="366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465">
        <v>19980</v>
      </c>
      <c r="N51" s="491"/>
      <c r="O51" s="491"/>
    </row>
    <row r="52" s="366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465">
        <v>19980</v>
      </c>
      <c r="N52" s="491"/>
      <c r="O52" s="491"/>
    </row>
    <row r="53" s="366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465">
        <v>17820</v>
      </c>
      <c r="N53" s="491"/>
      <c r="O53" s="491"/>
    </row>
    <row r="54" s="366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465">
        <v>17820</v>
      </c>
      <c r="N54" s="491"/>
      <c r="O54" s="491"/>
    </row>
    <row r="55" s="366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465">
        <v>19980</v>
      </c>
      <c r="N55" s="491"/>
      <c r="O55" s="491"/>
    </row>
    <row r="56" s="366" customFormat="1" spans="1:15">
      <c r="A56" s="30" t="s">
        <v>26</v>
      </c>
      <c r="B56" s="485">
        <v>488506</v>
      </c>
      <c r="C56" s="485" t="s">
        <v>2579</v>
      </c>
      <c r="D56" s="486">
        <v>1257632</v>
      </c>
      <c r="E56" s="487">
        <v>43137</v>
      </c>
      <c r="F56" s="488">
        <v>43139</v>
      </c>
      <c r="G56" s="489" t="s">
        <v>28</v>
      </c>
      <c r="H56" s="490">
        <v>13320</v>
      </c>
      <c r="N56" s="491"/>
      <c r="O56" s="491"/>
    </row>
    <row r="57" s="366" customFormat="1" spans="1:15">
      <c r="A57" s="30" t="s">
        <v>26</v>
      </c>
      <c r="B57" s="485">
        <v>488507</v>
      </c>
      <c r="C57" s="485" t="s">
        <v>2580</v>
      </c>
      <c r="D57" s="486">
        <v>1257632</v>
      </c>
      <c r="E57" s="487">
        <v>43137</v>
      </c>
      <c r="F57" s="488">
        <v>43139</v>
      </c>
      <c r="G57" s="489" t="s">
        <v>28</v>
      </c>
      <c r="H57" s="490">
        <v>13320</v>
      </c>
      <c r="N57" s="491"/>
      <c r="O57" s="491"/>
    </row>
    <row r="58" s="366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465">
        <v>11880</v>
      </c>
      <c r="N58" s="491"/>
      <c r="O58" s="491"/>
    </row>
    <row r="59" s="366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465">
        <v>22200</v>
      </c>
      <c r="N59" s="491"/>
      <c r="O59" s="491"/>
    </row>
    <row r="60" s="366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465">
        <v>11880</v>
      </c>
      <c r="N60" s="491"/>
      <c r="O60" s="491"/>
    </row>
    <row r="61" s="366" customFormat="1" spans="1:15">
      <c r="A61" s="30" t="s">
        <v>26</v>
      </c>
      <c r="B61" s="473">
        <v>488817</v>
      </c>
      <c r="C61" s="473" t="s">
        <v>2592</v>
      </c>
      <c r="D61" s="474">
        <v>1247152</v>
      </c>
      <c r="E61" s="475">
        <v>43139</v>
      </c>
      <c r="F61" s="476">
        <v>43141</v>
      </c>
      <c r="G61" s="477" t="s">
        <v>28</v>
      </c>
      <c r="H61" s="478">
        <v>11880</v>
      </c>
      <c r="N61" s="491"/>
      <c r="O61" s="491"/>
    </row>
    <row r="62" s="366" customFormat="1" spans="1:15">
      <c r="A62" s="30" t="s">
        <v>26</v>
      </c>
      <c r="B62" s="473">
        <v>488819</v>
      </c>
      <c r="C62" s="473" t="s">
        <v>2593</v>
      </c>
      <c r="D62" s="474">
        <v>1247152</v>
      </c>
      <c r="E62" s="475">
        <v>43139</v>
      </c>
      <c r="F62" s="476">
        <v>43141</v>
      </c>
      <c r="G62" s="477" t="s">
        <v>28</v>
      </c>
      <c r="H62" s="478">
        <v>11880</v>
      </c>
      <c r="N62" s="491"/>
      <c r="O62" s="491"/>
    </row>
    <row r="63" s="366" customFormat="1" spans="1:15">
      <c r="A63" s="30" t="s">
        <v>26</v>
      </c>
      <c r="B63" s="467">
        <v>488824</v>
      </c>
      <c r="C63" s="467" t="s">
        <v>2594</v>
      </c>
      <c r="D63" s="468">
        <v>1255066</v>
      </c>
      <c r="E63" s="469">
        <v>43138</v>
      </c>
      <c r="F63" s="470">
        <v>43141</v>
      </c>
      <c r="G63" s="471" t="s">
        <v>28</v>
      </c>
      <c r="H63" s="472">
        <v>19980</v>
      </c>
      <c r="N63" s="491"/>
      <c r="O63" s="491"/>
    </row>
    <row r="64" s="366" customFormat="1" spans="1:15">
      <c r="A64" s="30" t="s">
        <v>26</v>
      </c>
      <c r="B64" s="467">
        <v>488825</v>
      </c>
      <c r="C64" s="467" t="s">
        <v>2595</v>
      </c>
      <c r="D64" s="468">
        <v>1255066</v>
      </c>
      <c r="E64" s="469">
        <v>43138</v>
      </c>
      <c r="F64" s="470">
        <v>43141</v>
      </c>
      <c r="G64" s="471" t="s">
        <v>28</v>
      </c>
      <c r="H64" s="472">
        <v>19980</v>
      </c>
      <c r="N64" s="491"/>
      <c r="O64" s="491"/>
    </row>
    <row r="65" s="366" customFormat="1" spans="1:15">
      <c r="A65" s="30" t="s">
        <v>26</v>
      </c>
      <c r="B65" s="467">
        <v>488827</v>
      </c>
      <c r="C65" s="467" t="s">
        <v>2596</v>
      </c>
      <c r="D65" s="468">
        <v>1255066</v>
      </c>
      <c r="E65" s="469">
        <v>43138</v>
      </c>
      <c r="F65" s="470">
        <v>43141</v>
      </c>
      <c r="G65" s="471" t="s">
        <v>28</v>
      </c>
      <c r="H65" s="472">
        <v>19980</v>
      </c>
      <c r="N65" s="491"/>
      <c r="O65" s="491"/>
    </row>
    <row r="66" s="366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465">
        <v>26640</v>
      </c>
      <c r="N66" s="491"/>
      <c r="O66" s="491"/>
    </row>
    <row r="67" s="366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465">
        <v>12580</v>
      </c>
      <c r="N67" s="491"/>
      <c r="O67" s="491"/>
    </row>
    <row r="68" s="366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465">
        <v>5940</v>
      </c>
      <c r="N68" s="491"/>
      <c r="O68" s="491"/>
    </row>
    <row r="69" s="366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465">
        <v>21400</v>
      </c>
      <c r="N69" s="491"/>
      <c r="O69" s="491"/>
    </row>
    <row r="70" s="366" customFormat="1" spans="1:15">
      <c r="A70" s="30" t="s">
        <v>26</v>
      </c>
      <c r="B70" s="473">
        <v>489023</v>
      </c>
      <c r="C70" s="473" t="s">
        <v>2600</v>
      </c>
      <c r="D70" s="474">
        <v>1244079</v>
      </c>
      <c r="E70" s="475">
        <v>43136</v>
      </c>
      <c r="F70" s="476">
        <v>43142</v>
      </c>
      <c r="G70" s="477" t="s">
        <v>28</v>
      </c>
      <c r="H70" s="478">
        <v>39960</v>
      </c>
      <c r="N70" s="491"/>
      <c r="O70" s="491"/>
    </row>
    <row r="71" s="366" customFormat="1" spans="1:15">
      <c r="A71" s="30" t="s">
        <v>26</v>
      </c>
      <c r="B71" s="473">
        <v>489024</v>
      </c>
      <c r="C71" s="473" t="s">
        <v>2601</v>
      </c>
      <c r="D71" s="474">
        <v>1244079</v>
      </c>
      <c r="E71" s="475">
        <v>43136</v>
      </c>
      <c r="F71" s="476">
        <v>43142</v>
      </c>
      <c r="G71" s="477" t="s">
        <v>28</v>
      </c>
      <c r="H71" s="478">
        <v>39960</v>
      </c>
      <c r="N71" s="491"/>
      <c r="O71" s="491"/>
    </row>
    <row r="72" s="366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465">
        <v>25000</v>
      </c>
      <c r="N72" s="491"/>
      <c r="O72" s="491"/>
    </row>
    <row r="73" s="366" customFormat="1" spans="1:15">
      <c r="A73" s="30" t="s">
        <v>26</v>
      </c>
      <c r="B73" s="492">
        <v>489179</v>
      </c>
      <c r="C73" s="492" t="s">
        <v>2603</v>
      </c>
      <c r="D73" s="493">
        <v>1257835</v>
      </c>
      <c r="E73" s="494">
        <v>43141</v>
      </c>
      <c r="F73" s="495">
        <v>43144</v>
      </c>
      <c r="G73" s="496" t="s">
        <v>28</v>
      </c>
      <c r="H73" s="497">
        <v>0</v>
      </c>
      <c r="I73" s="366" t="s">
        <v>2604</v>
      </c>
      <c r="K73" s="503" t="s">
        <v>2605</v>
      </c>
      <c r="N73" s="491"/>
      <c r="O73" s="491"/>
    </row>
    <row r="74" s="366" customFormat="1" spans="1:15">
      <c r="A74" s="30" t="s">
        <v>26</v>
      </c>
      <c r="B74" s="492">
        <v>489181</v>
      </c>
      <c r="C74" s="492" t="s">
        <v>2279</v>
      </c>
      <c r="D74" s="493">
        <v>1257835</v>
      </c>
      <c r="E74" s="494">
        <v>43141</v>
      </c>
      <c r="F74" s="495">
        <v>43144</v>
      </c>
      <c r="G74" s="496" t="s">
        <v>28</v>
      </c>
      <c r="H74" s="497">
        <v>0</v>
      </c>
      <c r="I74" s="366" t="s">
        <v>2604</v>
      </c>
      <c r="K74" s="503" t="s">
        <v>2605</v>
      </c>
      <c r="N74" s="491"/>
      <c r="O74" s="491"/>
    </row>
    <row r="75" s="366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465">
        <v>11880</v>
      </c>
      <c r="N75" s="491"/>
      <c r="O75" s="491"/>
    </row>
    <row r="76" s="366" customFormat="1" spans="1:15">
      <c r="A76" s="30" t="s">
        <v>26</v>
      </c>
      <c r="B76" s="467">
        <v>489195</v>
      </c>
      <c r="C76" s="467" t="s">
        <v>2607</v>
      </c>
      <c r="D76" s="468">
        <v>1257473</v>
      </c>
      <c r="E76" s="469">
        <v>43139</v>
      </c>
      <c r="F76" s="470">
        <v>43143</v>
      </c>
      <c r="G76" s="471" t="s">
        <v>28</v>
      </c>
      <c r="H76" s="472">
        <v>0</v>
      </c>
      <c r="I76" s="366" t="s">
        <v>2604</v>
      </c>
      <c r="K76" s="503" t="s">
        <v>2605</v>
      </c>
      <c r="N76" s="491"/>
      <c r="O76" s="491"/>
    </row>
    <row r="77" s="366" customFormat="1" spans="1:15">
      <c r="A77" s="30" t="s">
        <v>26</v>
      </c>
      <c r="B77" s="467">
        <v>489196</v>
      </c>
      <c r="C77" s="467" t="s">
        <v>2608</v>
      </c>
      <c r="D77" s="468">
        <v>1257473</v>
      </c>
      <c r="E77" s="469">
        <v>43139</v>
      </c>
      <c r="F77" s="470">
        <v>43143</v>
      </c>
      <c r="G77" s="471" t="s">
        <v>28</v>
      </c>
      <c r="H77" s="472">
        <v>0</v>
      </c>
      <c r="I77" s="366" t="s">
        <v>2604</v>
      </c>
      <c r="K77" s="503" t="s">
        <v>2605</v>
      </c>
      <c r="N77" s="491"/>
      <c r="O77" s="491"/>
    </row>
    <row r="78" s="366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465">
        <v>25000</v>
      </c>
      <c r="N78" s="491"/>
      <c r="O78" s="491"/>
    </row>
    <row r="79" s="366" customFormat="1" spans="1:15">
      <c r="A79" s="30" t="s">
        <v>26</v>
      </c>
      <c r="B79" s="485">
        <v>489331</v>
      </c>
      <c r="C79" s="485" t="s">
        <v>2607</v>
      </c>
      <c r="D79" s="486">
        <v>1257473</v>
      </c>
      <c r="E79" s="487">
        <v>43143</v>
      </c>
      <c r="F79" s="488">
        <v>43144</v>
      </c>
      <c r="G79" s="489" t="s">
        <v>28</v>
      </c>
      <c r="H79" s="490">
        <v>0</v>
      </c>
      <c r="I79" s="366" t="s">
        <v>2604</v>
      </c>
      <c r="K79" s="503" t="s">
        <v>2605</v>
      </c>
      <c r="N79" s="491"/>
      <c r="O79" s="491"/>
    </row>
    <row r="80" s="366" customFormat="1" spans="1:15">
      <c r="A80" s="30" t="s">
        <v>26</v>
      </c>
      <c r="B80" s="485">
        <v>489332</v>
      </c>
      <c r="C80" s="485" t="s">
        <v>2608</v>
      </c>
      <c r="D80" s="486">
        <v>1257473</v>
      </c>
      <c r="E80" s="487">
        <v>43143</v>
      </c>
      <c r="F80" s="488">
        <v>43144</v>
      </c>
      <c r="G80" s="489" t="s">
        <v>28</v>
      </c>
      <c r="H80" s="490">
        <v>0</v>
      </c>
      <c r="I80" s="366" t="s">
        <v>2604</v>
      </c>
      <c r="K80" s="503" t="s">
        <v>2605</v>
      </c>
      <c r="N80" s="491"/>
      <c r="O80" s="491"/>
    </row>
    <row r="81" s="366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465">
        <v>0</v>
      </c>
      <c r="I81" s="366" t="s">
        <v>2604</v>
      </c>
      <c r="K81" s="503" t="s">
        <v>2605</v>
      </c>
      <c r="N81" s="491"/>
      <c r="O81" s="491"/>
    </row>
    <row r="82" s="366" customFormat="1" spans="1:15">
      <c r="A82" s="30" t="s">
        <v>26</v>
      </c>
      <c r="B82" s="467">
        <v>489346</v>
      </c>
      <c r="C82" s="467" t="s">
        <v>2611</v>
      </c>
      <c r="D82" s="468">
        <v>1258135</v>
      </c>
      <c r="E82" s="469">
        <v>43143</v>
      </c>
      <c r="F82" s="470">
        <v>43144</v>
      </c>
      <c r="G82" s="471" t="s">
        <v>28</v>
      </c>
      <c r="H82" s="465">
        <v>0</v>
      </c>
      <c r="I82" s="366" t="s">
        <v>2604</v>
      </c>
      <c r="K82" s="503" t="s">
        <v>2605</v>
      </c>
      <c r="N82" s="491"/>
      <c r="O82" s="491"/>
    </row>
    <row r="83" s="366" customFormat="1" spans="1:15">
      <c r="A83" s="30" t="s">
        <v>26</v>
      </c>
      <c r="B83" s="467">
        <v>489347</v>
      </c>
      <c r="C83" s="467" t="s">
        <v>2612</v>
      </c>
      <c r="D83" s="468">
        <v>1258135</v>
      </c>
      <c r="E83" s="469">
        <v>43143</v>
      </c>
      <c r="F83" s="470">
        <v>43144</v>
      </c>
      <c r="G83" s="471" t="s">
        <v>28</v>
      </c>
      <c r="H83" s="465">
        <v>0</v>
      </c>
      <c r="I83" s="366" t="s">
        <v>2604</v>
      </c>
      <c r="K83" s="503" t="s">
        <v>2605</v>
      </c>
      <c r="N83" s="491"/>
      <c r="O83" s="491"/>
    </row>
    <row r="84" s="366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465">
        <v>0</v>
      </c>
      <c r="I84" s="366" t="s">
        <v>2604</v>
      </c>
      <c r="K84" s="503" t="s">
        <v>2605</v>
      </c>
      <c r="N84" s="491"/>
      <c r="O84" s="491"/>
    </row>
    <row r="85" s="366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465">
        <v>0</v>
      </c>
      <c r="I85" s="366" t="s">
        <v>2604</v>
      </c>
      <c r="K85" s="503" t="s">
        <v>2605</v>
      </c>
      <c r="N85" s="491"/>
      <c r="O85" s="491"/>
    </row>
    <row r="86" s="366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465">
        <v>0</v>
      </c>
      <c r="I86" s="366" t="s">
        <v>2604</v>
      </c>
      <c r="K86" s="366" t="s">
        <v>2616</v>
      </c>
      <c r="N86" s="491"/>
      <c r="O86" s="491"/>
    </row>
    <row r="87" s="366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465">
        <v>0</v>
      </c>
      <c r="I87" s="366" t="s">
        <v>2604</v>
      </c>
      <c r="K87" s="503" t="s">
        <v>2605</v>
      </c>
      <c r="N87" s="491"/>
      <c r="O87" s="491"/>
    </row>
    <row r="88" s="366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465">
        <v>0</v>
      </c>
      <c r="I88" s="366" t="s">
        <v>2604</v>
      </c>
      <c r="K88" s="503" t="s">
        <v>2605</v>
      </c>
      <c r="N88" s="491"/>
      <c r="O88" s="491"/>
    </row>
    <row r="89" s="366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465">
        <v>0</v>
      </c>
      <c r="I89" s="366" t="s">
        <v>2604</v>
      </c>
      <c r="K89" s="503" t="s">
        <v>2605</v>
      </c>
      <c r="N89" s="491"/>
      <c r="O89" s="491"/>
    </row>
    <row r="90" s="366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465">
        <v>0</v>
      </c>
      <c r="I90" s="366" t="s">
        <v>2604</v>
      </c>
      <c r="K90" s="503" t="s">
        <v>2605</v>
      </c>
      <c r="N90" s="491"/>
      <c r="O90" s="491"/>
    </row>
    <row r="91" s="366" customFormat="1" spans="1:15">
      <c r="A91" s="30" t="s">
        <v>26</v>
      </c>
      <c r="B91" s="473">
        <v>489534</v>
      </c>
      <c r="C91" s="473" t="s">
        <v>2621</v>
      </c>
      <c r="D91" s="474">
        <v>1256306</v>
      </c>
      <c r="E91" s="475">
        <v>43142</v>
      </c>
      <c r="F91" s="476">
        <v>43145</v>
      </c>
      <c r="G91" s="477" t="s">
        <v>28</v>
      </c>
      <c r="H91" s="465">
        <v>0</v>
      </c>
      <c r="I91" s="366" t="s">
        <v>2604</v>
      </c>
      <c r="K91" s="503" t="s">
        <v>2605</v>
      </c>
      <c r="N91" s="491"/>
      <c r="O91" s="491"/>
    </row>
    <row r="92" s="366" customFormat="1" spans="1:15">
      <c r="A92" s="30" t="s">
        <v>26</v>
      </c>
      <c r="B92" s="473">
        <v>489535</v>
      </c>
      <c r="C92" s="473" t="s">
        <v>2621</v>
      </c>
      <c r="D92" s="474">
        <v>1256306</v>
      </c>
      <c r="E92" s="475">
        <v>43142</v>
      </c>
      <c r="F92" s="476">
        <v>43145</v>
      </c>
      <c r="G92" s="477" t="s">
        <v>28</v>
      </c>
      <c r="H92" s="465">
        <v>0</v>
      </c>
      <c r="I92" s="366" t="s">
        <v>2604</v>
      </c>
      <c r="K92" s="503" t="s">
        <v>2605</v>
      </c>
      <c r="N92" s="491"/>
      <c r="O92" s="491"/>
    </row>
    <row r="93" s="366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465">
        <v>0</v>
      </c>
      <c r="I93" s="366" t="s">
        <v>2604</v>
      </c>
      <c r="K93" s="503" t="s">
        <v>2605</v>
      </c>
      <c r="N93" s="491"/>
      <c r="O93" s="491"/>
    </row>
    <row r="94" s="366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465">
        <v>0</v>
      </c>
      <c r="I94" s="366" t="s">
        <v>2604</v>
      </c>
      <c r="K94" s="503" t="s">
        <v>2605</v>
      </c>
      <c r="N94" s="491"/>
      <c r="O94" s="491"/>
    </row>
    <row r="95" s="366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465">
        <v>0</v>
      </c>
      <c r="I95" s="366" t="s">
        <v>2604</v>
      </c>
      <c r="K95" s="503" t="s">
        <v>2605</v>
      </c>
      <c r="N95" s="491"/>
      <c r="O95" s="491"/>
    </row>
    <row r="96" s="366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465">
        <v>0</v>
      </c>
      <c r="I96" s="366" t="s">
        <v>2604</v>
      </c>
      <c r="K96" s="503" t="s">
        <v>2605</v>
      </c>
      <c r="N96" s="491"/>
      <c r="O96" s="491"/>
    </row>
    <row r="97" s="366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465">
        <v>0</v>
      </c>
      <c r="I97" s="366" t="s">
        <v>2604</v>
      </c>
      <c r="K97" s="503" t="s">
        <v>2605</v>
      </c>
      <c r="N97" s="491"/>
      <c r="O97" s="491"/>
    </row>
    <row r="98" s="366" customFormat="1" spans="1:15">
      <c r="A98" s="30" t="s">
        <v>26</v>
      </c>
      <c r="B98" s="467">
        <v>489543</v>
      </c>
      <c r="C98" s="467" t="s">
        <v>2626</v>
      </c>
      <c r="D98" s="468">
        <v>1259824</v>
      </c>
      <c r="E98" s="469">
        <v>43143</v>
      </c>
      <c r="F98" s="470">
        <v>43145</v>
      </c>
      <c r="G98" s="471" t="s">
        <v>28</v>
      </c>
      <c r="H98" s="465">
        <v>0</v>
      </c>
      <c r="I98" s="366" t="s">
        <v>2604</v>
      </c>
      <c r="K98" s="503" t="s">
        <v>2605</v>
      </c>
      <c r="N98" s="491"/>
      <c r="O98" s="491"/>
    </row>
    <row r="99" s="366" customFormat="1" spans="1:15">
      <c r="A99" s="30" t="s">
        <v>26</v>
      </c>
      <c r="B99" s="467">
        <v>489544</v>
      </c>
      <c r="C99" s="467" t="s">
        <v>2627</v>
      </c>
      <c r="D99" s="468">
        <v>1259824</v>
      </c>
      <c r="E99" s="469">
        <v>43143</v>
      </c>
      <c r="F99" s="470">
        <v>43145</v>
      </c>
      <c r="G99" s="471" t="s">
        <v>28</v>
      </c>
      <c r="H99" s="465">
        <v>0</v>
      </c>
      <c r="I99" s="366" t="s">
        <v>2604</v>
      </c>
      <c r="K99" s="503" t="s">
        <v>2605</v>
      </c>
      <c r="N99" s="491"/>
      <c r="O99" s="491"/>
    </row>
    <row r="100" s="366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465">
        <v>0</v>
      </c>
      <c r="I100" s="366" t="s">
        <v>2604</v>
      </c>
      <c r="K100" s="503" t="s">
        <v>2605</v>
      </c>
      <c r="N100" s="491"/>
      <c r="O100" s="491"/>
    </row>
    <row r="101" s="366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465">
        <v>0</v>
      </c>
      <c r="I101" s="366" t="s">
        <v>2604</v>
      </c>
      <c r="K101" s="503" t="s">
        <v>2605</v>
      </c>
      <c r="N101" s="491"/>
      <c r="O101" s="491"/>
    </row>
    <row r="102" s="366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465">
        <v>0</v>
      </c>
      <c r="I102" s="366" t="s">
        <v>2604</v>
      </c>
      <c r="K102" s="503" t="s">
        <v>2605</v>
      </c>
      <c r="N102" s="491"/>
      <c r="O102" s="491"/>
    </row>
    <row r="103" s="366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465">
        <v>0</v>
      </c>
      <c r="I103" s="366" t="s">
        <v>2604</v>
      </c>
      <c r="K103" s="503" t="s">
        <v>2605</v>
      </c>
      <c r="N103" s="491"/>
      <c r="O103" s="491"/>
    </row>
    <row r="104" s="366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465">
        <v>0</v>
      </c>
      <c r="I104" s="366" t="s">
        <v>2604</v>
      </c>
      <c r="K104" s="503" t="s">
        <v>2605</v>
      </c>
      <c r="N104" s="491"/>
      <c r="O104" s="491"/>
    </row>
    <row r="105" s="366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465">
        <v>0</v>
      </c>
      <c r="I105" s="366" t="s">
        <v>2604</v>
      </c>
      <c r="K105" s="366" t="s">
        <v>2616</v>
      </c>
      <c r="N105" s="491"/>
      <c r="O105" s="491"/>
    </row>
    <row r="106" s="366" customFormat="1" spans="1:15">
      <c r="A106" s="30" t="s">
        <v>26</v>
      </c>
      <c r="B106" s="439">
        <v>489651</v>
      </c>
      <c r="C106" s="439" t="s">
        <v>2633</v>
      </c>
      <c r="D106" s="440">
        <v>1256064</v>
      </c>
      <c r="E106" s="441">
        <v>43144</v>
      </c>
      <c r="F106" s="442">
        <v>43146</v>
      </c>
      <c r="G106" s="443" t="s">
        <v>28</v>
      </c>
      <c r="H106" s="465">
        <v>0</v>
      </c>
      <c r="I106" s="366" t="s">
        <v>2604</v>
      </c>
      <c r="K106" s="366" t="s">
        <v>2616</v>
      </c>
      <c r="N106" s="491"/>
      <c r="O106" s="491"/>
    </row>
    <row r="107" s="366" customFormat="1" spans="1:15">
      <c r="A107" s="30" t="s">
        <v>26</v>
      </c>
      <c r="B107" s="439">
        <v>489652</v>
      </c>
      <c r="C107" s="439" t="s">
        <v>2634</v>
      </c>
      <c r="D107" s="440">
        <v>1256064</v>
      </c>
      <c r="E107" s="441">
        <v>43144</v>
      </c>
      <c r="F107" s="442">
        <v>43146</v>
      </c>
      <c r="G107" s="443" t="s">
        <v>28</v>
      </c>
      <c r="H107" s="465">
        <v>0</v>
      </c>
      <c r="I107" s="366" t="s">
        <v>2604</v>
      </c>
      <c r="K107" s="366" t="s">
        <v>2616</v>
      </c>
      <c r="N107" s="491"/>
      <c r="O107" s="491"/>
    </row>
    <row r="108" s="366" customFormat="1" spans="1:15">
      <c r="A108" s="30" t="s">
        <v>26</v>
      </c>
      <c r="B108" s="439">
        <v>489653</v>
      </c>
      <c r="C108" s="439" t="s">
        <v>2635</v>
      </c>
      <c r="D108" s="440">
        <v>1256064</v>
      </c>
      <c r="E108" s="441">
        <v>43144</v>
      </c>
      <c r="F108" s="442">
        <v>43146</v>
      </c>
      <c r="G108" s="443" t="s">
        <v>28</v>
      </c>
      <c r="H108" s="465">
        <v>0</v>
      </c>
      <c r="I108" s="366" t="s">
        <v>2604</v>
      </c>
      <c r="K108" s="366" t="s">
        <v>2616</v>
      </c>
      <c r="N108" s="491"/>
      <c r="O108" s="491"/>
    </row>
    <row r="109" s="366" customFormat="1" spans="1:15">
      <c r="A109" s="30" t="s">
        <v>26</v>
      </c>
      <c r="B109" s="473">
        <v>489657</v>
      </c>
      <c r="C109" s="473" t="s">
        <v>2636</v>
      </c>
      <c r="D109" s="474">
        <v>1264938</v>
      </c>
      <c r="E109" s="475">
        <v>43143</v>
      </c>
      <c r="F109" s="476">
        <v>43146</v>
      </c>
      <c r="G109" s="477" t="s">
        <v>28</v>
      </c>
      <c r="H109" s="465">
        <v>0</v>
      </c>
      <c r="I109" s="366" t="s">
        <v>2604</v>
      </c>
      <c r="K109" s="366" t="s">
        <v>2616</v>
      </c>
      <c r="N109" s="491"/>
      <c r="O109" s="491"/>
    </row>
    <row r="110" s="366" customFormat="1" spans="1:15">
      <c r="A110" s="30" t="s">
        <v>26</v>
      </c>
      <c r="B110" s="473">
        <v>489658</v>
      </c>
      <c r="C110" s="473" t="s">
        <v>2637</v>
      </c>
      <c r="D110" s="474">
        <v>1264938</v>
      </c>
      <c r="E110" s="475">
        <v>43143</v>
      </c>
      <c r="F110" s="476">
        <v>43146</v>
      </c>
      <c r="G110" s="477" t="s">
        <v>28</v>
      </c>
      <c r="H110" s="465">
        <v>0</v>
      </c>
      <c r="I110" s="366" t="s">
        <v>2604</v>
      </c>
      <c r="K110" s="366" t="s">
        <v>2616</v>
      </c>
      <c r="N110" s="491"/>
      <c r="O110" s="491"/>
    </row>
    <row r="111" s="366" customFormat="1" spans="1:15">
      <c r="A111" s="30" t="s">
        <v>26</v>
      </c>
      <c r="B111" s="473">
        <v>489659</v>
      </c>
      <c r="C111" s="473" t="s">
        <v>2638</v>
      </c>
      <c r="D111" s="474">
        <v>1264938</v>
      </c>
      <c r="E111" s="475">
        <v>43143</v>
      </c>
      <c r="F111" s="476">
        <v>43146</v>
      </c>
      <c r="G111" s="477" t="s">
        <v>28</v>
      </c>
      <c r="H111" s="465">
        <v>0</v>
      </c>
      <c r="I111" s="366" t="s">
        <v>2604</v>
      </c>
      <c r="K111" s="366" t="s">
        <v>2616</v>
      </c>
      <c r="N111" s="491"/>
      <c r="O111" s="491"/>
    </row>
    <row r="112" s="366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465">
        <v>0</v>
      </c>
      <c r="I112" s="366" t="s">
        <v>2604</v>
      </c>
      <c r="K112" s="366" t="s">
        <v>2616</v>
      </c>
      <c r="N112" s="491"/>
      <c r="O112" s="491"/>
    </row>
    <row r="113" s="366" customFormat="1" spans="1:15">
      <c r="A113" s="30" t="s">
        <v>26</v>
      </c>
      <c r="B113" s="467">
        <v>489684</v>
      </c>
      <c r="C113" s="467" t="s">
        <v>2639</v>
      </c>
      <c r="D113" s="468">
        <v>1261991</v>
      </c>
      <c r="E113" s="469">
        <v>43144</v>
      </c>
      <c r="F113" s="470">
        <v>43146</v>
      </c>
      <c r="G113" s="471" t="s">
        <v>28</v>
      </c>
      <c r="H113" s="465">
        <v>0</v>
      </c>
      <c r="I113" s="366" t="s">
        <v>2604</v>
      </c>
      <c r="K113" s="366" t="s">
        <v>2616</v>
      </c>
      <c r="N113" s="491"/>
      <c r="O113" s="491"/>
    </row>
    <row r="114" s="366" customFormat="1" spans="1:15">
      <c r="A114" s="30" t="s">
        <v>26</v>
      </c>
      <c r="B114" s="467">
        <v>489685</v>
      </c>
      <c r="C114" s="467" t="s">
        <v>2640</v>
      </c>
      <c r="D114" s="468">
        <v>1261991</v>
      </c>
      <c r="E114" s="469">
        <v>43144</v>
      </c>
      <c r="F114" s="470">
        <v>43146</v>
      </c>
      <c r="G114" s="471" t="s">
        <v>28</v>
      </c>
      <c r="H114" s="465">
        <v>0</v>
      </c>
      <c r="I114" s="366" t="s">
        <v>2604</v>
      </c>
      <c r="K114" s="366" t="s">
        <v>2616</v>
      </c>
      <c r="N114" s="491"/>
      <c r="O114" s="491"/>
    </row>
    <row r="115" s="366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465">
        <v>0</v>
      </c>
      <c r="I115" s="366" t="s">
        <v>2604</v>
      </c>
      <c r="K115" s="366" t="s">
        <v>2616</v>
      </c>
      <c r="N115" s="491"/>
      <c r="O115" s="491"/>
    </row>
    <row r="116" s="366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465">
        <v>0</v>
      </c>
      <c r="I116" s="366" t="s">
        <v>2604</v>
      </c>
      <c r="K116" s="366" t="s">
        <v>2616</v>
      </c>
      <c r="N116" s="491"/>
      <c r="O116" s="491"/>
    </row>
    <row r="117" s="366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465">
        <v>0</v>
      </c>
      <c r="I117" s="366" t="s">
        <v>2604</v>
      </c>
      <c r="K117" s="366" t="s">
        <v>2616</v>
      </c>
      <c r="N117" s="491"/>
      <c r="O117" s="491"/>
    </row>
    <row r="118" s="366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465">
        <v>0</v>
      </c>
      <c r="I118" s="366" t="s">
        <v>2604</v>
      </c>
      <c r="K118" s="366" t="s">
        <v>2616</v>
      </c>
      <c r="N118" s="491"/>
      <c r="O118" s="491"/>
    </row>
    <row r="119" s="366" customFormat="1" spans="1:15">
      <c r="A119" s="30" t="s">
        <v>26</v>
      </c>
      <c r="B119" s="498">
        <v>489831</v>
      </c>
      <c r="C119" s="498" t="s">
        <v>2643</v>
      </c>
      <c r="D119" s="499">
        <v>1261135</v>
      </c>
      <c r="E119" s="500">
        <v>43144</v>
      </c>
      <c r="F119" s="501">
        <v>43147</v>
      </c>
      <c r="G119" s="502" t="s">
        <v>28</v>
      </c>
      <c r="H119" s="465">
        <v>0</v>
      </c>
      <c r="I119" s="366" t="s">
        <v>2604</v>
      </c>
      <c r="K119" s="366" t="s">
        <v>2616</v>
      </c>
      <c r="N119" s="491"/>
      <c r="O119" s="491"/>
    </row>
    <row r="120" s="366" customFormat="1" spans="1:15">
      <c r="A120" s="30" t="s">
        <v>26</v>
      </c>
      <c r="B120" s="498">
        <v>489832</v>
      </c>
      <c r="C120" s="498" t="s">
        <v>2644</v>
      </c>
      <c r="D120" s="499">
        <v>1261135</v>
      </c>
      <c r="E120" s="500">
        <v>43144</v>
      </c>
      <c r="F120" s="501">
        <v>43147</v>
      </c>
      <c r="G120" s="502" t="s">
        <v>28</v>
      </c>
      <c r="H120" s="465">
        <v>0</v>
      </c>
      <c r="I120" s="366" t="s">
        <v>2604</v>
      </c>
      <c r="K120" s="366" t="s">
        <v>2616</v>
      </c>
      <c r="N120" s="491"/>
      <c r="O120" s="491"/>
    </row>
    <row r="121" s="366" customFormat="1" spans="1:15">
      <c r="A121" s="30" t="s">
        <v>26</v>
      </c>
      <c r="B121" s="473">
        <v>489835</v>
      </c>
      <c r="C121" s="473" t="s">
        <v>2283</v>
      </c>
      <c r="D121" s="474">
        <v>1259825</v>
      </c>
      <c r="E121" s="475">
        <v>43145</v>
      </c>
      <c r="F121" s="476">
        <v>43147</v>
      </c>
      <c r="G121" s="477" t="s">
        <v>28</v>
      </c>
      <c r="H121" s="465">
        <v>0</v>
      </c>
      <c r="I121" s="366" t="s">
        <v>2604</v>
      </c>
      <c r="K121" s="366" t="s">
        <v>2616</v>
      </c>
      <c r="N121" s="491"/>
      <c r="O121" s="491"/>
    </row>
    <row r="122" s="366" customFormat="1" spans="1:15">
      <c r="A122" s="30" t="s">
        <v>26</v>
      </c>
      <c r="B122" s="473">
        <v>489836</v>
      </c>
      <c r="C122" s="473" t="s">
        <v>2627</v>
      </c>
      <c r="D122" s="474">
        <v>1259825</v>
      </c>
      <c r="E122" s="475">
        <v>43145</v>
      </c>
      <c r="F122" s="476">
        <v>43147</v>
      </c>
      <c r="G122" s="477" t="s">
        <v>28</v>
      </c>
      <c r="H122" s="465">
        <v>0</v>
      </c>
      <c r="I122" s="366" t="s">
        <v>2604</v>
      </c>
      <c r="K122" s="366" t="s">
        <v>2616</v>
      </c>
      <c r="N122" s="491"/>
      <c r="O122" s="491"/>
    </row>
    <row r="123" s="366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465">
        <v>0</v>
      </c>
      <c r="I123" s="366" t="s">
        <v>2604</v>
      </c>
      <c r="K123" s="366" t="s">
        <v>2616</v>
      </c>
      <c r="N123" s="491"/>
      <c r="O123" s="491"/>
    </row>
    <row r="124" s="366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465">
        <v>0</v>
      </c>
      <c r="I124" s="366" t="s">
        <v>2604</v>
      </c>
      <c r="K124" s="366" t="s">
        <v>2616</v>
      </c>
      <c r="N124" s="491"/>
      <c r="O124" s="491"/>
    </row>
    <row r="125" s="366" customFormat="1" spans="1:15">
      <c r="A125" s="30" t="s">
        <v>26</v>
      </c>
      <c r="B125" s="467">
        <v>489980</v>
      </c>
      <c r="C125" s="467" t="s">
        <v>2646</v>
      </c>
      <c r="D125" s="468">
        <v>1264204</v>
      </c>
      <c r="E125" s="469">
        <v>43147</v>
      </c>
      <c r="F125" s="470">
        <v>43148</v>
      </c>
      <c r="G125" s="471" t="s">
        <v>28</v>
      </c>
      <c r="H125" s="465">
        <v>0</v>
      </c>
      <c r="I125" s="366" t="s">
        <v>2604</v>
      </c>
      <c r="K125" s="366" t="s">
        <v>2616</v>
      </c>
      <c r="N125" s="491"/>
      <c r="O125" s="491"/>
    </row>
    <row r="126" s="366" customFormat="1" spans="1:15">
      <c r="A126" s="30" t="s">
        <v>26</v>
      </c>
      <c r="B126" s="467">
        <v>489981</v>
      </c>
      <c r="C126" s="467" t="s">
        <v>2647</v>
      </c>
      <c r="D126" s="468">
        <v>1264204</v>
      </c>
      <c r="E126" s="469">
        <v>43147</v>
      </c>
      <c r="F126" s="470">
        <v>43148</v>
      </c>
      <c r="G126" s="471" t="s">
        <v>28</v>
      </c>
      <c r="H126" s="465">
        <v>0</v>
      </c>
      <c r="I126" s="366" t="s">
        <v>2604</v>
      </c>
      <c r="K126" s="366" t="s">
        <v>2616</v>
      </c>
      <c r="N126" s="491"/>
      <c r="O126" s="491"/>
    </row>
    <row r="127" s="366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465">
        <v>0</v>
      </c>
      <c r="I127" s="366" t="s">
        <v>2604</v>
      </c>
      <c r="K127" s="366" t="s">
        <v>2616</v>
      </c>
      <c r="N127" s="491"/>
      <c r="O127" s="491"/>
    </row>
    <row r="128" s="366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465">
        <v>0</v>
      </c>
      <c r="I128" s="366" t="s">
        <v>2604</v>
      </c>
      <c r="K128" s="366" t="s">
        <v>2616</v>
      </c>
      <c r="N128" s="491"/>
      <c r="O128" s="491"/>
    </row>
    <row r="129" s="366" customFormat="1" spans="1:15">
      <c r="A129" s="30" t="s">
        <v>26</v>
      </c>
      <c r="B129" s="504">
        <v>489994</v>
      </c>
      <c r="C129" s="504" t="s">
        <v>2625</v>
      </c>
      <c r="D129" s="505">
        <v>1256911</v>
      </c>
      <c r="E129" s="506">
        <v>43145</v>
      </c>
      <c r="F129" s="507">
        <v>43148</v>
      </c>
      <c r="G129" s="508" t="s">
        <v>28</v>
      </c>
      <c r="H129" s="465">
        <v>0</v>
      </c>
      <c r="I129" s="366" t="s">
        <v>2604</v>
      </c>
      <c r="K129" s="366" t="s">
        <v>2616</v>
      </c>
      <c r="N129" s="491"/>
      <c r="O129" s="491"/>
    </row>
    <row r="130" s="366" customFormat="1" spans="1:15">
      <c r="A130" s="30" t="s">
        <v>26</v>
      </c>
      <c r="B130" s="504">
        <v>490000</v>
      </c>
      <c r="C130" s="504" t="s">
        <v>2649</v>
      </c>
      <c r="D130" s="505">
        <v>1256911</v>
      </c>
      <c r="E130" s="506">
        <v>43145</v>
      </c>
      <c r="F130" s="507">
        <v>43148</v>
      </c>
      <c r="G130" s="508" t="s">
        <v>28</v>
      </c>
      <c r="H130" s="465">
        <v>0</v>
      </c>
      <c r="I130" s="366" t="s">
        <v>2604</v>
      </c>
      <c r="K130" s="366" t="s">
        <v>2616</v>
      </c>
      <c r="N130" s="491"/>
      <c r="O130" s="491"/>
    </row>
    <row r="131" s="366" customFormat="1" spans="1:15">
      <c r="A131" s="30" t="s">
        <v>26</v>
      </c>
      <c r="B131" s="467">
        <v>489995</v>
      </c>
      <c r="C131" s="467" t="s">
        <v>2650</v>
      </c>
      <c r="D131" s="468">
        <v>1256307</v>
      </c>
      <c r="E131" s="469">
        <v>43145</v>
      </c>
      <c r="F131" s="470">
        <v>43148</v>
      </c>
      <c r="G131" s="471" t="s">
        <v>28</v>
      </c>
      <c r="H131" s="465">
        <v>0</v>
      </c>
      <c r="I131" s="366" t="s">
        <v>2604</v>
      </c>
      <c r="K131" s="366" t="s">
        <v>2616</v>
      </c>
      <c r="N131" s="491"/>
      <c r="O131" s="491"/>
    </row>
    <row r="132" s="366" customFormat="1" spans="1:15">
      <c r="A132" s="30" t="s">
        <v>26</v>
      </c>
      <c r="B132" s="467">
        <v>489996</v>
      </c>
      <c r="C132" s="467" t="s">
        <v>2651</v>
      </c>
      <c r="D132" s="468">
        <v>1256307</v>
      </c>
      <c r="E132" s="469">
        <v>43145</v>
      </c>
      <c r="F132" s="470">
        <v>43148</v>
      </c>
      <c r="G132" s="471" t="s">
        <v>28</v>
      </c>
      <c r="H132" s="465">
        <v>0</v>
      </c>
      <c r="I132" s="366" t="s">
        <v>2604</v>
      </c>
      <c r="K132" s="366" t="s">
        <v>2616</v>
      </c>
      <c r="N132" s="491"/>
      <c r="O132" s="491"/>
    </row>
    <row r="133" s="366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465">
        <v>0</v>
      </c>
      <c r="I133" s="366" t="s">
        <v>2604</v>
      </c>
      <c r="K133" s="366" t="s">
        <v>2616</v>
      </c>
      <c r="N133" s="491"/>
      <c r="O133" s="491"/>
    </row>
    <row r="134" s="366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465">
        <v>21400</v>
      </c>
      <c r="N134" s="491"/>
      <c r="O134" s="491"/>
    </row>
    <row r="135" s="366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465">
        <v>0</v>
      </c>
      <c r="I135" s="366" t="s">
        <v>2604</v>
      </c>
      <c r="K135" s="366" t="s">
        <v>2616</v>
      </c>
      <c r="N135" s="491"/>
      <c r="O135" s="491"/>
    </row>
    <row r="136" s="366" customFormat="1" spans="1:15">
      <c r="A136" s="30" t="s">
        <v>26</v>
      </c>
      <c r="B136" s="473">
        <v>490020</v>
      </c>
      <c r="C136" s="473" t="s">
        <v>2611</v>
      </c>
      <c r="D136" s="474">
        <v>1258136</v>
      </c>
      <c r="E136" s="475">
        <v>43144</v>
      </c>
      <c r="F136" s="476">
        <v>43148</v>
      </c>
      <c r="G136" s="477" t="s">
        <v>28</v>
      </c>
      <c r="H136" s="465">
        <v>0</v>
      </c>
      <c r="I136" s="366" t="s">
        <v>2604</v>
      </c>
      <c r="K136" s="366" t="s">
        <v>2616</v>
      </c>
      <c r="N136" s="491"/>
      <c r="O136" s="491"/>
    </row>
    <row r="137" s="366" customFormat="1" spans="1:15">
      <c r="A137" s="30" t="s">
        <v>26</v>
      </c>
      <c r="B137" s="473">
        <v>490021</v>
      </c>
      <c r="C137" s="473" t="s">
        <v>2612</v>
      </c>
      <c r="D137" s="474">
        <v>1258136</v>
      </c>
      <c r="E137" s="475">
        <v>43144</v>
      </c>
      <c r="F137" s="476">
        <v>43148</v>
      </c>
      <c r="G137" s="477" t="s">
        <v>28</v>
      </c>
      <c r="H137" s="465">
        <v>0</v>
      </c>
      <c r="I137" s="366" t="s">
        <v>2604</v>
      </c>
      <c r="K137" s="366" t="s">
        <v>2616</v>
      </c>
      <c r="N137" s="491"/>
      <c r="O137" s="491"/>
    </row>
    <row r="138" s="366" customFormat="1" spans="1:15">
      <c r="A138" s="30" t="s">
        <v>26</v>
      </c>
      <c r="B138" s="467">
        <v>490023</v>
      </c>
      <c r="C138" s="467" t="s">
        <v>2632</v>
      </c>
      <c r="D138" s="468">
        <v>1250490</v>
      </c>
      <c r="E138" s="469">
        <v>43145</v>
      </c>
      <c r="F138" s="470">
        <v>43148</v>
      </c>
      <c r="G138" s="471" t="s">
        <v>28</v>
      </c>
      <c r="H138" s="465">
        <v>0</v>
      </c>
      <c r="I138" s="366" t="s">
        <v>2604</v>
      </c>
      <c r="K138" s="366" t="s">
        <v>2616</v>
      </c>
      <c r="N138" s="491"/>
      <c r="O138" s="491"/>
    </row>
    <row r="139" s="366" customFormat="1" spans="1:15">
      <c r="A139" s="30" t="s">
        <v>26</v>
      </c>
      <c r="B139" s="467">
        <v>490024</v>
      </c>
      <c r="C139" s="467" t="s">
        <v>2629</v>
      </c>
      <c r="D139" s="468">
        <v>1250490</v>
      </c>
      <c r="E139" s="469">
        <v>43145</v>
      </c>
      <c r="F139" s="470">
        <v>43148</v>
      </c>
      <c r="G139" s="471" t="s">
        <v>28</v>
      </c>
      <c r="H139" s="465">
        <v>0</v>
      </c>
      <c r="I139" s="366" t="s">
        <v>2604</v>
      </c>
      <c r="K139" s="366" t="s">
        <v>2616</v>
      </c>
      <c r="N139" s="491"/>
      <c r="O139" s="491"/>
    </row>
    <row r="140" s="366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465">
        <v>0</v>
      </c>
      <c r="I140" s="366" t="s">
        <v>2604</v>
      </c>
      <c r="K140" s="366" t="s">
        <v>2616</v>
      </c>
      <c r="N140" s="491"/>
      <c r="O140" s="491"/>
    </row>
    <row r="141" s="366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465">
        <v>0</v>
      </c>
      <c r="I141" s="366" t="s">
        <v>2604</v>
      </c>
      <c r="K141" s="366" t="s">
        <v>2616</v>
      </c>
      <c r="N141" s="491"/>
      <c r="O141" s="491"/>
    </row>
    <row r="142" s="366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465">
        <v>10100</v>
      </c>
      <c r="N142" s="491"/>
      <c r="O142" s="491"/>
    </row>
    <row r="143" s="366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465">
        <v>0</v>
      </c>
      <c r="I143" s="366" t="s">
        <v>2604</v>
      </c>
      <c r="K143" s="366" t="s">
        <v>2616</v>
      </c>
      <c r="N143" s="491"/>
      <c r="O143" s="491"/>
    </row>
    <row r="144" s="366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465">
        <v>0</v>
      </c>
      <c r="I144" s="366" t="s">
        <v>2604</v>
      </c>
      <c r="K144" s="366" t="s">
        <v>2616</v>
      </c>
      <c r="N144" s="491"/>
      <c r="O144" s="491"/>
    </row>
    <row r="145" s="366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465">
        <v>0</v>
      </c>
      <c r="I145" s="366" t="s">
        <v>2604</v>
      </c>
      <c r="K145" s="366" t="s">
        <v>2616</v>
      </c>
      <c r="N145" s="491"/>
      <c r="O145" s="491"/>
    </row>
    <row r="146" s="366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465">
        <v>0</v>
      </c>
      <c r="I146" s="366" t="s">
        <v>2604</v>
      </c>
      <c r="K146" s="366" t="s">
        <v>2616</v>
      </c>
      <c r="N146" s="491"/>
      <c r="O146" s="491"/>
    </row>
    <row r="147" s="366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465">
        <v>0</v>
      </c>
      <c r="I147" s="366" t="s">
        <v>2604</v>
      </c>
      <c r="K147" s="366" t="s">
        <v>2616</v>
      </c>
      <c r="N147" s="491"/>
      <c r="O147" s="491"/>
    </row>
    <row r="148" s="366" customFormat="1" spans="1:15">
      <c r="A148" s="30" t="s">
        <v>26</v>
      </c>
      <c r="B148" s="504">
        <v>490146</v>
      </c>
      <c r="C148" s="504" t="s">
        <v>2658</v>
      </c>
      <c r="D148" s="505">
        <v>1265156</v>
      </c>
      <c r="E148" s="506">
        <v>43145</v>
      </c>
      <c r="F148" s="507">
        <v>43149</v>
      </c>
      <c r="G148" s="508" t="s">
        <v>28</v>
      </c>
      <c r="H148" s="465">
        <v>0</v>
      </c>
      <c r="I148" s="366" t="s">
        <v>2604</v>
      </c>
      <c r="K148" s="366" t="s">
        <v>2616</v>
      </c>
      <c r="N148" s="491"/>
      <c r="O148" s="491"/>
    </row>
    <row r="149" s="366" customFormat="1" spans="1:15">
      <c r="A149" s="30" t="s">
        <v>26</v>
      </c>
      <c r="B149" s="504">
        <v>490147</v>
      </c>
      <c r="C149" s="504" t="s">
        <v>2315</v>
      </c>
      <c r="D149" s="505">
        <v>1265156</v>
      </c>
      <c r="E149" s="506">
        <v>43145</v>
      </c>
      <c r="F149" s="507">
        <v>43149</v>
      </c>
      <c r="G149" s="508" t="s">
        <v>28</v>
      </c>
      <c r="H149" s="465">
        <v>0</v>
      </c>
      <c r="I149" s="366" t="s">
        <v>2604</v>
      </c>
      <c r="K149" s="366" t="s">
        <v>2616</v>
      </c>
      <c r="N149" s="491"/>
      <c r="O149" s="491"/>
    </row>
    <row r="150" s="366" customFormat="1" spans="1:15">
      <c r="A150" s="30" t="s">
        <v>26</v>
      </c>
      <c r="B150" s="473">
        <v>490149</v>
      </c>
      <c r="C150" s="473" t="s">
        <v>2659</v>
      </c>
      <c r="D150" s="474">
        <v>1245763</v>
      </c>
      <c r="E150" s="475">
        <v>43146</v>
      </c>
      <c r="F150" s="476">
        <v>43149</v>
      </c>
      <c r="G150" s="477" t="s">
        <v>28</v>
      </c>
      <c r="H150" s="465">
        <v>0</v>
      </c>
      <c r="I150" s="366" t="s">
        <v>2604</v>
      </c>
      <c r="K150" s="366" t="s">
        <v>2616</v>
      </c>
      <c r="N150" s="491"/>
      <c r="O150" s="491"/>
    </row>
    <row r="151" s="366" customFormat="1" spans="1:15">
      <c r="A151" s="30" t="s">
        <v>26</v>
      </c>
      <c r="B151" s="473">
        <v>490150</v>
      </c>
      <c r="C151" s="473" t="s">
        <v>2660</v>
      </c>
      <c r="D151" s="474">
        <v>1245763</v>
      </c>
      <c r="E151" s="475">
        <v>43146</v>
      </c>
      <c r="F151" s="476">
        <v>43149</v>
      </c>
      <c r="G151" s="477" t="s">
        <v>28</v>
      </c>
      <c r="H151" s="465">
        <v>0</v>
      </c>
      <c r="I151" s="366" t="s">
        <v>2604</v>
      </c>
      <c r="K151" s="366" t="s">
        <v>2616</v>
      </c>
      <c r="N151" s="491"/>
      <c r="O151" s="491"/>
    </row>
    <row r="152" s="366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465">
        <v>0</v>
      </c>
      <c r="I152" s="366" t="s">
        <v>2604</v>
      </c>
      <c r="K152" s="366" t="s">
        <v>2616</v>
      </c>
      <c r="N152" s="491"/>
      <c r="O152" s="491"/>
    </row>
    <row r="153" s="366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465">
        <v>0</v>
      </c>
      <c r="I153" s="366" t="s">
        <v>2604</v>
      </c>
      <c r="K153" s="366" t="s">
        <v>2616</v>
      </c>
      <c r="N153" s="491"/>
      <c r="O153" s="491"/>
    </row>
    <row r="154" s="366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465">
        <v>0</v>
      </c>
      <c r="I154" s="366" t="s">
        <v>2604</v>
      </c>
      <c r="K154" s="366" t="s">
        <v>2616</v>
      </c>
      <c r="N154" s="491"/>
      <c r="O154" s="491"/>
    </row>
    <row r="155" s="366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465">
        <v>25000</v>
      </c>
      <c r="N155" s="491"/>
      <c r="O155" s="491"/>
    </row>
    <row r="156" s="366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465">
        <v>0</v>
      </c>
      <c r="I156" s="366" t="s">
        <v>2604</v>
      </c>
      <c r="K156" s="366" t="s">
        <v>2616</v>
      </c>
      <c r="N156" s="491"/>
      <c r="O156" s="491"/>
    </row>
    <row r="157" s="366" customFormat="1" spans="1:15">
      <c r="A157" s="30"/>
      <c r="B157" s="30"/>
      <c r="C157" s="30"/>
      <c r="D157" s="31"/>
      <c r="E157" s="32"/>
      <c r="F157" s="33"/>
      <c r="G157" s="34"/>
      <c r="H157" s="465"/>
      <c r="N157" s="491"/>
      <c r="O157" s="491"/>
    </row>
    <row r="158" s="366" customFormat="1" spans="1:15">
      <c r="A158" s="30"/>
      <c r="B158" s="206"/>
      <c r="C158" s="66"/>
      <c r="D158" s="31"/>
      <c r="E158" s="32"/>
      <c r="F158" s="33"/>
      <c r="G158" s="509"/>
      <c r="H158" s="465"/>
      <c r="N158" s="491"/>
      <c r="O158" s="491"/>
    </row>
    <row r="159" s="366" customFormat="1" ht="17.4" customHeight="1" spans="1:15">
      <c r="A159" s="78" t="s">
        <v>82</v>
      </c>
      <c r="B159" s="69"/>
      <c r="C159" s="209"/>
      <c r="D159" s="71"/>
      <c r="E159" s="510"/>
      <c r="F159" s="511"/>
      <c r="G159" s="74" t="s">
        <v>80</v>
      </c>
      <c r="H159" s="512">
        <f>SUM(H22:H158)</f>
        <v>1145540</v>
      </c>
      <c r="I159" s="366" t="s">
        <v>2664</v>
      </c>
      <c r="N159" s="491"/>
      <c r="O159" s="491"/>
    </row>
    <row r="160" s="366" customFormat="1" ht="7.2" customHeight="1" spans="2:15">
      <c r="B160" s="86"/>
      <c r="C160" s="87"/>
      <c r="D160" s="81"/>
      <c r="E160" s="215"/>
      <c r="F160" s="513"/>
      <c r="G160" s="84"/>
      <c r="H160" s="514"/>
      <c r="N160" s="491"/>
      <c r="O160" s="491"/>
    </row>
    <row r="161" s="366" customFormat="1" ht="16.2" customHeight="1" spans="1:15">
      <c r="A161" s="515" t="s">
        <v>2665</v>
      </c>
      <c r="B161" s="515"/>
      <c r="F161" s="516"/>
      <c r="N161" s="491"/>
      <c r="O161" s="491"/>
    </row>
    <row r="162" s="366" customFormat="1" ht="12" customHeight="1" spans="1:15">
      <c r="A162" s="223" t="s">
        <v>423</v>
      </c>
      <c r="B162" s="90"/>
      <c r="C162" s="224" t="s">
        <v>424</v>
      </c>
      <c r="D162" s="224" t="s">
        <v>424</v>
      </c>
      <c r="E162" s="224" t="s">
        <v>424</v>
      </c>
      <c r="F162" s="224" t="s">
        <v>424</v>
      </c>
      <c r="G162" s="224" t="s">
        <v>424</v>
      </c>
      <c r="H162" s="225" t="s">
        <v>90</v>
      </c>
      <c r="N162" s="491"/>
      <c r="O162" s="491"/>
    </row>
    <row r="163" s="366" customFormat="1" ht="12" customHeight="1" spans="1:15">
      <c r="A163" s="226" t="s">
        <v>425</v>
      </c>
      <c r="B163" s="226"/>
      <c r="C163" s="227" t="s">
        <v>85</v>
      </c>
      <c r="D163" s="228" t="s">
        <v>86</v>
      </c>
      <c r="E163" s="228" t="s">
        <v>87</v>
      </c>
      <c r="F163" s="228" t="s">
        <v>88</v>
      </c>
      <c r="G163" s="228" t="s">
        <v>89</v>
      </c>
      <c r="H163" s="341" t="s">
        <v>426</v>
      </c>
      <c r="N163" s="491"/>
      <c r="O163" s="491"/>
    </row>
    <row r="164" s="366" customFormat="1" ht="13.5" spans="1:15">
      <c r="A164" s="230">
        <f>H159</f>
        <v>1145540</v>
      </c>
      <c r="B164" s="93"/>
      <c r="C164" s="230">
        <v>0</v>
      </c>
      <c r="D164" s="230">
        <v>0</v>
      </c>
      <c r="E164" s="230">
        <v>0</v>
      </c>
      <c r="F164" s="230">
        <v>0</v>
      </c>
      <c r="G164" s="230">
        <v>0</v>
      </c>
      <c r="H164" s="342">
        <f>SUM(A164:G164)</f>
        <v>1145540</v>
      </c>
      <c r="N164" s="491"/>
      <c r="O164" s="491"/>
    </row>
    <row r="165" s="366" customFormat="1" ht="13.5" spans="14:15">
      <c r="N165" s="491"/>
      <c r="O165" s="491"/>
    </row>
    <row r="166" s="366" customFormat="1" ht="18" customHeight="1" spans="14:15">
      <c r="N166" s="491"/>
      <c r="O166" s="491"/>
    </row>
    <row r="167" s="366" customFormat="1" spans="14:15">
      <c r="N167" s="491"/>
      <c r="O167" s="491"/>
    </row>
    <row r="168" s="366" customFormat="1" spans="1:15">
      <c r="A168" s="517"/>
      <c r="B168" s="517"/>
      <c r="N168" s="491"/>
      <c r="O168" s="491"/>
    </row>
    <row r="169" s="366" customFormat="1" ht="15.75" spans="1:15">
      <c r="A169" s="518" t="s">
        <v>1157</v>
      </c>
      <c r="N169" s="491"/>
      <c r="O169" s="491"/>
    </row>
    <row r="170" s="366" customFormat="1" spans="3:15">
      <c r="C170" s="519"/>
      <c r="D170" s="519"/>
      <c r="N170" s="491"/>
      <c r="O170" s="491"/>
    </row>
    <row r="171" s="366" customFormat="1" ht="15.75" spans="3:15">
      <c r="C171" s="520" t="s">
        <v>1158</v>
      </c>
      <c r="N171" s="491"/>
      <c r="O171" s="491"/>
    </row>
    <row r="172" s="366" customFormat="1" spans="3:15">
      <c r="C172" s="234" t="s">
        <v>1207</v>
      </c>
      <c r="N172" s="491"/>
      <c r="O172" s="491"/>
    </row>
    <row r="173" s="366" customFormat="1" spans="3:15">
      <c r="C173" s="235" t="s">
        <v>1160</v>
      </c>
      <c r="N173" s="491"/>
      <c r="O173" s="491"/>
    </row>
    <row r="174" s="366" customFormat="1" spans="14:15">
      <c r="N174" s="491"/>
      <c r="O174" s="491"/>
    </row>
    <row r="175" s="366" customFormat="1" spans="14:15">
      <c r="N175" s="491"/>
      <c r="O175" s="491"/>
    </row>
    <row r="176" s="366" customFormat="1" spans="12:13">
      <c r="L176" s="491"/>
      <c r="M176" s="491"/>
    </row>
    <row r="177" s="366" customFormat="1" spans="12:13">
      <c r="L177" s="491"/>
      <c r="M177" s="491"/>
    </row>
    <row r="178" s="366" customFormat="1" spans="12:13">
      <c r="L178" s="491"/>
      <c r="M178" s="491"/>
    </row>
    <row r="179" s="366" customFormat="1" spans="12:13">
      <c r="L179" s="491"/>
      <c r="M179" s="491"/>
    </row>
    <row r="180" s="366" customFormat="1" spans="12:13">
      <c r="L180" s="491"/>
      <c r="M180" s="491"/>
    </row>
    <row r="181" s="366" customFormat="1" spans="12:13">
      <c r="L181" s="491"/>
      <c r="M181" s="491"/>
    </row>
    <row r="182" s="366" customFormat="1" spans="12:13">
      <c r="L182" s="491"/>
      <c r="M182" s="491"/>
    </row>
    <row r="183" s="366" customFormat="1" spans="12:13">
      <c r="L183" s="491"/>
      <c r="M183" s="491"/>
    </row>
    <row r="184" s="366" customFormat="1" spans="12:13">
      <c r="L184" s="491"/>
      <c r="M184" s="491"/>
    </row>
    <row r="185" s="366" customFormat="1" spans="12:13">
      <c r="L185" s="491"/>
      <c r="M185" s="491"/>
    </row>
    <row r="186" s="366" customFormat="1" spans="12:13">
      <c r="L186" s="491"/>
      <c r="M186" s="491"/>
    </row>
    <row r="187" s="366" customFormat="1" spans="12:13">
      <c r="L187" s="491"/>
      <c r="M187" s="491"/>
    </row>
    <row r="188" s="366" customFormat="1" spans="12:13">
      <c r="L188" s="491"/>
      <c r="M188" s="491"/>
    </row>
    <row r="189" s="366" customFormat="1" spans="12:13">
      <c r="L189" s="491"/>
      <c r="M189" s="491"/>
    </row>
    <row r="190" s="366" customFormat="1" spans="12:13">
      <c r="L190" s="491"/>
      <c r="M190" s="491"/>
    </row>
    <row r="191" s="366" customFormat="1" spans="12:13">
      <c r="L191" s="491"/>
      <c r="M191" s="491"/>
    </row>
    <row r="192" s="366" customFormat="1" spans="12:13">
      <c r="L192" s="491"/>
      <c r="M192" s="491"/>
    </row>
    <row r="193" s="366" customFormat="1" spans="12:13">
      <c r="L193" s="491"/>
      <c r="M193" s="491"/>
    </row>
    <row r="194" s="366" customFormat="1" spans="12:13">
      <c r="L194" s="491"/>
      <c r="M194" s="491"/>
    </row>
    <row r="195" s="366" customFormat="1" spans="12:13">
      <c r="L195" s="491"/>
      <c r="M195" s="491"/>
    </row>
    <row r="196" s="366" customFormat="1" spans="12:13">
      <c r="L196" s="491"/>
      <c r="M196" s="491"/>
    </row>
    <row r="197" s="366" customFormat="1" spans="12:13">
      <c r="L197" s="491"/>
      <c r="M197" s="491"/>
    </row>
    <row r="198" s="366" customFormat="1" spans="12:13">
      <c r="L198" s="491"/>
      <c r="M198" s="491"/>
    </row>
    <row r="199" s="366" customFormat="1" spans="12:13">
      <c r="L199" s="491"/>
      <c r="M199" s="491"/>
    </row>
    <row r="200" s="366" customFormat="1" spans="12:13">
      <c r="L200" s="491"/>
      <c r="M200" s="491"/>
    </row>
    <row r="201" s="366" customFormat="1" spans="12:13">
      <c r="L201" s="491"/>
      <c r="M201" s="491"/>
    </row>
    <row r="202" s="366" customFormat="1" spans="12:13">
      <c r="L202" s="491"/>
      <c r="M202" s="491"/>
    </row>
    <row r="203" s="366" customFormat="1" spans="12:13">
      <c r="L203" s="491"/>
      <c r="M203" s="491"/>
    </row>
    <row r="204" s="366" customFormat="1" spans="12:13">
      <c r="L204" s="491"/>
      <c r="M204" s="491"/>
    </row>
    <row r="205" s="366" customFormat="1" spans="12:13">
      <c r="L205" s="491"/>
      <c r="M205" s="491"/>
    </row>
    <row r="206" s="366" customFormat="1" spans="12:13">
      <c r="L206" s="491"/>
      <c r="M206" s="491"/>
    </row>
    <row r="207" s="366" customFormat="1" spans="12:13">
      <c r="L207" s="491"/>
      <c r="M207" s="491"/>
    </row>
    <row r="208" s="366" customFormat="1" spans="12:13">
      <c r="L208" s="491"/>
      <c r="M208" s="491"/>
    </row>
    <row r="209" s="366" customFormat="1" spans="12:13">
      <c r="L209" s="491"/>
      <c r="M209" s="491"/>
    </row>
    <row r="210" s="366" customFormat="1" spans="12:13">
      <c r="L210" s="491"/>
      <c r="M210" s="491"/>
    </row>
    <row r="211" s="366" customFormat="1" spans="12:13">
      <c r="L211" s="491"/>
      <c r="M211" s="491"/>
    </row>
    <row r="212" s="366" customFormat="1" spans="12:13">
      <c r="L212" s="491"/>
      <c r="M212" s="491"/>
    </row>
    <row r="213" s="366" customFormat="1" spans="12:13">
      <c r="L213" s="491"/>
      <c r="M213" s="491"/>
    </row>
    <row r="214" s="366" customFormat="1" spans="12:13">
      <c r="L214" s="491"/>
      <c r="M214" s="491"/>
    </row>
    <row r="215" s="366" customFormat="1" spans="12:13">
      <c r="L215" s="491"/>
      <c r="M215" s="491"/>
    </row>
    <row r="216" s="366" customFormat="1" spans="12:13">
      <c r="L216" s="491"/>
      <c r="M216" s="491"/>
    </row>
    <row r="217" s="366" customFormat="1" spans="12:13">
      <c r="L217" s="491"/>
      <c r="M217" s="491"/>
    </row>
    <row r="218" s="366" customFormat="1" spans="12:13">
      <c r="L218" s="491"/>
      <c r="M218" s="491"/>
    </row>
    <row r="219" s="366" customFormat="1" spans="12:13">
      <c r="L219" s="491"/>
      <c r="M219" s="491"/>
    </row>
    <row r="220" s="366" customFormat="1" spans="12:13">
      <c r="L220" s="491"/>
      <c r="M220" s="491"/>
    </row>
    <row r="221" s="366" customFormat="1" spans="12:13">
      <c r="L221" s="491"/>
      <c r="M221" s="491"/>
    </row>
    <row r="222" s="366" customFormat="1" spans="12:13">
      <c r="L222" s="491"/>
      <c r="M222" s="491"/>
    </row>
    <row r="223" s="366" customFormat="1" spans="12:13">
      <c r="L223" s="491"/>
      <c r="M223" s="491"/>
    </row>
    <row r="224" s="366" customFormat="1" spans="12:13">
      <c r="L224" s="491"/>
      <c r="M224" s="491"/>
    </row>
    <row r="225" s="366" customFormat="1" spans="12:13">
      <c r="L225" s="491"/>
      <c r="M225" s="491"/>
    </row>
    <row r="226" s="366" customFormat="1" spans="12:13">
      <c r="L226" s="491"/>
      <c r="M226" s="491"/>
    </row>
    <row r="227" s="366" customFormat="1" spans="12:13">
      <c r="L227" s="491"/>
      <c r="M227" s="491"/>
    </row>
    <row r="228" s="366" customFormat="1" spans="12:13">
      <c r="L228" s="491"/>
      <c r="M228" s="491"/>
    </row>
    <row r="229" s="366" customFormat="1" spans="12:13">
      <c r="L229" s="491"/>
      <c r="M229" s="491"/>
    </row>
    <row r="230" s="366" customFormat="1" spans="12:13">
      <c r="L230" s="491"/>
      <c r="M230" s="491"/>
    </row>
    <row r="231" s="366" customFormat="1" spans="12:13">
      <c r="L231" s="491"/>
      <c r="M231" s="491"/>
    </row>
    <row r="232" s="366" customFormat="1" spans="12:13">
      <c r="L232" s="491"/>
      <c r="M232" s="491"/>
    </row>
    <row r="233" s="366" customFormat="1" spans="12:13">
      <c r="L233" s="491"/>
      <c r="M233" s="491"/>
    </row>
    <row r="234" s="366" customFormat="1" spans="12:13">
      <c r="L234" s="491"/>
      <c r="M234" s="491"/>
    </row>
    <row r="235" s="366" customFormat="1" spans="12:13">
      <c r="L235" s="491"/>
      <c r="M235" s="491"/>
    </row>
    <row r="236" s="366" customFormat="1" spans="12:13">
      <c r="L236" s="491"/>
      <c r="M236" s="491"/>
    </row>
    <row r="237" s="366" customFormat="1" spans="12:13">
      <c r="L237" s="491"/>
      <c r="M237" s="491"/>
    </row>
    <row r="238" s="366" customFormat="1" spans="14:15">
      <c r="N238" s="491"/>
      <c r="O238" s="491"/>
    </row>
    <row r="239" s="366" customFormat="1" spans="14:15">
      <c r="N239" s="491"/>
      <c r="O239" s="491"/>
    </row>
    <row r="240" s="366" customFormat="1" spans="14:15">
      <c r="N240" s="491"/>
      <c r="O240" s="491"/>
    </row>
    <row r="241" s="366" customFormat="1" spans="14:15">
      <c r="N241" s="491"/>
      <c r="O241" s="491"/>
    </row>
    <row r="242" s="366" customFormat="1" spans="14:15">
      <c r="N242" s="491"/>
      <c r="O242" s="491"/>
    </row>
    <row r="243" s="366" customFormat="1" spans="14:15">
      <c r="N243" s="491"/>
      <c r="O243" s="491"/>
    </row>
    <row r="244" s="366" customFormat="1" spans="14:15">
      <c r="N244" s="491"/>
      <c r="O244" s="491"/>
    </row>
    <row r="245" s="366" customFormat="1" spans="14:15">
      <c r="N245" s="491"/>
      <c r="O245" s="491"/>
    </row>
    <row r="246" s="366" customFormat="1" spans="14:15">
      <c r="N246" s="491"/>
      <c r="O246" s="491"/>
    </row>
    <row r="247" s="366" customFormat="1" spans="14:15">
      <c r="N247" s="491"/>
      <c r="O247" s="491"/>
    </row>
    <row r="248" s="366" customFormat="1" spans="14:15">
      <c r="N248" s="491"/>
      <c r="O248" s="491"/>
    </row>
    <row r="249" s="366" customFormat="1" spans="14:15">
      <c r="N249" s="491"/>
      <c r="O249" s="491"/>
    </row>
    <row r="250" s="366" customFormat="1" spans="14:15">
      <c r="N250" s="491"/>
      <c r="O250" s="491"/>
    </row>
    <row r="251" s="366" customFormat="1" spans="14:15">
      <c r="N251" s="491"/>
      <c r="O251" s="491"/>
    </row>
    <row r="252" s="366" customFormat="1" spans="14:15">
      <c r="N252" s="491"/>
      <c r="O252" s="491"/>
    </row>
    <row r="253" s="366" customFormat="1" spans="14:15">
      <c r="N253" s="491"/>
      <c r="O253" s="491"/>
    </row>
    <row r="254" s="366" customFormat="1" spans="14:15">
      <c r="N254" s="491"/>
      <c r="O254" s="491"/>
    </row>
    <row r="255" s="366" customFormat="1" spans="14:15">
      <c r="N255" s="491"/>
      <c r="O255" s="491"/>
    </row>
    <row r="256" s="366" customFormat="1" spans="14:15">
      <c r="N256" s="491"/>
      <c r="O256" s="491"/>
    </row>
    <row r="257" s="366" customFormat="1" spans="14:15">
      <c r="N257" s="491"/>
      <c r="O257" s="491"/>
    </row>
    <row r="258" s="366" customFormat="1" spans="14:15">
      <c r="N258" s="491"/>
      <c r="O258" s="491"/>
    </row>
    <row r="259" s="366" customFormat="1" spans="14:15">
      <c r="N259" s="491"/>
      <c r="O259" s="491"/>
    </row>
    <row r="260" s="366" customFormat="1" spans="14:15">
      <c r="N260" s="491"/>
      <c r="O260" s="491"/>
    </row>
    <row r="261" s="366" customFormat="1" spans="14:15">
      <c r="N261" s="491"/>
      <c r="O261" s="491"/>
    </row>
    <row r="262" s="366" customFormat="1" spans="14:15">
      <c r="N262" s="491"/>
      <c r="O262" s="491"/>
    </row>
    <row r="263" s="366" customFormat="1" spans="14:15">
      <c r="N263" s="491"/>
      <c r="O263" s="491"/>
    </row>
    <row r="264" s="366" customFormat="1" spans="14:15">
      <c r="N264" s="491"/>
      <c r="O264" s="491"/>
    </row>
    <row r="265" s="366" customFormat="1" spans="14:15">
      <c r="N265" s="491"/>
      <c r="O265" s="491"/>
    </row>
    <row r="266" s="366" customFormat="1" spans="14:15">
      <c r="N266" s="491"/>
      <c r="O266" s="491"/>
    </row>
    <row r="267" s="366" customFormat="1" spans="14:15">
      <c r="N267" s="491"/>
      <c r="O267" s="491"/>
    </row>
    <row r="268" s="366" customFormat="1" spans="14:15">
      <c r="N268" s="491"/>
      <c r="O268" s="491"/>
    </row>
    <row r="269" s="366" customFormat="1" spans="14:15">
      <c r="N269" s="491"/>
      <c r="O269" s="491"/>
    </row>
    <row r="270" s="366" customFormat="1" spans="14:15">
      <c r="N270" s="491"/>
      <c r="O270" s="491"/>
    </row>
    <row r="271" s="366" customFormat="1" spans="14:15">
      <c r="N271" s="491"/>
      <c r="O271" s="491"/>
    </row>
    <row r="272" s="366" customFormat="1" spans="14:15">
      <c r="N272" s="491"/>
      <c r="O272" s="491"/>
    </row>
    <row r="273" s="366" customFormat="1" spans="14:15">
      <c r="N273" s="491"/>
      <c r="O273" s="491"/>
    </row>
    <row r="274" s="366" customFormat="1" spans="14:15">
      <c r="N274" s="491"/>
      <c r="O274" s="491"/>
    </row>
    <row r="275" s="366" customFormat="1" spans="14:15">
      <c r="N275" s="491"/>
      <c r="O275" s="491"/>
    </row>
    <row r="276" s="366" customFormat="1" spans="14:15">
      <c r="N276" s="491"/>
      <c r="O276" s="491"/>
    </row>
    <row r="277" s="366" customFormat="1" spans="14:15">
      <c r="N277" s="491"/>
      <c r="O277" s="491"/>
    </row>
    <row r="278" s="366" customFormat="1" spans="14:15">
      <c r="N278" s="491"/>
      <c r="O278" s="491"/>
    </row>
    <row r="279" s="366" customFormat="1" spans="14:15">
      <c r="N279" s="491"/>
      <c r="O279" s="491"/>
    </row>
    <row r="280" s="366" customFormat="1" spans="14:15">
      <c r="N280" s="491"/>
      <c r="O280" s="491"/>
    </row>
    <row r="281" s="366" customFormat="1" spans="14:15">
      <c r="N281" s="491"/>
      <c r="O281" s="491"/>
    </row>
    <row r="282" s="366" customFormat="1" spans="14:15">
      <c r="N282" s="491"/>
      <c r="O282" s="491"/>
    </row>
    <row r="283" s="366" customFormat="1" spans="14:15">
      <c r="N283" s="491"/>
      <c r="O283" s="491"/>
    </row>
    <row r="284" s="366" customFormat="1" spans="14:15">
      <c r="N284" s="491"/>
      <c r="O284" s="491"/>
    </row>
    <row r="285" s="366" customFormat="1" spans="14:15">
      <c r="N285" s="491"/>
      <c r="O285" s="491"/>
    </row>
    <row r="286" s="366" customFormat="1" spans="14:15">
      <c r="N286" s="491"/>
      <c r="O286" s="491"/>
    </row>
    <row r="287" s="366" customFormat="1" spans="14:15">
      <c r="N287" s="491"/>
      <c r="O287" s="491"/>
    </row>
    <row r="288" s="366" customFormat="1" spans="14:15">
      <c r="N288" s="491"/>
      <c r="O288" s="491"/>
    </row>
    <row r="289" s="366" customFormat="1" spans="14:15">
      <c r="N289" s="491"/>
      <c r="O289" s="491"/>
    </row>
    <row r="290" s="366" customFormat="1" spans="14:15">
      <c r="N290" s="491"/>
      <c r="O290" s="491"/>
    </row>
    <row r="291" s="366" customFormat="1" spans="14:15">
      <c r="N291" s="491"/>
      <c r="O291" s="491"/>
    </row>
    <row r="292" s="366" customFormat="1" spans="14:15">
      <c r="N292" s="491"/>
      <c r="O292" s="491"/>
    </row>
    <row r="293" s="366" customFormat="1" spans="14:15">
      <c r="N293" s="491"/>
      <c r="O293" s="491"/>
    </row>
    <row r="294" s="366" customFormat="1" spans="14:15">
      <c r="N294" s="491"/>
      <c r="O294" s="491"/>
    </row>
    <row r="295" s="366" customFormat="1" spans="14:15">
      <c r="N295" s="491"/>
      <c r="O295" s="491"/>
    </row>
    <row r="296" s="366" customFormat="1" spans="14:15">
      <c r="N296" s="491"/>
      <c r="O296" s="491"/>
    </row>
    <row r="297" s="366" customFormat="1" spans="14:15">
      <c r="N297" s="491"/>
      <c r="O297" s="491"/>
    </row>
    <row r="298" s="366" customFormat="1" spans="14:15">
      <c r="N298" s="491"/>
      <c r="O298" s="491"/>
    </row>
    <row r="299" s="366" customFormat="1" spans="14:15">
      <c r="N299" s="491"/>
      <c r="O299" s="491"/>
    </row>
    <row r="300" s="366" customFormat="1" spans="14:15">
      <c r="N300" s="491"/>
      <c r="O300" s="491"/>
    </row>
    <row r="301" s="366" customFormat="1" spans="14:15">
      <c r="N301" s="491"/>
      <c r="O301" s="491"/>
    </row>
    <row r="302" s="366" customFormat="1" spans="14:15">
      <c r="N302" s="491"/>
      <c r="O302" s="491"/>
    </row>
    <row r="303" s="366" customFormat="1" spans="14:15">
      <c r="N303" s="491"/>
      <c r="O303" s="491"/>
    </row>
    <row r="304" s="366" customFormat="1" spans="14:15">
      <c r="N304" s="491"/>
      <c r="O304" s="491"/>
    </row>
    <row r="305" s="366" customFormat="1" spans="14:15">
      <c r="N305" s="491"/>
      <c r="O305" s="491"/>
    </row>
    <row r="306" s="366" customFormat="1" spans="14:15">
      <c r="N306" s="491"/>
      <c r="O306" s="491"/>
    </row>
    <row r="307" s="366" customFormat="1" spans="14:15">
      <c r="N307" s="491"/>
      <c r="O307" s="491"/>
    </row>
    <row r="308" s="366" customFormat="1" spans="14:15">
      <c r="N308" s="491"/>
      <c r="O308" s="491"/>
    </row>
    <row r="309" s="366" customFormat="1" spans="14:15">
      <c r="N309" s="491"/>
      <c r="O309" s="491"/>
    </row>
    <row r="310" s="366" customFormat="1" spans="14:15">
      <c r="N310" s="491"/>
      <c r="O310" s="491"/>
    </row>
    <row r="311" s="366" customFormat="1" spans="14:15">
      <c r="N311" s="491"/>
      <c r="O311" s="491"/>
    </row>
    <row r="312" s="366" customFormat="1" spans="14:15">
      <c r="N312" s="491"/>
      <c r="O312" s="491"/>
    </row>
    <row r="313" s="366" customFormat="1" spans="14:15">
      <c r="N313" s="491"/>
      <c r="O313" s="491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69">
        <v>491724</v>
      </c>
      <c r="C101" s="269" t="s">
        <v>2730</v>
      </c>
      <c r="D101" s="270">
        <v>1259975</v>
      </c>
      <c r="E101" s="271">
        <v>43155</v>
      </c>
      <c r="F101" s="272">
        <v>43158</v>
      </c>
      <c r="G101" s="273" t="s">
        <v>28</v>
      </c>
      <c r="H101" s="274">
        <v>20900</v>
      </c>
    </row>
    <row r="102" s="1" customFormat="1" spans="1:8">
      <c r="A102" s="30" t="s">
        <v>26</v>
      </c>
      <c r="B102" s="269">
        <v>491725</v>
      </c>
      <c r="C102" s="269" t="s">
        <v>2731</v>
      </c>
      <c r="D102" s="270">
        <v>1259975</v>
      </c>
      <c r="E102" s="271">
        <v>43155</v>
      </c>
      <c r="F102" s="272">
        <v>43158</v>
      </c>
      <c r="G102" s="273" t="s">
        <v>28</v>
      </c>
      <c r="H102" s="274">
        <v>20900</v>
      </c>
    </row>
    <row r="103" s="1" customFormat="1" spans="1:8">
      <c r="A103" s="30" t="s">
        <v>26</v>
      </c>
      <c r="B103" s="269">
        <v>491726</v>
      </c>
      <c r="C103" s="269" t="s">
        <v>2732</v>
      </c>
      <c r="D103" s="270">
        <v>1259975</v>
      </c>
      <c r="E103" s="271">
        <v>43155</v>
      </c>
      <c r="F103" s="272">
        <v>43158</v>
      </c>
      <c r="G103" s="273" t="s">
        <v>28</v>
      </c>
      <c r="H103" s="274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346">
        <v>492163</v>
      </c>
      <c r="C131" s="346" t="s">
        <v>2758</v>
      </c>
      <c r="D131" s="347">
        <v>1263364</v>
      </c>
      <c r="E131" s="348">
        <v>43155</v>
      </c>
      <c r="F131" s="349">
        <v>43161</v>
      </c>
      <c r="G131" s="350" t="s">
        <v>28</v>
      </c>
      <c r="H131" s="351">
        <v>26226</v>
      </c>
    </row>
    <row r="132" s="1" customFormat="1" spans="1:8">
      <c r="A132" s="30" t="s">
        <v>26</v>
      </c>
      <c r="B132" s="346">
        <v>492165</v>
      </c>
      <c r="C132" s="346" t="s">
        <v>2759</v>
      </c>
      <c r="D132" s="347">
        <v>1263364</v>
      </c>
      <c r="E132" s="348">
        <v>43155</v>
      </c>
      <c r="F132" s="349">
        <v>43161</v>
      </c>
      <c r="G132" s="350" t="s">
        <v>28</v>
      </c>
      <c r="H132" s="351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63">
        <v>492734</v>
      </c>
      <c r="C170" s="263" t="s">
        <v>2795</v>
      </c>
      <c r="D170" s="264">
        <v>1275698</v>
      </c>
      <c r="E170" s="265">
        <v>43161</v>
      </c>
      <c r="F170" s="266">
        <v>43164</v>
      </c>
      <c r="G170" s="267" t="s">
        <v>28</v>
      </c>
      <c r="H170" s="268">
        <v>14100</v>
      </c>
    </row>
    <row r="171" s="1" customFormat="1" spans="1:8">
      <c r="A171" s="30" t="s">
        <v>26</v>
      </c>
      <c r="B171" s="263">
        <v>492735</v>
      </c>
      <c r="C171" s="263" t="s">
        <v>1863</v>
      </c>
      <c r="D171" s="264">
        <v>1275698</v>
      </c>
      <c r="E171" s="265">
        <v>43161</v>
      </c>
      <c r="F171" s="266">
        <v>43164</v>
      </c>
      <c r="G171" s="267" t="s">
        <v>28</v>
      </c>
      <c r="H171" s="268">
        <v>14100</v>
      </c>
    </row>
    <row r="172" s="1" customFormat="1" spans="1:8">
      <c r="A172" s="30"/>
      <c r="B172" s="206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209"/>
      <c r="D173" s="71"/>
      <c r="E173" s="72"/>
      <c r="F173" s="73"/>
      <c r="G173" s="74" t="s">
        <v>80</v>
      </c>
      <c r="H173" s="75">
        <f>SUM(H22:H172)</f>
        <v>2156417</v>
      </c>
      <c r="I173" s="451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223" t="s">
        <v>423</v>
      </c>
      <c r="B176" s="90"/>
      <c r="C176" s="224" t="s">
        <v>424</v>
      </c>
      <c r="D176" s="224" t="s">
        <v>424</v>
      </c>
      <c r="E176" s="224" t="s">
        <v>424</v>
      </c>
      <c r="F176" s="224" t="s">
        <v>424</v>
      </c>
      <c r="G176" s="224" t="s">
        <v>424</v>
      </c>
      <c r="H176" s="225" t="s">
        <v>90</v>
      </c>
    </row>
    <row r="177" customFormat="1" ht="12" customHeight="1" spans="1:8">
      <c r="A177" s="226" t="s">
        <v>425</v>
      </c>
      <c r="B177" s="226"/>
      <c r="C177" s="227" t="s">
        <v>85</v>
      </c>
      <c r="D177" s="228" t="s">
        <v>86</v>
      </c>
      <c r="E177" s="228" t="s">
        <v>87</v>
      </c>
      <c r="F177" s="228" t="s">
        <v>88</v>
      </c>
      <c r="G177" s="228" t="s">
        <v>89</v>
      </c>
      <c r="H177" s="341" t="s">
        <v>426</v>
      </c>
    </row>
    <row r="178" customFormat="1" ht="13.5" spans="1:8">
      <c r="A178" s="230">
        <f>H173</f>
        <v>2156417</v>
      </c>
      <c r="B178" s="93"/>
      <c r="C178" s="230">
        <v>0</v>
      </c>
      <c r="D178" s="230">
        <v>0</v>
      </c>
      <c r="E178" s="230">
        <v>0</v>
      </c>
      <c r="F178" s="230">
        <v>0</v>
      </c>
      <c r="G178" s="230">
        <v>0</v>
      </c>
      <c r="H178" s="342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32" t="s">
        <v>1157</v>
      </c>
    </row>
    <row r="184" customFormat="1" spans="3:4">
      <c r="C184" s="193"/>
      <c r="D184" s="193"/>
    </row>
    <row r="185" customFormat="1" ht="15.75" spans="3:3">
      <c r="C185" s="233" t="s">
        <v>1158</v>
      </c>
    </row>
    <row r="186" customFormat="1" spans="3:3">
      <c r="C186" s="234" t="s">
        <v>1207</v>
      </c>
    </row>
    <row r="187" customFormat="1" spans="3:4">
      <c r="C187" s="235" t="s">
        <v>1160</v>
      </c>
      <c r="D187" s="221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64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69">
        <v>493099</v>
      </c>
      <c r="C51" s="269" t="s">
        <v>2823</v>
      </c>
      <c r="D51" s="270">
        <v>1269692</v>
      </c>
      <c r="E51" s="271">
        <v>43162</v>
      </c>
      <c r="F51" s="272">
        <v>43167</v>
      </c>
      <c r="G51" s="273" t="s">
        <v>28</v>
      </c>
      <c r="H51" s="274">
        <v>25575</v>
      </c>
    </row>
    <row r="52" s="1" customFormat="1" spans="1:8">
      <c r="A52" s="30" t="s">
        <v>26</v>
      </c>
      <c r="B52" s="269">
        <v>493100</v>
      </c>
      <c r="C52" s="269" t="s">
        <v>2824</v>
      </c>
      <c r="D52" s="270">
        <v>1269692</v>
      </c>
      <c r="E52" s="271">
        <v>43162</v>
      </c>
      <c r="F52" s="272">
        <v>43167</v>
      </c>
      <c r="G52" s="273" t="s">
        <v>28</v>
      </c>
      <c r="H52" s="274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69">
        <v>493324</v>
      </c>
      <c r="C63" s="269" t="s">
        <v>2835</v>
      </c>
      <c r="D63" s="270">
        <v>1267469</v>
      </c>
      <c r="E63" s="271">
        <v>43166</v>
      </c>
      <c r="F63" s="272">
        <v>43169</v>
      </c>
      <c r="G63" s="273" t="s">
        <v>28</v>
      </c>
      <c r="H63" s="274">
        <v>15675</v>
      </c>
    </row>
    <row r="64" s="1" customFormat="1" spans="1:8">
      <c r="A64" s="30" t="s">
        <v>26</v>
      </c>
      <c r="B64" s="269">
        <v>493325</v>
      </c>
      <c r="C64" s="269" t="s">
        <v>2836</v>
      </c>
      <c r="D64" s="270">
        <v>1267469</v>
      </c>
      <c r="E64" s="271">
        <v>43166</v>
      </c>
      <c r="F64" s="272">
        <v>43169</v>
      </c>
      <c r="G64" s="273" t="s">
        <v>28</v>
      </c>
      <c r="H64" s="274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6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9"/>
      <c r="D107" s="71"/>
      <c r="E107" s="72"/>
      <c r="F107" s="73"/>
      <c r="G107" s="74" t="s">
        <v>80</v>
      </c>
      <c r="H107" s="75">
        <f>SUM(H22:H106)</f>
        <v>1553887</v>
      </c>
      <c r="I107" s="262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223" t="s">
        <v>423</v>
      </c>
      <c r="B110" s="90"/>
      <c r="C110" s="224" t="s">
        <v>424</v>
      </c>
      <c r="D110" s="224" t="s">
        <v>424</v>
      </c>
      <c r="E110" s="224" t="s">
        <v>424</v>
      </c>
      <c r="F110" s="224" t="s">
        <v>424</v>
      </c>
      <c r="G110" s="224" t="s">
        <v>424</v>
      </c>
      <c r="H110" s="225" t="s">
        <v>90</v>
      </c>
    </row>
    <row r="111" customFormat="1" ht="12" customHeight="1" spans="1:8">
      <c r="A111" s="226" t="s">
        <v>425</v>
      </c>
      <c r="B111" s="226"/>
      <c r="C111" s="227" t="s">
        <v>85</v>
      </c>
      <c r="D111" s="228" t="s">
        <v>86</v>
      </c>
      <c r="E111" s="228" t="s">
        <v>87</v>
      </c>
      <c r="F111" s="228" t="s">
        <v>88</v>
      </c>
      <c r="G111" s="228" t="s">
        <v>89</v>
      </c>
      <c r="H111" s="341" t="s">
        <v>426</v>
      </c>
    </row>
    <row r="112" customFormat="1" ht="13.5" spans="1:8">
      <c r="A112" s="425">
        <f>H107+2156417</f>
        <v>3710304</v>
      </c>
      <c r="B112" s="93"/>
      <c r="C112" s="230">
        <v>0</v>
      </c>
      <c r="D112" s="230">
        <v>0</v>
      </c>
      <c r="E112" s="230">
        <v>0</v>
      </c>
      <c r="F112" s="230">
        <v>0</v>
      </c>
      <c r="G112" s="230">
        <v>0</v>
      </c>
      <c r="H112" s="452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32" t="s">
        <v>1157</v>
      </c>
    </row>
    <row r="118" customFormat="1" spans="3:4">
      <c r="C118" s="193"/>
      <c r="D118" s="193"/>
    </row>
    <row r="119" customFormat="1" ht="15.75" spans="3:3">
      <c r="C119" s="233" t="s">
        <v>1158</v>
      </c>
    </row>
    <row r="120" customFormat="1" spans="3:3">
      <c r="C120" s="234" t="s">
        <v>1207</v>
      </c>
    </row>
    <row r="121" customFormat="1" spans="3:4">
      <c r="C121" s="235" t="s">
        <v>1160</v>
      </c>
      <c r="D121" s="221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64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366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366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366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366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366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243">
        <v>1275241</v>
      </c>
      <c r="E35" s="244">
        <v>43170</v>
      </c>
      <c r="F35" s="245">
        <v>43177</v>
      </c>
      <c r="G35" s="246" t="s">
        <v>28</v>
      </c>
      <c r="H35" s="247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243">
        <v>1275241</v>
      </c>
      <c r="E36" s="244">
        <v>43170</v>
      </c>
      <c r="F36" s="245">
        <v>43177</v>
      </c>
      <c r="G36" s="246" t="s">
        <v>28</v>
      </c>
      <c r="H36" s="247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366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69">
        <v>494889</v>
      </c>
      <c r="C50" s="269" t="s">
        <v>2902</v>
      </c>
      <c r="D50" s="270">
        <v>1273303</v>
      </c>
      <c r="E50" s="271">
        <v>43177</v>
      </c>
      <c r="F50" s="272">
        <v>43180</v>
      </c>
      <c r="G50" s="273" t="s">
        <v>28</v>
      </c>
      <c r="H50" s="274">
        <v>13395</v>
      </c>
    </row>
    <row r="51" s="1" customFormat="1" spans="1:8">
      <c r="A51" s="30" t="s">
        <v>26</v>
      </c>
      <c r="B51" s="269">
        <v>494891</v>
      </c>
      <c r="C51" s="269" t="s">
        <v>2903</v>
      </c>
      <c r="D51" s="270">
        <v>1273303</v>
      </c>
      <c r="E51" s="271">
        <v>43177</v>
      </c>
      <c r="F51" s="272">
        <v>43180</v>
      </c>
      <c r="G51" s="273" t="s">
        <v>28</v>
      </c>
      <c r="H51" s="274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366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63">
        <v>495326</v>
      </c>
      <c r="C66" s="263" t="s">
        <v>2917</v>
      </c>
      <c r="D66" s="264">
        <v>1278010</v>
      </c>
      <c r="E66" s="265">
        <v>43178</v>
      </c>
      <c r="F66" s="266">
        <v>43183</v>
      </c>
      <c r="G66" s="267" t="s">
        <v>28</v>
      </c>
      <c r="H66" s="268">
        <v>25575</v>
      </c>
    </row>
    <row r="67" s="1" customFormat="1" spans="1:8">
      <c r="A67" s="30" t="s">
        <v>26</v>
      </c>
      <c r="B67" s="263">
        <v>495327</v>
      </c>
      <c r="C67" s="263" t="s">
        <v>2918</v>
      </c>
      <c r="D67" s="264">
        <v>1278010</v>
      </c>
      <c r="E67" s="265">
        <v>43178</v>
      </c>
      <c r="F67" s="266">
        <v>43183</v>
      </c>
      <c r="G67" s="267" t="s">
        <v>28</v>
      </c>
      <c r="H67" s="268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69">
        <v>495859</v>
      </c>
      <c r="C99" s="269" t="s">
        <v>2947</v>
      </c>
      <c r="D99" s="270">
        <v>1278023</v>
      </c>
      <c r="E99" s="271">
        <v>43182</v>
      </c>
      <c r="F99" s="272">
        <v>43187</v>
      </c>
      <c r="G99" s="273" t="s">
        <v>28</v>
      </c>
      <c r="H99" s="274">
        <v>25575</v>
      </c>
    </row>
    <row r="100" s="1" customFormat="1" spans="1:8">
      <c r="A100" s="30" t="s">
        <v>26</v>
      </c>
      <c r="B100" s="269">
        <v>495860</v>
      </c>
      <c r="C100" s="269" t="s">
        <v>2948</v>
      </c>
      <c r="D100" s="270">
        <v>1278023</v>
      </c>
      <c r="E100" s="271">
        <v>43182</v>
      </c>
      <c r="F100" s="272">
        <v>43187</v>
      </c>
      <c r="G100" s="273" t="s">
        <v>28</v>
      </c>
      <c r="H100" s="274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366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366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366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6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9"/>
      <c r="D107" s="71"/>
      <c r="E107" s="72"/>
      <c r="F107" s="73"/>
      <c r="G107" s="74" t="s">
        <v>80</v>
      </c>
      <c r="H107" s="75">
        <f>SUM(H22:H106)</f>
        <v>1552801</v>
      </c>
      <c r="I107" s="262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223" t="s">
        <v>423</v>
      </c>
      <c r="B110" s="90"/>
      <c r="C110" s="224" t="s">
        <v>424</v>
      </c>
      <c r="D110" s="224" t="s">
        <v>424</v>
      </c>
      <c r="E110" s="224" t="s">
        <v>424</v>
      </c>
      <c r="F110" s="224" t="s">
        <v>424</v>
      </c>
      <c r="G110" s="224" t="s">
        <v>424</v>
      </c>
      <c r="H110" s="225" t="s">
        <v>90</v>
      </c>
    </row>
    <row r="111" customFormat="1" ht="12" customHeight="1" spans="1:8">
      <c r="A111" s="226" t="s">
        <v>425</v>
      </c>
      <c r="B111" s="226"/>
      <c r="C111" s="227" t="s">
        <v>85</v>
      </c>
      <c r="D111" s="228" t="s">
        <v>86</v>
      </c>
      <c r="E111" s="228" t="s">
        <v>87</v>
      </c>
      <c r="F111" s="228" t="s">
        <v>88</v>
      </c>
      <c r="G111" s="228" t="s">
        <v>89</v>
      </c>
      <c r="H111" s="341" t="s">
        <v>426</v>
      </c>
    </row>
    <row r="112" customFormat="1" ht="13.5" spans="1:8">
      <c r="A112" s="230">
        <f>H107</f>
        <v>1552801</v>
      </c>
      <c r="B112" s="93"/>
      <c r="C112" s="230">
        <v>0</v>
      </c>
      <c r="D112" s="230">
        <v>0</v>
      </c>
      <c r="E112" s="230">
        <v>0</v>
      </c>
      <c r="F112" s="230">
        <v>0</v>
      </c>
      <c r="G112" s="230">
        <v>0</v>
      </c>
      <c r="H112" s="342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32" t="s">
        <v>1157</v>
      </c>
    </row>
    <row r="118" customFormat="1" spans="3:4">
      <c r="C118" s="193"/>
      <c r="D118" s="193"/>
    </row>
    <row r="119" customFormat="1" ht="15.75" spans="3:3">
      <c r="C119" s="233" t="s">
        <v>1158</v>
      </c>
    </row>
    <row r="120" customFormat="1" spans="3:3">
      <c r="C120" s="234" t="s">
        <v>1207</v>
      </c>
    </row>
    <row r="121" customFormat="1" spans="3:4">
      <c r="C121" s="235" t="s">
        <v>1160</v>
      </c>
      <c r="D121" s="221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64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366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366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366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366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366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346">
        <v>496497</v>
      </c>
      <c r="C36" s="346" t="s">
        <v>2965</v>
      </c>
      <c r="D36" s="347">
        <v>1275324</v>
      </c>
      <c r="E36" s="348">
        <v>43190</v>
      </c>
      <c r="F36" s="349">
        <v>43191</v>
      </c>
      <c r="G36" s="350" t="s">
        <v>28</v>
      </c>
      <c r="H36" s="351">
        <v>5040</v>
      </c>
    </row>
    <row r="37" s="1" customFormat="1" spans="1:8">
      <c r="A37" s="30" t="s">
        <v>26</v>
      </c>
      <c r="B37" s="346">
        <v>496498</v>
      </c>
      <c r="C37" s="346" t="s">
        <v>2966</v>
      </c>
      <c r="D37" s="347">
        <v>1275324</v>
      </c>
      <c r="E37" s="348">
        <v>43190</v>
      </c>
      <c r="F37" s="349">
        <v>43191</v>
      </c>
      <c r="G37" s="350" t="s">
        <v>28</v>
      </c>
      <c r="H37" s="351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366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366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324"/>
      <c r="L66" s="450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69">
        <v>498217</v>
      </c>
      <c r="C91" s="269" t="s">
        <v>3009</v>
      </c>
      <c r="D91" s="270">
        <v>1284039</v>
      </c>
      <c r="E91" s="271">
        <v>43199</v>
      </c>
      <c r="F91" s="272">
        <v>43202</v>
      </c>
      <c r="G91" s="273" t="s">
        <v>28</v>
      </c>
      <c r="H91" s="274">
        <v>12150</v>
      </c>
    </row>
    <row r="92" s="1" customFormat="1" spans="1:8">
      <c r="A92" s="30" t="s">
        <v>26</v>
      </c>
      <c r="B92" s="269">
        <v>498218</v>
      </c>
      <c r="C92" s="269" t="s">
        <v>3010</v>
      </c>
      <c r="D92" s="270">
        <v>1284039</v>
      </c>
      <c r="E92" s="271">
        <v>43199</v>
      </c>
      <c r="F92" s="272">
        <v>43202</v>
      </c>
      <c r="G92" s="273" t="s">
        <v>28</v>
      </c>
      <c r="H92" s="274">
        <v>12150</v>
      </c>
    </row>
    <row r="93" s="1" customFormat="1" spans="1:8">
      <c r="A93" s="30" t="s">
        <v>26</v>
      </c>
      <c r="B93" s="269">
        <v>498219</v>
      </c>
      <c r="C93" s="269" t="s">
        <v>3011</v>
      </c>
      <c r="D93" s="270">
        <v>1284039</v>
      </c>
      <c r="E93" s="271">
        <v>43199</v>
      </c>
      <c r="F93" s="272">
        <v>43202</v>
      </c>
      <c r="G93" s="273" t="s">
        <v>28</v>
      </c>
      <c r="H93" s="274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63">
        <v>498254</v>
      </c>
      <c r="C97" s="263" t="s">
        <v>3014</v>
      </c>
      <c r="D97" s="264">
        <v>1271091</v>
      </c>
      <c r="E97" s="265">
        <v>43197</v>
      </c>
      <c r="F97" s="266">
        <v>43202</v>
      </c>
      <c r="G97" s="267" t="s">
        <v>28</v>
      </c>
      <c r="H97" s="268">
        <v>21825</v>
      </c>
    </row>
    <row r="98" s="1" customFormat="1" spans="1:8">
      <c r="A98" s="30" t="s">
        <v>26</v>
      </c>
      <c r="B98" s="263">
        <v>498255</v>
      </c>
      <c r="C98" s="263" t="s">
        <v>3015</v>
      </c>
      <c r="D98" s="264">
        <v>1271091</v>
      </c>
      <c r="E98" s="265">
        <v>43197</v>
      </c>
      <c r="F98" s="266">
        <v>43202</v>
      </c>
      <c r="G98" s="267" t="s">
        <v>28</v>
      </c>
      <c r="H98" s="268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346">
        <v>498526</v>
      </c>
      <c r="C108" s="346" t="s">
        <v>3022</v>
      </c>
      <c r="D108" s="347">
        <v>1269007</v>
      </c>
      <c r="E108" s="348">
        <v>43202</v>
      </c>
      <c r="F108" s="349">
        <v>43204</v>
      </c>
      <c r="G108" s="350" t="s">
        <v>28</v>
      </c>
      <c r="H108" s="351">
        <v>8730</v>
      </c>
    </row>
    <row r="109" s="1" customFormat="1" spans="1:8">
      <c r="A109" s="30" t="s">
        <v>26</v>
      </c>
      <c r="B109" s="346">
        <v>498527</v>
      </c>
      <c r="C109" s="346" t="s">
        <v>3023</v>
      </c>
      <c r="D109" s="347">
        <v>1269007</v>
      </c>
      <c r="E109" s="348">
        <v>43202</v>
      </c>
      <c r="F109" s="349">
        <v>43204</v>
      </c>
      <c r="G109" s="350" t="s">
        <v>28</v>
      </c>
      <c r="H109" s="351">
        <v>8730</v>
      </c>
    </row>
    <row r="110" s="1" customFormat="1" spans="1:8">
      <c r="A110" s="30" t="s">
        <v>26</v>
      </c>
      <c r="B110" s="346">
        <v>498528</v>
      </c>
      <c r="C110" s="346" t="s">
        <v>3024</v>
      </c>
      <c r="D110" s="347">
        <v>1269007</v>
      </c>
      <c r="E110" s="348">
        <v>43202</v>
      </c>
      <c r="F110" s="349">
        <v>43204</v>
      </c>
      <c r="G110" s="350" t="s">
        <v>28</v>
      </c>
      <c r="H110" s="351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69">
        <v>498703</v>
      </c>
      <c r="C117" s="269" t="s">
        <v>571</v>
      </c>
      <c r="D117" s="270">
        <v>1271540</v>
      </c>
      <c r="E117" s="271">
        <v>43201</v>
      </c>
      <c r="F117" s="272">
        <v>43205</v>
      </c>
      <c r="G117" s="273" t="s">
        <v>28</v>
      </c>
      <c r="H117" s="274">
        <v>17460</v>
      </c>
    </row>
    <row r="118" s="1" customFormat="1" spans="1:8">
      <c r="A118" s="30" t="s">
        <v>26</v>
      </c>
      <c r="B118" s="269">
        <v>498704</v>
      </c>
      <c r="C118" s="446" t="s">
        <v>3031</v>
      </c>
      <c r="D118" s="270">
        <v>1271540</v>
      </c>
      <c r="E118" s="271">
        <v>43201</v>
      </c>
      <c r="F118" s="272">
        <v>43205</v>
      </c>
      <c r="G118" s="273" t="s">
        <v>28</v>
      </c>
      <c r="H118" s="274">
        <v>17460</v>
      </c>
    </row>
    <row r="119" s="1" customFormat="1" spans="1:8">
      <c r="A119" s="30" t="s">
        <v>26</v>
      </c>
      <c r="B119" s="269">
        <v>498705</v>
      </c>
      <c r="C119" s="446" t="s">
        <v>290</v>
      </c>
      <c r="D119" s="270">
        <v>1271540</v>
      </c>
      <c r="E119" s="271">
        <v>43201</v>
      </c>
      <c r="F119" s="272">
        <v>43205</v>
      </c>
      <c r="G119" s="273" t="s">
        <v>28</v>
      </c>
      <c r="H119" s="274">
        <v>17460</v>
      </c>
    </row>
    <row r="120" s="1" customFormat="1" spans="1:8">
      <c r="A120" s="30" t="s">
        <v>26</v>
      </c>
      <c r="B120" s="269">
        <v>498706</v>
      </c>
      <c r="C120" s="446" t="s">
        <v>1915</v>
      </c>
      <c r="D120" s="270">
        <v>1271540</v>
      </c>
      <c r="E120" s="271">
        <v>43201</v>
      </c>
      <c r="F120" s="272">
        <v>43205</v>
      </c>
      <c r="G120" s="273" t="s">
        <v>28</v>
      </c>
      <c r="H120" s="274">
        <v>17460</v>
      </c>
    </row>
    <row r="121" s="1" customFormat="1" spans="1:8">
      <c r="A121" s="30" t="s">
        <v>26</v>
      </c>
      <c r="B121" s="30">
        <v>498712</v>
      </c>
      <c r="C121" s="447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447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448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448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447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447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447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449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366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366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366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206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209"/>
      <c r="D138" s="71"/>
      <c r="E138" s="72"/>
      <c r="F138" s="73"/>
      <c r="G138" s="74" t="s">
        <v>80</v>
      </c>
      <c r="H138" s="75">
        <f>SUM(H22:H137)</f>
        <v>1409042</v>
      </c>
      <c r="I138" s="451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223" t="s">
        <v>423</v>
      </c>
      <c r="B141" s="90"/>
      <c r="C141" s="224" t="s">
        <v>424</v>
      </c>
      <c r="D141" s="224" t="s">
        <v>424</v>
      </c>
      <c r="E141" s="224" t="s">
        <v>424</v>
      </c>
      <c r="F141" s="224" t="s">
        <v>424</v>
      </c>
      <c r="G141" s="224" t="s">
        <v>424</v>
      </c>
      <c r="H141" s="225" t="s">
        <v>90</v>
      </c>
    </row>
    <row r="142" customFormat="1" ht="12" customHeight="1" spans="1:8">
      <c r="A142" s="226" t="s">
        <v>425</v>
      </c>
      <c r="B142" s="226"/>
      <c r="C142" s="227" t="s">
        <v>85</v>
      </c>
      <c r="D142" s="228" t="s">
        <v>86</v>
      </c>
      <c r="E142" s="228" t="s">
        <v>87</v>
      </c>
      <c r="F142" s="228" t="s">
        <v>88</v>
      </c>
      <c r="G142" s="228" t="s">
        <v>89</v>
      </c>
      <c r="H142" s="341" t="s">
        <v>426</v>
      </c>
    </row>
    <row r="143" customFormat="1" ht="13.5" spans="1:8">
      <c r="A143" s="230">
        <f>H138</f>
        <v>1409042</v>
      </c>
      <c r="B143" s="93"/>
      <c r="C143" s="230">
        <v>0</v>
      </c>
      <c r="D143" s="230">
        <v>0</v>
      </c>
      <c r="E143" s="230">
        <v>0</v>
      </c>
      <c r="F143" s="230">
        <v>0</v>
      </c>
      <c r="G143" s="230">
        <v>0</v>
      </c>
      <c r="H143" s="342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32" t="s">
        <v>1157</v>
      </c>
    </row>
    <row r="149" customFormat="1" spans="3:4">
      <c r="C149" s="193"/>
      <c r="D149" s="193"/>
    </row>
    <row r="150" customFormat="1" ht="15.75" spans="3:3">
      <c r="C150" s="233" t="s">
        <v>1158</v>
      </c>
    </row>
    <row r="151" customFormat="1" spans="3:3">
      <c r="C151" s="234" t="s">
        <v>1207</v>
      </c>
    </row>
    <row r="152" customFormat="1" spans="3:4">
      <c r="C152" s="235" t="s">
        <v>1160</v>
      </c>
      <c r="D152" s="221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64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366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366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366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366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366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366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69">
        <v>499992</v>
      </c>
      <c r="C47" s="269" t="s">
        <v>3071</v>
      </c>
      <c r="D47" s="270">
        <v>1280445</v>
      </c>
      <c r="E47" s="271">
        <v>43209</v>
      </c>
      <c r="F47" s="272">
        <v>43213</v>
      </c>
      <c r="G47" s="273" t="s">
        <v>28</v>
      </c>
      <c r="H47" s="274">
        <v>14580</v>
      </c>
    </row>
    <row r="48" s="1" customFormat="1" spans="1:8">
      <c r="A48" s="30" t="s">
        <v>26</v>
      </c>
      <c r="B48" s="269">
        <v>499993</v>
      </c>
      <c r="C48" s="269" t="s">
        <v>3072</v>
      </c>
      <c r="D48" s="270">
        <v>1280445</v>
      </c>
      <c r="E48" s="271">
        <v>43209</v>
      </c>
      <c r="F48" s="272">
        <v>43213</v>
      </c>
      <c r="G48" s="273" t="s">
        <v>28</v>
      </c>
      <c r="H48" s="274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366"/>
    </row>
    <row r="56" s="1" customFormat="1" spans="1:8">
      <c r="A56" s="30" t="s">
        <v>26</v>
      </c>
      <c r="B56" s="346">
        <v>500182</v>
      </c>
      <c r="C56" s="346" t="s">
        <v>3078</v>
      </c>
      <c r="D56" s="347">
        <v>1291201</v>
      </c>
      <c r="E56" s="348">
        <v>43213</v>
      </c>
      <c r="F56" s="349">
        <v>43214</v>
      </c>
      <c r="G56" s="350" t="s">
        <v>28</v>
      </c>
      <c r="H56" s="351">
        <v>3450</v>
      </c>
    </row>
    <row r="57" s="1" customFormat="1" spans="1:8">
      <c r="A57" s="30" t="s">
        <v>26</v>
      </c>
      <c r="B57" s="346">
        <v>500183</v>
      </c>
      <c r="C57" s="346" t="s">
        <v>3079</v>
      </c>
      <c r="D57" s="347">
        <v>1291201</v>
      </c>
      <c r="E57" s="348">
        <v>43213</v>
      </c>
      <c r="F57" s="349">
        <v>43214</v>
      </c>
      <c r="G57" s="350" t="s">
        <v>28</v>
      </c>
      <c r="H57" s="351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63">
        <v>500492</v>
      </c>
      <c r="C86" s="263" t="s">
        <v>3102</v>
      </c>
      <c r="D86" s="264">
        <v>1295935</v>
      </c>
      <c r="E86" s="265">
        <v>43213</v>
      </c>
      <c r="F86" s="266">
        <v>43216</v>
      </c>
      <c r="G86" s="267" t="s">
        <v>28</v>
      </c>
      <c r="H86" s="268">
        <v>12112.5</v>
      </c>
    </row>
    <row r="87" s="1" customFormat="1" spans="1:8">
      <c r="A87" s="30" t="s">
        <v>26</v>
      </c>
      <c r="B87" s="263">
        <v>500493</v>
      </c>
      <c r="C87" s="263" t="s">
        <v>3103</v>
      </c>
      <c r="D87" s="264">
        <v>1295935</v>
      </c>
      <c r="E87" s="265">
        <v>43213</v>
      </c>
      <c r="F87" s="266">
        <v>43216</v>
      </c>
      <c r="G87" s="267" t="s">
        <v>28</v>
      </c>
      <c r="H87" s="268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253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63">
        <v>500996</v>
      </c>
      <c r="C122" s="263" t="s">
        <v>3133</v>
      </c>
      <c r="D122" s="264">
        <v>1285746</v>
      </c>
      <c r="E122" s="265">
        <v>43216</v>
      </c>
      <c r="F122" s="266">
        <v>43219</v>
      </c>
      <c r="G122" s="267" t="s">
        <v>28</v>
      </c>
      <c r="H122" s="268">
        <v>13095</v>
      </c>
    </row>
    <row r="123" s="1" customFormat="1" spans="1:8">
      <c r="A123" s="30" t="s">
        <v>26</v>
      </c>
      <c r="B123" s="263">
        <v>500997</v>
      </c>
      <c r="C123" s="263" t="s">
        <v>3134</v>
      </c>
      <c r="D123" s="264">
        <v>1285746</v>
      </c>
      <c r="E123" s="265">
        <v>43216</v>
      </c>
      <c r="F123" s="266">
        <v>43219</v>
      </c>
      <c r="G123" s="267" t="s">
        <v>28</v>
      </c>
      <c r="H123" s="268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366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366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206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209"/>
      <c r="D147" s="71"/>
      <c r="E147" s="72"/>
      <c r="F147" s="73"/>
      <c r="G147" s="74" t="s">
        <v>80</v>
      </c>
      <c r="H147" s="75">
        <f>SUM(H22:H146)</f>
        <v>1301724</v>
      </c>
      <c r="I147" s="262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62"/>
    </row>
    <row r="150" customFormat="1" ht="12" customHeight="1" spans="1:8">
      <c r="A150" s="223" t="s">
        <v>423</v>
      </c>
      <c r="B150" s="90"/>
      <c r="C150" s="224" t="s">
        <v>424</v>
      </c>
      <c r="D150" s="224" t="s">
        <v>424</v>
      </c>
      <c r="E150" s="224" t="s">
        <v>424</v>
      </c>
      <c r="F150" s="224" t="s">
        <v>424</v>
      </c>
      <c r="G150" s="224" t="s">
        <v>424</v>
      </c>
      <c r="H150" s="225" t="s">
        <v>90</v>
      </c>
    </row>
    <row r="151" customFormat="1" ht="12" customHeight="1" spans="1:8">
      <c r="A151" s="226" t="s">
        <v>425</v>
      </c>
      <c r="B151" s="226"/>
      <c r="C151" s="227" t="s">
        <v>85</v>
      </c>
      <c r="D151" s="228" t="s">
        <v>86</v>
      </c>
      <c r="E151" s="228" t="s">
        <v>87</v>
      </c>
      <c r="F151" s="228" t="s">
        <v>88</v>
      </c>
      <c r="G151" s="228" t="s">
        <v>89</v>
      </c>
      <c r="H151" s="341" t="s">
        <v>426</v>
      </c>
    </row>
    <row r="152" customFormat="1" ht="13.5" spans="1:8">
      <c r="A152" s="230">
        <f>H147</f>
        <v>1301724</v>
      </c>
      <c r="B152" s="93"/>
      <c r="C152" s="230">
        <v>0</v>
      </c>
      <c r="D152" s="230">
        <v>0</v>
      </c>
      <c r="E152" s="230">
        <v>0</v>
      </c>
      <c r="F152" s="230">
        <v>0</v>
      </c>
      <c r="G152" s="230">
        <v>0</v>
      </c>
      <c r="H152" s="342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32" t="s">
        <v>1157</v>
      </c>
    </row>
    <row r="158" customFormat="1" spans="3:4">
      <c r="C158" s="193"/>
      <c r="D158" s="193"/>
    </row>
    <row r="159" customFormat="1" ht="15.75" spans="3:3">
      <c r="C159" s="233" t="s">
        <v>1158</v>
      </c>
    </row>
    <row r="160" customFormat="1" spans="3:3">
      <c r="C160" s="234" t="s">
        <v>1207</v>
      </c>
    </row>
    <row r="161" customFormat="1" spans="3:4">
      <c r="C161" s="235" t="s">
        <v>1160</v>
      </c>
      <c r="D161" s="221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672" t="s">
        <v>9</v>
      </c>
      <c r="C14" s="12"/>
      <c r="D14" s="10"/>
      <c r="E14" s="2"/>
    </row>
    <row r="15" customFormat="1" spans="1:5">
      <c r="A15" s="4" t="s">
        <v>10</v>
      </c>
      <c r="B15" s="672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679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679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673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673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673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673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673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666" t="s">
        <v>262</v>
      </c>
      <c r="C37" s="667">
        <v>170118183623</v>
      </c>
      <c r="D37" s="238">
        <v>42808</v>
      </c>
      <c r="E37" s="239">
        <v>42809</v>
      </c>
      <c r="F37" s="240" t="s">
        <v>28</v>
      </c>
      <c r="G37" s="241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667">
        <v>170118183623</v>
      </c>
      <c r="D38" s="238">
        <v>42808</v>
      </c>
      <c r="E38" s="239">
        <v>42809</v>
      </c>
      <c r="F38" s="240" t="s">
        <v>28</v>
      </c>
      <c r="G38" s="241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667">
        <v>170118183623</v>
      </c>
      <c r="D39" s="238">
        <v>42808</v>
      </c>
      <c r="E39" s="239">
        <v>42809</v>
      </c>
      <c r="F39" s="240" t="s">
        <v>28</v>
      </c>
      <c r="G39" s="241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673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673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673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673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673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673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673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673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673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623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668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665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64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366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366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366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366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366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69">
        <v>501616</v>
      </c>
      <c r="C34" s="269" t="s">
        <v>3169</v>
      </c>
      <c r="D34" s="270">
        <v>1290485</v>
      </c>
      <c r="E34" s="271">
        <v>43221</v>
      </c>
      <c r="F34" s="272">
        <v>43222</v>
      </c>
      <c r="G34" s="273" t="s">
        <v>28</v>
      </c>
      <c r="H34" s="274">
        <v>3450</v>
      </c>
    </row>
    <row r="35" s="1" customFormat="1" spans="1:8">
      <c r="A35" s="30" t="s">
        <v>26</v>
      </c>
      <c r="B35" s="269">
        <v>501617</v>
      </c>
      <c r="C35" s="269" t="s">
        <v>3170</v>
      </c>
      <c r="D35" s="270">
        <v>1290485</v>
      </c>
      <c r="E35" s="271">
        <v>43221</v>
      </c>
      <c r="F35" s="272">
        <v>43222</v>
      </c>
      <c r="G35" s="273" t="s">
        <v>28</v>
      </c>
      <c r="H35" s="274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366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445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366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63">
        <v>502174</v>
      </c>
      <c r="C57" s="263" t="s">
        <v>3192</v>
      </c>
      <c r="D57" s="264">
        <v>1297055</v>
      </c>
      <c r="E57" s="265">
        <v>43223</v>
      </c>
      <c r="F57" s="266">
        <v>43225</v>
      </c>
      <c r="G57" s="267" t="s">
        <v>28</v>
      </c>
      <c r="H57" s="268">
        <v>8500</v>
      </c>
    </row>
    <row r="58" s="1" customFormat="1" spans="1:8">
      <c r="A58" s="30" t="s">
        <v>26</v>
      </c>
      <c r="B58" s="263">
        <v>502175</v>
      </c>
      <c r="C58" s="263" t="s">
        <v>3193</v>
      </c>
      <c r="D58" s="264">
        <v>1297055</v>
      </c>
      <c r="E58" s="265">
        <v>43223</v>
      </c>
      <c r="F58" s="266">
        <v>43225</v>
      </c>
      <c r="G58" s="267" t="s">
        <v>28</v>
      </c>
      <c r="H58" s="268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6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9"/>
      <c r="D107" s="71"/>
      <c r="E107" s="72"/>
      <c r="F107" s="73"/>
      <c r="G107" s="74" t="s">
        <v>80</v>
      </c>
      <c r="H107" s="75">
        <f>SUM(H22:H106)</f>
        <v>1058263.5</v>
      </c>
      <c r="I107" s="262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223" t="s">
        <v>423</v>
      </c>
      <c r="B110" s="90"/>
      <c r="C110" s="224" t="s">
        <v>424</v>
      </c>
      <c r="D110" s="224" t="s">
        <v>424</v>
      </c>
      <c r="E110" s="224" t="s">
        <v>424</v>
      </c>
      <c r="F110" s="224" t="s">
        <v>424</v>
      </c>
      <c r="G110" s="224" t="s">
        <v>424</v>
      </c>
      <c r="H110" s="225" t="s">
        <v>90</v>
      </c>
    </row>
    <row r="111" customFormat="1" ht="12" customHeight="1" spans="1:8">
      <c r="A111" s="226" t="s">
        <v>425</v>
      </c>
      <c r="B111" s="226"/>
      <c r="C111" s="227" t="s">
        <v>85</v>
      </c>
      <c r="D111" s="228" t="s">
        <v>86</v>
      </c>
      <c r="E111" s="228" t="s">
        <v>87</v>
      </c>
      <c r="F111" s="228" t="s">
        <v>88</v>
      </c>
      <c r="G111" s="228" t="s">
        <v>89</v>
      </c>
      <c r="H111" s="341" t="s">
        <v>426</v>
      </c>
    </row>
    <row r="112" customFormat="1" ht="13.5" spans="1:8">
      <c r="A112" s="230">
        <f>H107</f>
        <v>1058263.5</v>
      </c>
      <c r="B112" s="93"/>
      <c r="C112" s="230">
        <v>0</v>
      </c>
      <c r="D112" s="230">
        <v>0</v>
      </c>
      <c r="E112" s="230">
        <v>0</v>
      </c>
      <c r="F112" s="230">
        <v>0</v>
      </c>
      <c r="G112" s="230">
        <v>0</v>
      </c>
      <c r="H112" s="342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32" t="s">
        <v>1157</v>
      </c>
    </row>
    <row r="118" customFormat="1" spans="3:4">
      <c r="C118" s="193"/>
      <c r="D118" s="193"/>
    </row>
    <row r="119" customFormat="1" ht="15.75" spans="3:3">
      <c r="C119" s="233" t="s">
        <v>1158</v>
      </c>
    </row>
    <row r="120" customFormat="1" spans="3:3">
      <c r="C120" s="234" t="s">
        <v>1207</v>
      </c>
    </row>
    <row r="121" customFormat="1" spans="3:4">
      <c r="C121" s="235" t="s">
        <v>1160</v>
      </c>
      <c r="D121" s="221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64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366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366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366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366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366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69">
        <v>503179</v>
      </c>
      <c r="C40" s="269" t="s">
        <v>3255</v>
      </c>
      <c r="D40" s="270">
        <v>1290205</v>
      </c>
      <c r="E40" s="271">
        <v>43231</v>
      </c>
      <c r="F40" s="272">
        <v>43232</v>
      </c>
      <c r="G40" s="273" t="s">
        <v>28</v>
      </c>
      <c r="H40" s="274">
        <v>4250</v>
      </c>
      <c r="I40" s="366"/>
    </row>
    <row r="41" s="1" customFormat="1" spans="1:8">
      <c r="A41" s="30" t="s">
        <v>26</v>
      </c>
      <c r="B41" s="269">
        <v>503180</v>
      </c>
      <c r="C41" s="269" t="s">
        <v>3256</v>
      </c>
      <c r="D41" s="270">
        <v>1290205</v>
      </c>
      <c r="E41" s="271">
        <v>43231</v>
      </c>
      <c r="F41" s="272">
        <v>43232</v>
      </c>
      <c r="G41" s="273" t="s">
        <v>28</v>
      </c>
      <c r="H41" s="274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366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69">
        <v>503557</v>
      </c>
      <c r="C67" s="269" t="s">
        <v>3281</v>
      </c>
      <c r="D67" s="270">
        <v>1291033</v>
      </c>
      <c r="E67" s="271">
        <v>43229</v>
      </c>
      <c r="F67" s="272">
        <v>43235</v>
      </c>
      <c r="G67" s="273" t="s">
        <v>28</v>
      </c>
      <c r="H67" s="274">
        <v>18630</v>
      </c>
    </row>
    <row r="68" s="1" customFormat="1" spans="1:8">
      <c r="A68" s="30" t="s">
        <v>26</v>
      </c>
      <c r="B68" s="269">
        <v>503558</v>
      </c>
      <c r="C68" s="269" t="s">
        <v>3282</v>
      </c>
      <c r="D68" s="270">
        <v>1291033</v>
      </c>
      <c r="E68" s="271">
        <v>43229</v>
      </c>
      <c r="F68" s="272">
        <v>43235</v>
      </c>
      <c r="G68" s="273" t="s">
        <v>28</v>
      </c>
      <c r="H68" s="274">
        <v>18630</v>
      </c>
    </row>
    <row r="69" s="1" customFormat="1" spans="1:8">
      <c r="A69" s="30" t="s">
        <v>26</v>
      </c>
      <c r="B69" s="269">
        <v>503559</v>
      </c>
      <c r="C69" s="269" t="s">
        <v>3283</v>
      </c>
      <c r="D69" s="270">
        <v>1291033</v>
      </c>
      <c r="E69" s="271">
        <v>43229</v>
      </c>
      <c r="F69" s="272">
        <v>43235</v>
      </c>
      <c r="G69" s="273" t="s">
        <v>28</v>
      </c>
      <c r="H69" s="274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439">
        <v>503712</v>
      </c>
      <c r="C74" s="439" t="s">
        <v>3288</v>
      </c>
      <c r="D74" s="440">
        <v>1285195</v>
      </c>
      <c r="E74" s="441">
        <v>43231</v>
      </c>
      <c r="F74" s="442">
        <v>43237</v>
      </c>
      <c r="G74" s="443" t="s">
        <v>28</v>
      </c>
      <c r="H74" s="444">
        <v>21870</v>
      </c>
    </row>
    <row r="75" s="1" customFormat="1" spans="1:8">
      <c r="A75" s="30" t="s">
        <v>26</v>
      </c>
      <c r="B75" s="439">
        <v>503713</v>
      </c>
      <c r="C75" s="439" t="s">
        <v>3289</v>
      </c>
      <c r="D75" s="440">
        <v>1285195</v>
      </c>
      <c r="E75" s="441">
        <v>43231</v>
      </c>
      <c r="F75" s="442">
        <v>43237</v>
      </c>
      <c r="G75" s="443" t="s">
        <v>28</v>
      </c>
      <c r="H75" s="444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69">
        <v>503733</v>
      </c>
      <c r="C78" s="269" t="s">
        <v>839</v>
      </c>
      <c r="D78" s="270">
        <v>1300144</v>
      </c>
      <c r="E78" s="271">
        <v>43234</v>
      </c>
      <c r="F78" s="272">
        <v>43237</v>
      </c>
      <c r="G78" s="273" t="s">
        <v>28</v>
      </c>
      <c r="H78" s="274">
        <v>9832.5</v>
      </c>
    </row>
    <row r="79" s="1" customFormat="1" spans="1:8">
      <c r="A79" s="30" t="s">
        <v>26</v>
      </c>
      <c r="B79" s="269">
        <v>503734</v>
      </c>
      <c r="C79" s="269" t="s">
        <v>3291</v>
      </c>
      <c r="D79" s="270">
        <v>1300144</v>
      </c>
      <c r="E79" s="271">
        <v>43234</v>
      </c>
      <c r="F79" s="272">
        <v>43237</v>
      </c>
      <c r="G79" s="273" t="s">
        <v>28</v>
      </c>
      <c r="H79" s="274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69">
        <v>504009</v>
      </c>
      <c r="C105" s="269" t="s">
        <v>3315</v>
      </c>
      <c r="D105" s="270">
        <v>1306979</v>
      </c>
      <c r="E105" s="271">
        <v>43238</v>
      </c>
      <c r="F105" s="272">
        <v>43240</v>
      </c>
      <c r="G105" s="273" t="s">
        <v>28</v>
      </c>
      <c r="H105" s="274">
        <v>6900</v>
      </c>
    </row>
    <row r="106" s="1" customFormat="1" spans="1:8">
      <c r="A106" s="30" t="s">
        <v>26</v>
      </c>
      <c r="B106" s="269">
        <v>504010</v>
      </c>
      <c r="C106" s="269" t="s">
        <v>3316</v>
      </c>
      <c r="D106" s="270">
        <v>1306979</v>
      </c>
      <c r="E106" s="271">
        <v>43238</v>
      </c>
      <c r="F106" s="272">
        <v>43240</v>
      </c>
      <c r="G106" s="273" t="s">
        <v>28</v>
      </c>
      <c r="H106" s="274">
        <v>6900</v>
      </c>
    </row>
    <row r="107" s="1" customFormat="1" spans="1:8">
      <c r="A107" s="30" t="s">
        <v>26</v>
      </c>
      <c r="B107" s="269">
        <v>504011</v>
      </c>
      <c r="C107" s="269" t="s">
        <v>3317</v>
      </c>
      <c r="D107" s="270">
        <v>1306979</v>
      </c>
      <c r="E107" s="271">
        <v>43238</v>
      </c>
      <c r="F107" s="272">
        <v>43240</v>
      </c>
      <c r="G107" s="273" t="s">
        <v>28</v>
      </c>
      <c r="H107" s="274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63">
        <v>504225</v>
      </c>
      <c r="C119" s="263" t="s">
        <v>3328</v>
      </c>
      <c r="D119" s="264">
        <v>1301001</v>
      </c>
      <c r="E119" s="265">
        <v>43239</v>
      </c>
      <c r="F119" s="266">
        <v>43242</v>
      </c>
      <c r="G119" s="267" t="s">
        <v>28</v>
      </c>
      <c r="H119" s="268">
        <v>12112.5</v>
      </c>
    </row>
    <row r="120" s="1" customFormat="1" spans="1:8">
      <c r="A120" s="30" t="s">
        <v>26</v>
      </c>
      <c r="B120" s="263">
        <v>504226</v>
      </c>
      <c r="C120" s="263" t="s">
        <v>3329</v>
      </c>
      <c r="D120" s="264">
        <v>1301001</v>
      </c>
      <c r="E120" s="265">
        <v>43239</v>
      </c>
      <c r="F120" s="266">
        <v>43242</v>
      </c>
      <c r="G120" s="267" t="s">
        <v>28</v>
      </c>
      <c r="H120" s="268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206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209"/>
      <c r="D125" s="71"/>
      <c r="E125" s="72"/>
      <c r="F125" s="73"/>
      <c r="G125" s="74" t="s">
        <v>80</v>
      </c>
      <c r="H125" s="75">
        <f>SUM(H22:H124)</f>
        <v>1283536</v>
      </c>
      <c r="I125" s="262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223" t="s">
        <v>423</v>
      </c>
      <c r="B128" s="90"/>
      <c r="C128" s="224" t="s">
        <v>424</v>
      </c>
      <c r="D128" s="224" t="s">
        <v>424</v>
      </c>
      <c r="E128" s="224" t="s">
        <v>424</v>
      </c>
      <c r="F128" s="224" t="s">
        <v>424</v>
      </c>
      <c r="G128" s="224" t="s">
        <v>424</v>
      </c>
      <c r="H128" s="225" t="s">
        <v>90</v>
      </c>
    </row>
    <row r="129" customFormat="1" ht="12" customHeight="1" spans="1:8">
      <c r="A129" s="226" t="s">
        <v>425</v>
      </c>
      <c r="B129" s="226"/>
      <c r="C129" s="227" t="s">
        <v>85</v>
      </c>
      <c r="D129" s="228" t="s">
        <v>86</v>
      </c>
      <c r="E129" s="228" t="s">
        <v>87</v>
      </c>
      <c r="F129" s="228" t="s">
        <v>88</v>
      </c>
      <c r="G129" s="228" t="s">
        <v>89</v>
      </c>
      <c r="H129" s="341" t="s">
        <v>426</v>
      </c>
    </row>
    <row r="130" customFormat="1" ht="13.5" spans="1:8">
      <c r="A130" s="230">
        <f>H125</f>
        <v>1283536</v>
      </c>
      <c r="B130" s="93"/>
      <c r="C130" s="230">
        <v>0</v>
      </c>
      <c r="D130" s="230">
        <v>0</v>
      </c>
      <c r="E130" s="230">
        <v>0</v>
      </c>
      <c r="F130" s="230">
        <v>0</v>
      </c>
      <c r="G130" s="230">
        <v>0</v>
      </c>
      <c r="H130" s="342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32" t="s">
        <v>1157</v>
      </c>
    </row>
    <row r="136" customFormat="1" spans="3:4">
      <c r="C136" s="193"/>
      <c r="D136" s="193"/>
    </row>
    <row r="137" customFormat="1" ht="15.75" spans="3:3">
      <c r="C137" s="233" t="s">
        <v>1158</v>
      </c>
    </row>
    <row r="138" customFormat="1" spans="3:3">
      <c r="C138" s="234" t="s">
        <v>1207</v>
      </c>
    </row>
    <row r="139" customFormat="1" spans="3:4">
      <c r="C139" s="235" t="s">
        <v>1160</v>
      </c>
      <c r="D139" s="221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76" t="s">
        <v>23</v>
      </c>
      <c r="F1" s="27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366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366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366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366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366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366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63">
        <v>504572</v>
      </c>
      <c r="C28" s="263" t="s">
        <v>3358</v>
      </c>
      <c r="D28" s="264">
        <v>1303720</v>
      </c>
      <c r="E28" s="265">
        <v>43241</v>
      </c>
      <c r="F28" s="266">
        <v>43245</v>
      </c>
      <c r="G28" s="267" t="s">
        <v>28</v>
      </c>
      <c r="H28" s="268">
        <v>13110</v>
      </c>
    </row>
    <row r="29" s="1" customFormat="1" spans="1:8">
      <c r="A29" s="30" t="s">
        <v>26</v>
      </c>
      <c r="B29" s="263">
        <v>504573</v>
      </c>
      <c r="C29" s="263" t="s">
        <v>3359</v>
      </c>
      <c r="D29" s="264">
        <v>1303720</v>
      </c>
      <c r="E29" s="265">
        <v>43241</v>
      </c>
      <c r="F29" s="266">
        <v>43245</v>
      </c>
      <c r="G29" s="267" t="s">
        <v>28</v>
      </c>
      <c r="H29" s="268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366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346">
        <v>504904</v>
      </c>
      <c r="C37" s="346" t="s">
        <v>3367</v>
      </c>
      <c r="D37" s="347">
        <v>1303471</v>
      </c>
      <c r="E37" s="348">
        <v>43246</v>
      </c>
      <c r="F37" s="349">
        <v>43248</v>
      </c>
      <c r="G37" s="350" t="s">
        <v>28</v>
      </c>
      <c r="H37" s="351">
        <v>9832.5</v>
      </c>
    </row>
    <row r="38" s="1" customFormat="1" spans="1:8">
      <c r="A38" s="30" t="s">
        <v>26</v>
      </c>
      <c r="B38" s="346">
        <v>504905</v>
      </c>
      <c r="C38" s="346" t="s">
        <v>3368</v>
      </c>
      <c r="D38" s="347">
        <v>1303471</v>
      </c>
      <c r="E38" s="348">
        <v>43246</v>
      </c>
      <c r="F38" s="349">
        <v>43248</v>
      </c>
      <c r="G38" s="350" t="s">
        <v>28</v>
      </c>
      <c r="H38" s="351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69">
        <v>505023</v>
      </c>
      <c r="C45" s="269" t="s">
        <v>3375</v>
      </c>
      <c r="D45" s="270">
        <v>1297796</v>
      </c>
      <c r="E45" s="271">
        <v>43247</v>
      </c>
      <c r="F45" s="272">
        <v>43249</v>
      </c>
      <c r="G45" s="273" t="s">
        <v>28</v>
      </c>
      <c r="H45" s="274">
        <v>8500</v>
      </c>
    </row>
    <row r="46" s="1" customFormat="1" spans="1:8">
      <c r="A46" s="30" t="s">
        <v>26</v>
      </c>
      <c r="B46" s="269">
        <v>505024</v>
      </c>
      <c r="C46" s="269" t="s">
        <v>3376</v>
      </c>
      <c r="D46" s="270">
        <v>1297796</v>
      </c>
      <c r="E46" s="271">
        <v>43247</v>
      </c>
      <c r="F46" s="272">
        <v>43249</v>
      </c>
      <c r="G46" s="273" t="s">
        <v>28</v>
      </c>
      <c r="H46" s="274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63">
        <v>505312</v>
      </c>
      <c r="C59" s="263" t="s">
        <v>3388</v>
      </c>
      <c r="D59" s="264">
        <v>1293828</v>
      </c>
      <c r="E59" s="265">
        <v>43249</v>
      </c>
      <c r="F59" s="266">
        <v>43252</v>
      </c>
      <c r="G59" s="267" t="s">
        <v>28</v>
      </c>
      <c r="H59" s="268">
        <v>12112.5</v>
      </c>
    </row>
    <row r="60" s="1" customFormat="1" spans="1:8">
      <c r="A60" s="30" t="s">
        <v>26</v>
      </c>
      <c r="B60" s="263">
        <v>505313</v>
      </c>
      <c r="C60" s="263" t="s">
        <v>3378</v>
      </c>
      <c r="D60" s="264">
        <v>1293828</v>
      </c>
      <c r="E60" s="265">
        <v>43249</v>
      </c>
      <c r="F60" s="266">
        <v>43252</v>
      </c>
      <c r="G60" s="267" t="s">
        <v>28</v>
      </c>
      <c r="H60" s="268">
        <v>12112.5</v>
      </c>
    </row>
    <row r="61" s="1" customFormat="1" spans="1:8">
      <c r="A61" s="30" t="s">
        <v>26</v>
      </c>
      <c r="B61" s="263">
        <v>505314</v>
      </c>
      <c r="C61" s="263" t="s">
        <v>3389</v>
      </c>
      <c r="D61" s="264">
        <v>1293828</v>
      </c>
      <c r="E61" s="265">
        <v>43249</v>
      </c>
      <c r="F61" s="266">
        <v>43252</v>
      </c>
      <c r="G61" s="267" t="s">
        <v>28</v>
      </c>
      <c r="H61" s="268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346">
        <v>505682</v>
      </c>
      <c r="C81" s="346" t="s">
        <v>3407</v>
      </c>
      <c r="D81" s="347">
        <v>1289438</v>
      </c>
      <c r="E81" s="348">
        <v>43254</v>
      </c>
      <c r="F81" s="349">
        <v>43255</v>
      </c>
      <c r="G81" s="350" t="s">
        <v>28</v>
      </c>
      <c r="H81" s="351">
        <v>3450</v>
      </c>
    </row>
    <row r="82" s="1" customFormat="1" spans="1:8">
      <c r="A82" s="30" t="s">
        <v>26</v>
      </c>
      <c r="B82" s="346">
        <v>505683</v>
      </c>
      <c r="C82" s="346" t="s">
        <v>3408</v>
      </c>
      <c r="D82" s="347">
        <v>1289438</v>
      </c>
      <c r="E82" s="348">
        <v>43254</v>
      </c>
      <c r="F82" s="349">
        <v>43255</v>
      </c>
      <c r="G82" s="350" t="s">
        <v>28</v>
      </c>
      <c r="H82" s="351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206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209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223" t="s">
        <v>423</v>
      </c>
      <c r="B108" s="90"/>
      <c r="C108" s="224" t="s">
        <v>424</v>
      </c>
      <c r="D108" s="224" t="s">
        <v>424</v>
      </c>
      <c r="E108" s="224" t="s">
        <v>424</v>
      </c>
      <c r="F108" s="224" t="s">
        <v>424</v>
      </c>
      <c r="G108" s="224" t="s">
        <v>424</v>
      </c>
      <c r="H108" s="225" t="s">
        <v>90</v>
      </c>
    </row>
    <row r="109" ht="12" customHeight="1" spans="1:8">
      <c r="A109" s="226" t="s">
        <v>425</v>
      </c>
      <c r="B109" s="226"/>
      <c r="C109" s="227" t="s">
        <v>85</v>
      </c>
      <c r="D109" s="228" t="s">
        <v>86</v>
      </c>
      <c r="E109" s="228" t="s">
        <v>87</v>
      </c>
      <c r="F109" s="228" t="s">
        <v>88</v>
      </c>
      <c r="G109" s="228" t="s">
        <v>89</v>
      </c>
      <c r="H109" s="341" t="s">
        <v>426</v>
      </c>
    </row>
    <row r="110" ht="13.5" spans="1:8">
      <c r="A110" s="230">
        <f>H105</f>
        <v>1053499</v>
      </c>
      <c r="B110" s="93"/>
      <c r="C110" s="230">
        <v>0</v>
      </c>
      <c r="D110" s="230">
        <v>0</v>
      </c>
      <c r="E110" s="230">
        <v>0</v>
      </c>
      <c r="F110" s="230">
        <v>0</v>
      </c>
      <c r="G110" s="230">
        <v>0</v>
      </c>
      <c r="H110" s="342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32" t="s">
        <v>1157</v>
      </c>
    </row>
    <row r="116" customFormat="1" spans="3:4">
      <c r="C116" s="193"/>
      <c r="D116" s="193"/>
    </row>
    <row r="117" customFormat="1" ht="15.75" spans="3:3">
      <c r="C117" s="233" t="s">
        <v>1158</v>
      </c>
    </row>
    <row r="118" customFormat="1" spans="3:3">
      <c r="C118" s="234" t="s">
        <v>1207</v>
      </c>
    </row>
    <row r="119" customFormat="1" spans="3:4">
      <c r="C119" s="235" t="s">
        <v>1160</v>
      </c>
      <c r="D119" s="221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364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63">
        <v>506067</v>
      </c>
      <c r="C22" s="263" t="s">
        <v>3427</v>
      </c>
      <c r="D22" s="264">
        <v>1309928</v>
      </c>
      <c r="E22" s="265">
        <v>43255</v>
      </c>
      <c r="F22" s="266">
        <v>43258</v>
      </c>
      <c r="G22" s="267" t="s">
        <v>28</v>
      </c>
      <c r="H22" s="268">
        <v>12112.5</v>
      </c>
    </row>
    <row r="23" s="1" customFormat="1" spans="1:8">
      <c r="A23" s="30" t="s">
        <v>26</v>
      </c>
      <c r="B23" s="263">
        <v>506068</v>
      </c>
      <c r="C23" s="263" t="s">
        <v>3428</v>
      </c>
      <c r="D23" s="264">
        <v>1309928</v>
      </c>
      <c r="E23" s="265">
        <v>43255</v>
      </c>
      <c r="F23" s="266">
        <v>43258</v>
      </c>
      <c r="G23" s="267" t="s">
        <v>28</v>
      </c>
      <c r="H23" s="268">
        <v>12112.5</v>
      </c>
    </row>
    <row r="24" s="1" customFormat="1" spans="1:8">
      <c r="A24" s="30" t="s">
        <v>26</v>
      </c>
      <c r="B24" s="263">
        <v>506069</v>
      </c>
      <c r="C24" s="263" t="s">
        <v>3429</v>
      </c>
      <c r="D24" s="264">
        <v>1309928</v>
      </c>
      <c r="E24" s="265">
        <v>43255</v>
      </c>
      <c r="F24" s="266">
        <v>43258</v>
      </c>
      <c r="G24" s="267" t="s">
        <v>28</v>
      </c>
      <c r="H24" s="268">
        <v>12112.5</v>
      </c>
    </row>
    <row r="25" s="1" customFormat="1" spans="1:8">
      <c r="A25" s="30" t="s">
        <v>26</v>
      </c>
      <c r="B25" s="263">
        <v>506070</v>
      </c>
      <c r="C25" s="263" t="s">
        <v>3430</v>
      </c>
      <c r="D25" s="264">
        <v>1309928</v>
      </c>
      <c r="E25" s="265">
        <v>43255</v>
      </c>
      <c r="F25" s="266">
        <v>43258</v>
      </c>
      <c r="G25" s="267" t="s">
        <v>28</v>
      </c>
      <c r="H25" s="268">
        <v>12112.5</v>
      </c>
    </row>
    <row r="26" s="1" customFormat="1" spans="1:8">
      <c r="A26" s="30" t="s">
        <v>26</v>
      </c>
      <c r="B26" s="263">
        <v>506071</v>
      </c>
      <c r="C26" s="263" t="s">
        <v>3431</v>
      </c>
      <c r="D26" s="264">
        <v>1309928</v>
      </c>
      <c r="E26" s="265">
        <v>43255</v>
      </c>
      <c r="F26" s="266">
        <v>43258</v>
      </c>
      <c r="G26" s="267" t="s">
        <v>28</v>
      </c>
      <c r="H26" s="268">
        <v>12112.5</v>
      </c>
    </row>
    <row r="27" s="1" customFormat="1" spans="1:8">
      <c r="A27" s="30" t="s">
        <v>26</v>
      </c>
      <c r="B27" s="263">
        <v>506072</v>
      </c>
      <c r="C27" s="263" t="s">
        <v>3432</v>
      </c>
      <c r="D27" s="264">
        <v>1309928</v>
      </c>
      <c r="E27" s="265">
        <v>43255</v>
      </c>
      <c r="F27" s="266">
        <v>43258</v>
      </c>
      <c r="G27" s="267" t="s">
        <v>28</v>
      </c>
      <c r="H27" s="268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366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366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366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366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366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346">
        <v>506226</v>
      </c>
      <c r="C37" s="346" t="s">
        <v>3441</v>
      </c>
      <c r="D37" s="347">
        <v>1310185</v>
      </c>
      <c r="E37" s="348">
        <v>43257</v>
      </c>
      <c r="F37" s="349">
        <v>43259</v>
      </c>
      <c r="G37" s="350" t="s">
        <v>28</v>
      </c>
      <c r="H37" s="351">
        <v>8500</v>
      </c>
    </row>
    <row r="38" s="1" customFormat="1" spans="1:8">
      <c r="A38" s="30" t="s">
        <v>26</v>
      </c>
      <c r="B38" s="346">
        <v>506232</v>
      </c>
      <c r="C38" s="346" t="s">
        <v>3442</v>
      </c>
      <c r="D38" s="347">
        <v>1310185</v>
      </c>
      <c r="E38" s="348">
        <v>43257</v>
      </c>
      <c r="F38" s="349">
        <v>43259</v>
      </c>
      <c r="G38" s="350" t="s">
        <v>28</v>
      </c>
      <c r="H38" s="351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366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69">
        <v>506472</v>
      </c>
      <c r="C52" s="269" t="s">
        <v>3454</v>
      </c>
      <c r="D52" s="270">
        <v>1296871</v>
      </c>
      <c r="E52" s="271">
        <v>43259</v>
      </c>
      <c r="F52" s="272">
        <v>43261</v>
      </c>
      <c r="G52" s="273" t="s">
        <v>28</v>
      </c>
      <c r="H52" s="274">
        <v>6900</v>
      </c>
    </row>
    <row r="53" s="1" customFormat="1" spans="1:8">
      <c r="A53" s="30" t="s">
        <v>26</v>
      </c>
      <c r="B53" s="269">
        <v>506473</v>
      </c>
      <c r="C53" s="269" t="s">
        <v>3455</v>
      </c>
      <c r="D53" s="270">
        <v>1296871</v>
      </c>
      <c r="E53" s="271">
        <v>43259</v>
      </c>
      <c r="F53" s="272">
        <v>43261</v>
      </c>
      <c r="G53" s="273" t="s">
        <v>28</v>
      </c>
      <c r="H53" s="274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366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63">
        <v>506745</v>
      </c>
      <c r="C73" s="263" t="s">
        <v>1785</v>
      </c>
      <c r="D73" s="264">
        <v>1300914</v>
      </c>
      <c r="E73" s="265">
        <v>43261</v>
      </c>
      <c r="F73" s="266">
        <v>43263</v>
      </c>
      <c r="G73" s="267" t="s">
        <v>28</v>
      </c>
      <c r="H73" s="268">
        <v>6900</v>
      </c>
    </row>
    <row r="74" s="1" customFormat="1" spans="1:8">
      <c r="A74" s="30" t="s">
        <v>26</v>
      </c>
      <c r="B74" s="263">
        <v>506746</v>
      </c>
      <c r="C74" s="263" t="s">
        <v>3474</v>
      </c>
      <c r="D74" s="264">
        <v>1300914</v>
      </c>
      <c r="E74" s="265">
        <v>43261</v>
      </c>
      <c r="F74" s="266">
        <v>43263</v>
      </c>
      <c r="G74" s="267" t="s">
        <v>28</v>
      </c>
      <c r="H74" s="268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433" t="s">
        <v>26</v>
      </c>
      <c r="B87" s="433">
        <v>506923</v>
      </c>
      <c r="C87" s="433" t="s">
        <v>3486</v>
      </c>
      <c r="D87" s="434">
        <v>1312930</v>
      </c>
      <c r="E87" s="435">
        <v>43261</v>
      </c>
      <c r="F87" s="436">
        <v>43264</v>
      </c>
      <c r="G87" s="437" t="s">
        <v>28</v>
      </c>
      <c r="H87" s="438">
        <v>12112.5</v>
      </c>
    </row>
    <row r="88" s="1" customFormat="1" spans="1:8">
      <c r="A88" s="433" t="s">
        <v>26</v>
      </c>
      <c r="B88" s="433">
        <v>506928</v>
      </c>
      <c r="C88" s="433" t="s">
        <v>3487</v>
      </c>
      <c r="D88" s="434">
        <v>1306963</v>
      </c>
      <c r="E88" s="435">
        <v>43261</v>
      </c>
      <c r="F88" s="436">
        <v>43264</v>
      </c>
      <c r="G88" s="437" t="s">
        <v>28</v>
      </c>
      <c r="H88" s="438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63">
        <v>507594</v>
      </c>
      <c r="C136" s="263" t="s">
        <v>3531</v>
      </c>
      <c r="D136" s="264">
        <v>1294044</v>
      </c>
      <c r="E136" s="265">
        <v>43264</v>
      </c>
      <c r="F136" s="266">
        <v>43268</v>
      </c>
      <c r="G136" s="267" t="s">
        <v>28</v>
      </c>
      <c r="H136" s="268">
        <v>16150</v>
      </c>
    </row>
    <row r="137" s="1" customFormat="1" spans="1:8">
      <c r="A137" s="30" t="s">
        <v>26</v>
      </c>
      <c r="B137" s="263">
        <v>507595</v>
      </c>
      <c r="C137" s="263" t="s">
        <v>3532</v>
      </c>
      <c r="D137" s="264">
        <v>1294044</v>
      </c>
      <c r="E137" s="265">
        <v>43264</v>
      </c>
      <c r="F137" s="266">
        <v>43268</v>
      </c>
      <c r="G137" s="267" t="s">
        <v>28</v>
      </c>
      <c r="H137" s="268">
        <v>16150</v>
      </c>
    </row>
    <row r="138" s="1" customFormat="1" spans="1:8">
      <c r="A138" s="30" t="s">
        <v>26</v>
      </c>
      <c r="B138" s="263">
        <v>507596</v>
      </c>
      <c r="C138" s="263" t="s">
        <v>3533</v>
      </c>
      <c r="D138" s="264">
        <v>1294044</v>
      </c>
      <c r="E138" s="265">
        <v>43264</v>
      </c>
      <c r="F138" s="266">
        <v>43268</v>
      </c>
      <c r="G138" s="267" t="s">
        <v>28</v>
      </c>
      <c r="H138" s="268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346">
        <v>507770</v>
      </c>
      <c r="C147" s="346" t="s">
        <v>3540</v>
      </c>
      <c r="D147" s="347">
        <v>1293323</v>
      </c>
      <c r="E147" s="348">
        <v>43266</v>
      </c>
      <c r="F147" s="349">
        <v>43269</v>
      </c>
      <c r="G147" s="350" t="s">
        <v>28</v>
      </c>
      <c r="H147" s="351">
        <v>9832.5</v>
      </c>
    </row>
    <row r="148" s="1" customFormat="1" spans="1:8">
      <c r="A148" s="30" t="s">
        <v>26</v>
      </c>
      <c r="B148" s="346">
        <v>507771</v>
      </c>
      <c r="C148" s="346" t="s">
        <v>3541</v>
      </c>
      <c r="D148" s="347">
        <v>1293323</v>
      </c>
      <c r="E148" s="348">
        <v>43266</v>
      </c>
      <c r="F148" s="349">
        <v>43269</v>
      </c>
      <c r="G148" s="350" t="s">
        <v>28</v>
      </c>
      <c r="H148" s="351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439">
        <v>507954</v>
      </c>
      <c r="C164" s="439" t="s">
        <v>3554</v>
      </c>
      <c r="D164" s="440">
        <v>1307817</v>
      </c>
      <c r="E164" s="441">
        <v>43268</v>
      </c>
      <c r="F164" s="442">
        <v>43270</v>
      </c>
      <c r="G164" s="443" t="s">
        <v>28</v>
      </c>
      <c r="H164" s="444">
        <v>8500</v>
      </c>
    </row>
    <row r="165" s="1" customFormat="1" spans="1:8">
      <c r="A165" s="30" t="s">
        <v>26</v>
      </c>
      <c r="B165" s="439">
        <v>507955</v>
      </c>
      <c r="C165" s="439" t="s">
        <v>2201</v>
      </c>
      <c r="D165" s="440">
        <v>1307817</v>
      </c>
      <c r="E165" s="441">
        <v>43268</v>
      </c>
      <c r="F165" s="442">
        <v>43270</v>
      </c>
      <c r="G165" s="443" t="s">
        <v>28</v>
      </c>
      <c r="H165" s="444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206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209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223" t="s">
        <v>423</v>
      </c>
      <c r="B181" s="90"/>
      <c r="C181" s="224" t="s">
        <v>424</v>
      </c>
      <c r="D181" s="224" t="s">
        <v>424</v>
      </c>
      <c r="E181" s="224" t="s">
        <v>424</v>
      </c>
      <c r="F181" s="224" t="s">
        <v>424</v>
      </c>
      <c r="G181" s="224" t="s">
        <v>424</v>
      </c>
      <c r="H181" s="225" t="s">
        <v>90</v>
      </c>
    </row>
    <row r="182" ht="12" customHeight="1" spans="1:8">
      <c r="A182" s="226" t="s">
        <v>425</v>
      </c>
      <c r="B182" s="226"/>
      <c r="C182" s="227" t="s">
        <v>85</v>
      </c>
      <c r="D182" s="228" t="s">
        <v>86</v>
      </c>
      <c r="E182" s="228" t="s">
        <v>87</v>
      </c>
      <c r="F182" s="228" t="s">
        <v>88</v>
      </c>
      <c r="G182" s="228" t="s">
        <v>89</v>
      </c>
      <c r="H182" s="341" t="s">
        <v>426</v>
      </c>
    </row>
    <row r="183" ht="13.5" spans="1:8">
      <c r="A183" s="230">
        <f>H178</f>
        <v>1621425</v>
      </c>
      <c r="B183" s="93"/>
      <c r="C183" s="230">
        <v>0</v>
      </c>
      <c r="D183" s="230">
        <v>0</v>
      </c>
      <c r="E183" s="230">
        <v>0</v>
      </c>
      <c r="F183" s="230">
        <v>0</v>
      </c>
      <c r="G183" s="230">
        <v>0</v>
      </c>
      <c r="H183" s="342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32" t="s">
        <v>1157</v>
      </c>
    </row>
    <row r="189" customFormat="1" spans="3:4">
      <c r="C189" s="193"/>
      <c r="D189" s="193"/>
    </row>
    <row r="190" customFormat="1" ht="15.75" spans="3:3">
      <c r="C190" s="233" t="s">
        <v>1158</v>
      </c>
    </row>
    <row r="191" customFormat="1" spans="3:3">
      <c r="C191" s="234" t="s">
        <v>1207</v>
      </c>
    </row>
    <row r="192" customFormat="1" spans="3:4">
      <c r="C192" s="235" t="s">
        <v>1160</v>
      </c>
      <c r="D192" s="221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55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364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63">
        <v>508266</v>
      </c>
      <c r="C26" s="263" t="s">
        <v>3570</v>
      </c>
      <c r="D26" s="264">
        <v>1295850</v>
      </c>
      <c r="E26" s="265">
        <v>43269</v>
      </c>
      <c r="F26" s="266">
        <v>43272</v>
      </c>
      <c r="G26" s="267" t="s">
        <v>28</v>
      </c>
      <c r="H26" s="268">
        <v>12112.5</v>
      </c>
    </row>
    <row r="27" s="1" customFormat="1" spans="1:8">
      <c r="A27" s="30" t="s">
        <v>26</v>
      </c>
      <c r="B27" s="263">
        <v>508268</v>
      </c>
      <c r="C27" s="263" t="s">
        <v>3571</v>
      </c>
      <c r="D27" s="264">
        <v>1295850</v>
      </c>
      <c r="E27" s="265">
        <v>43269</v>
      </c>
      <c r="F27" s="266">
        <v>43272</v>
      </c>
      <c r="G27" s="267" t="s">
        <v>28</v>
      </c>
      <c r="H27" s="268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346">
        <v>508431</v>
      </c>
      <c r="C37" s="346" t="s">
        <v>3580</v>
      </c>
      <c r="D37" s="347">
        <v>1300915</v>
      </c>
      <c r="E37" s="348">
        <v>43269</v>
      </c>
      <c r="F37" s="349">
        <v>43273</v>
      </c>
      <c r="G37" s="350" t="s">
        <v>28</v>
      </c>
      <c r="H37" s="351">
        <v>13110</v>
      </c>
    </row>
    <row r="38" s="1" customFormat="1" spans="1:8">
      <c r="A38" s="30" t="s">
        <v>26</v>
      </c>
      <c r="B38" s="346">
        <v>508432</v>
      </c>
      <c r="C38" s="346" t="s">
        <v>3581</v>
      </c>
      <c r="D38" s="347">
        <v>1300915</v>
      </c>
      <c r="E38" s="348">
        <v>43269</v>
      </c>
      <c r="F38" s="349">
        <v>43273</v>
      </c>
      <c r="G38" s="350" t="s">
        <v>28</v>
      </c>
      <c r="H38" s="351">
        <v>13110</v>
      </c>
    </row>
    <row r="39" s="1" customFormat="1" spans="1:8">
      <c r="A39" s="30" t="s">
        <v>26</v>
      </c>
      <c r="B39" s="346">
        <v>508433</v>
      </c>
      <c r="C39" s="346" t="s">
        <v>3582</v>
      </c>
      <c r="D39" s="347">
        <v>1300915</v>
      </c>
      <c r="E39" s="348">
        <v>43269</v>
      </c>
      <c r="F39" s="349">
        <v>43273</v>
      </c>
      <c r="G39" s="350" t="s">
        <v>28</v>
      </c>
      <c r="H39" s="351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63">
        <v>508453</v>
      </c>
      <c r="C43" s="263" t="s">
        <v>3586</v>
      </c>
      <c r="D43" s="264">
        <v>1294028</v>
      </c>
      <c r="E43" s="265">
        <v>43271</v>
      </c>
      <c r="F43" s="266">
        <v>43273</v>
      </c>
      <c r="G43" s="267" t="s">
        <v>28</v>
      </c>
      <c r="H43" s="268">
        <v>8500</v>
      </c>
    </row>
    <row r="44" s="1" customFormat="1" spans="1:8">
      <c r="A44" s="30" t="s">
        <v>26</v>
      </c>
      <c r="B44" s="263">
        <v>508454</v>
      </c>
      <c r="C44" s="263" t="s">
        <v>3587</v>
      </c>
      <c r="D44" s="264">
        <v>1294028</v>
      </c>
      <c r="E44" s="265">
        <v>43271</v>
      </c>
      <c r="F44" s="266">
        <v>43273</v>
      </c>
      <c r="G44" s="267" t="s">
        <v>28</v>
      </c>
      <c r="H44" s="268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427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428" t="s">
        <v>26</v>
      </c>
      <c r="B84" s="428">
        <v>509177</v>
      </c>
      <c r="C84" s="428" t="s">
        <v>3618</v>
      </c>
      <c r="D84" s="363">
        <v>1305348</v>
      </c>
      <c r="E84" s="429">
        <v>43274</v>
      </c>
      <c r="F84" s="430">
        <v>43277</v>
      </c>
      <c r="G84" s="431" t="s">
        <v>28</v>
      </c>
      <c r="H84" s="432">
        <v>11475</v>
      </c>
    </row>
    <row r="85" s="426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69">
        <v>509303</v>
      </c>
      <c r="C91" s="269" t="s">
        <v>3625</v>
      </c>
      <c r="D91" s="270">
        <v>1304849</v>
      </c>
      <c r="E91" s="271">
        <v>43277</v>
      </c>
      <c r="F91" s="272">
        <v>43279</v>
      </c>
      <c r="G91" s="273" t="s">
        <v>28</v>
      </c>
      <c r="H91" s="274">
        <v>6900</v>
      </c>
    </row>
    <row r="92" s="1" customFormat="1" spans="1:8">
      <c r="A92" s="30" t="s">
        <v>26</v>
      </c>
      <c r="B92" s="269">
        <v>509304</v>
      </c>
      <c r="C92" s="269" t="s">
        <v>3626</v>
      </c>
      <c r="D92" s="270">
        <v>1304849</v>
      </c>
      <c r="E92" s="271">
        <v>43277</v>
      </c>
      <c r="F92" s="272">
        <v>43279</v>
      </c>
      <c r="G92" s="273" t="s">
        <v>28</v>
      </c>
      <c r="H92" s="274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63">
        <v>509327</v>
      </c>
      <c r="C98" s="263" t="s">
        <v>3630</v>
      </c>
      <c r="D98" s="264">
        <v>1290636</v>
      </c>
      <c r="E98" s="265">
        <v>43275</v>
      </c>
      <c r="F98" s="266">
        <v>43279</v>
      </c>
      <c r="G98" s="267" t="s">
        <v>28</v>
      </c>
      <c r="H98" s="268">
        <v>13110</v>
      </c>
    </row>
    <row r="99" s="1" customFormat="1" spans="1:8">
      <c r="A99" s="30" t="s">
        <v>26</v>
      </c>
      <c r="B99" s="263">
        <v>509328</v>
      </c>
      <c r="C99" s="263" t="s">
        <v>3631</v>
      </c>
      <c r="D99" s="264">
        <v>1290636</v>
      </c>
      <c r="E99" s="265">
        <v>43275</v>
      </c>
      <c r="F99" s="266">
        <v>43279</v>
      </c>
      <c r="G99" s="267" t="s">
        <v>28</v>
      </c>
      <c r="H99" s="268">
        <v>13110</v>
      </c>
    </row>
    <row r="100" s="1" customFormat="1" spans="1:8">
      <c r="A100" s="30" t="s">
        <v>26</v>
      </c>
      <c r="B100" s="263">
        <v>509329</v>
      </c>
      <c r="C100" s="263" t="s">
        <v>3632</v>
      </c>
      <c r="D100" s="264">
        <v>1290636</v>
      </c>
      <c r="E100" s="265">
        <v>43275</v>
      </c>
      <c r="F100" s="266">
        <v>43279</v>
      </c>
      <c r="G100" s="267" t="s">
        <v>28</v>
      </c>
      <c r="H100" s="268">
        <v>13110</v>
      </c>
    </row>
    <row r="101" s="1" customFormat="1" spans="1:8">
      <c r="A101" s="30" t="s">
        <v>26</v>
      </c>
      <c r="B101" s="263">
        <v>509330</v>
      </c>
      <c r="C101" s="263" t="s">
        <v>3633</v>
      </c>
      <c r="D101" s="264">
        <v>1290636</v>
      </c>
      <c r="E101" s="265">
        <v>43275</v>
      </c>
      <c r="F101" s="266">
        <v>43279</v>
      </c>
      <c r="G101" s="267" t="s">
        <v>28</v>
      </c>
      <c r="H101" s="268">
        <v>13110</v>
      </c>
    </row>
    <row r="102" s="1" customFormat="1" spans="1:8">
      <c r="A102" s="30" t="s">
        <v>26</v>
      </c>
      <c r="B102" s="263">
        <v>509331</v>
      </c>
      <c r="C102" s="263" t="s">
        <v>3634</v>
      </c>
      <c r="D102" s="264">
        <v>1290636</v>
      </c>
      <c r="E102" s="265">
        <v>43275</v>
      </c>
      <c r="F102" s="266">
        <v>43279</v>
      </c>
      <c r="G102" s="267" t="s">
        <v>28</v>
      </c>
      <c r="H102" s="268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209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55"/>
      <c r="S118" s="255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55"/>
      <c r="S119" s="255"/>
    </row>
    <row r="120" s="1" customFormat="1" ht="7.2" customHeight="1" spans="1:19">
      <c r="A120" s="88" t="s">
        <v>3648</v>
      </c>
      <c r="B120" s="88"/>
      <c r="F120" s="89"/>
      <c r="R120" s="255"/>
      <c r="S120" s="255"/>
    </row>
    <row r="121" s="1" customFormat="1" ht="16.2" customHeight="1" spans="1:19">
      <c r="A121" s="223" t="s">
        <v>423</v>
      </c>
      <c r="B121" s="90"/>
      <c r="C121" s="224" t="s">
        <v>424</v>
      </c>
      <c r="D121" s="224" t="s">
        <v>424</v>
      </c>
      <c r="E121" s="224" t="s">
        <v>424</v>
      </c>
      <c r="F121" s="224" t="s">
        <v>424</v>
      </c>
      <c r="G121" s="224" t="s">
        <v>424</v>
      </c>
      <c r="H121" s="225" t="s">
        <v>90</v>
      </c>
      <c r="I121"/>
      <c r="J121"/>
      <c r="R121" s="255"/>
      <c r="S121" s="255"/>
    </row>
    <row r="122" ht="12" customHeight="1" spans="1:8">
      <c r="A122" s="226" t="s">
        <v>425</v>
      </c>
      <c r="B122" s="226"/>
      <c r="C122" s="227" t="s">
        <v>85</v>
      </c>
      <c r="D122" s="228" t="s">
        <v>86</v>
      </c>
      <c r="E122" s="228" t="s">
        <v>87</v>
      </c>
      <c r="F122" s="228" t="s">
        <v>88</v>
      </c>
      <c r="G122" s="228" t="s">
        <v>89</v>
      </c>
      <c r="H122" s="341" t="s">
        <v>426</v>
      </c>
    </row>
    <row r="123" ht="12" customHeight="1" spans="1:8">
      <c r="A123" s="230">
        <f>H118+1184802.5</f>
        <v>2250542</v>
      </c>
      <c r="B123" s="93"/>
      <c r="C123" s="230">
        <v>436622.5</v>
      </c>
      <c r="D123" s="230">
        <v>0</v>
      </c>
      <c r="E123" s="230">
        <v>0</v>
      </c>
      <c r="F123" s="230">
        <v>0</v>
      </c>
      <c r="G123" s="230">
        <v>0</v>
      </c>
      <c r="H123" s="342">
        <f>SUM(A123:G123)</f>
        <v>2687164.5</v>
      </c>
    </row>
    <row r="124" ht="13.5"/>
    <row r="125" customFormat="1" spans="18:19">
      <c r="R125" s="255"/>
      <c r="S125" s="255"/>
    </row>
    <row r="126" customFormat="1" ht="18" customHeight="1" spans="18:19">
      <c r="R126" s="255"/>
      <c r="S126" s="255"/>
    </row>
    <row r="127" customFormat="1" spans="1:19">
      <c r="A127" s="96"/>
      <c r="B127" s="96"/>
      <c r="R127" s="255"/>
      <c r="S127" s="255"/>
    </row>
    <row r="128" customFormat="1" ht="15.75" spans="1:19">
      <c r="A128" s="232" t="s">
        <v>1157</v>
      </c>
      <c r="R128" s="255"/>
      <c r="S128" s="255"/>
    </row>
    <row r="129" customFormat="1" spans="3:19">
      <c r="C129" s="193"/>
      <c r="D129" s="193"/>
      <c r="R129" s="255"/>
      <c r="S129" s="255"/>
    </row>
    <row r="130" customFormat="1" ht="15.75" spans="3:19">
      <c r="C130" s="233" t="s">
        <v>1158</v>
      </c>
      <c r="R130" s="255"/>
      <c r="S130" s="255"/>
    </row>
    <row r="131" customFormat="1" spans="3:19">
      <c r="C131" s="234" t="s">
        <v>1207</v>
      </c>
      <c r="R131" s="255"/>
      <c r="S131" s="255"/>
    </row>
    <row r="132" customFormat="1" spans="3:19">
      <c r="C132" s="235" t="s">
        <v>1160</v>
      </c>
      <c r="D132" s="221"/>
      <c r="R132" s="255"/>
      <c r="S132" s="255"/>
    </row>
    <row r="133" customFormat="1" spans="18:19">
      <c r="R133" s="255"/>
      <c r="S133" s="255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64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366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366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366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366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366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387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387" t="s">
        <v>26</v>
      </c>
      <c r="B50" s="387">
        <v>510058</v>
      </c>
      <c r="C50" s="387" t="s">
        <v>3674</v>
      </c>
      <c r="D50" s="388">
        <v>1307219</v>
      </c>
      <c r="E50" s="389">
        <v>43282</v>
      </c>
      <c r="F50" s="390">
        <v>43284</v>
      </c>
      <c r="G50" s="391" t="s">
        <v>28</v>
      </c>
      <c r="H50" s="392">
        <v>7290</v>
      </c>
    </row>
    <row r="51" s="1" customFormat="1" spans="1:8">
      <c r="A51" s="387" t="s">
        <v>26</v>
      </c>
      <c r="B51" s="393">
        <v>510063</v>
      </c>
      <c r="C51" s="393" t="s">
        <v>3675</v>
      </c>
      <c r="D51" s="394">
        <v>1307227</v>
      </c>
      <c r="E51" s="395">
        <v>43282</v>
      </c>
      <c r="F51" s="396">
        <v>43284</v>
      </c>
      <c r="G51" s="397" t="s">
        <v>28</v>
      </c>
      <c r="H51" s="398">
        <v>7290</v>
      </c>
    </row>
    <row r="52" s="1" customFormat="1" spans="1:8">
      <c r="A52" s="387" t="s">
        <v>26</v>
      </c>
      <c r="B52" s="393">
        <v>510064</v>
      </c>
      <c r="C52" s="393" t="s">
        <v>3676</v>
      </c>
      <c r="D52" s="394">
        <v>1307227</v>
      </c>
      <c r="E52" s="395">
        <v>43282</v>
      </c>
      <c r="F52" s="396">
        <v>43284</v>
      </c>
      <c r="G52" s="397" t="s">
        <v>28</v>
      </c>
      <c r="H52" s="398">
        <v>7290</v>
      </c>
    </row>
    <row r="53" s="1" customFormat="1" spans="1:8">
      <c r="A53" s="387" t="s">
        <v>26</v>
      </c>
      <c r="B53" s="387">
        <v>510065</v>
      </c>
      <c r="C53" s="387" t="s">
        <v>3677</v>
      </c>
      <c r="D53" s="388">
        <v>1307238</v>
      </c>
      <c r="E53" s="389">
        <v>43282</v>
      </c>
      <c r="F53" s="390">
        <v>43284</v>
      </c>
      <c r="G53" s="391" t="s">
        <v>28</v>
      </c>
      <c r="H53" s="392">
        <v>7290</v>
      </c>
    </row>
    <row r="54" s="1" customFormat="1" spans="1:8">
      <c r="A54" s="387" t="s">
        <v>26</v>
      </c>
      <c r="B54" s="387">
        <v>510072</v>
      </c>
      <c r="C54" s="387" t="s">
        <v>3678</v>
      </c>
      <c r="D54" s="399">
        <v>1322346</v>
      </c>
      <c r="E54" s="389">
        <v>43283</v>
      </c>
      <c r="F54" s="390">
        <v>43284</v>
      </c>
      <c r="G54" s="391" t="s">
        <v>28</v>
      </c>
      <c r="H54" s="392">
        <v>4365</v>
      </c>
    </row>
    <row r="55" s="1" customFormat="1" spans="1:8">
      <c r="A55" s="387" t="s">
        <v>26</v>
      </c>
      <c r="B55" s="387">
        <v>510073</v>
      </c>
      <c r="C55" s="387" t="s">
        <v>3679</v>
      </c>
      <c r="D55" s="399">
        <v>1322349</v>
      </c>
      <c r="E55" s="389">
        <v>43283</v>
      </c>
      <c r="F55" s="390">
        <v>43284</v>
      </c>
      <c r="G55" s="391" t="s">
        <v>28</v>
      </c>
      <c r="H55" s="392">
        <v>4365</v>
      </c>
    </row>
    <row r="56" s="1" customFormat="1" spans="1:8">
      <c r="A56" s="387" t="s">
        <v>26</v>
      </c>
      <c r="B56" s="387">
        <v>510191</v>
      </c>
      <c r="C56" s="387" t="s">
        <v>3680</v>
      </c>
      <c r="D56" s="388">
        <v>1323190</v>
      </c>
      <c r="E56" s="389">
        <v>43282</v>
      </c>
      <c r="F56" s="390">
        <v>43285</v>
      </c>
      <c r="G56" s="391" t="s">
        <v>28</v>
      </c>
      <c r="H56" s="392">
        <v>10935</v>
      </c>
    </row>
    <row r="57" s="1" customFormat="1" spans="1:8">
      <c r="A57" s="387" t="s">
        <v>26</v>
      </c>
      <c r="B57" s="387">
        <v>510194</v>
      </c>
      <c r="C57" s="387" t="s">
        <v>3681</v>
      </c>
      <c r="D57" s="388">
        <v>1318317</v>
      </c>
      <c r="E57" s="389">
        <v>43284</v>
      </c>
      <c r="F57" s="390">
        <v>43285</v>
      </c>
      <c r="G57" s="391" t="s">
        <v>28</v>
      </c>
      <c r="H57" s="392">
        <v>3645</v>
      </c>
    </row>
    <row r="58" s="1" customFormat="1" spans="1:8">
      <c r="A58" s="387" t="s">
        <v>26</v>
      </c>
      <c r="B58" s="387">
        <v>510201</v>
      </c>
      <c r="C58" s="387" t="s">
        <v>3682</v>
      </c>
      <c r="D58" s="388">
        <v>1313203</v>
      </c>
      <c r="E58" s="389">
        <v>43282</v>
      </c>
      <c r="F58" s="390">
        <v>43285</v>
      </c>
      <c r="G58" s="391" t="s">
        <v>28</v>
      </c>
      <c r="H58" s="392">
        <v>10935</v>
      </c>
    </row>
    <row r="59" s="1" customFormat="1" spans="1:8">
      <c r="A59" s="387" t="s">
        <v>26</v>
      </c>
      <c r="B59" s="400">
        <v>510202</v>
      </c>
      <c r="C59" s="400" t="s">
        <v>2628</v>
      </c>
      <c r="D59" s="401">
        <v>1318309</v>
      </c>
      <c r="E59" s="402">
        <v>43282</v>
      </c>
      <c r="F59" s="403">
        <v>43285</v>
      </c>
      <c r="G59" s="404" t="s">
        <v>28</v>
      </c>
      <c r="H59" s="405">
        <v>10935</v>
      </c>
    </row>
    <row r="60" s="1" customFormat="1" spans="1:8">
      <c r="A60" s="387" t="s">
        <v>26</v>
      </c>
      <c r="B60" s="400">
        <v>510203</v>
      </c>
      <c r="C60" s="400" t="s">
        <v>3683</v>
      </c>
      <c r="D60" s="401">
        <v>1318309</v>
      </c>
      <c r="E60" s="402">
        <v>43282</v>
      </c>
      <c r="F60" s="403">
        <v>43285</v>
      </c>
      <c r="G60" s="404" t="s">
        <v>28</v>
      </c>
      <c r="H60" s="405">
        <v>10935</v>
      </c>
    </row>
    <row r="61" s="1" customFormat="1" spans="1:8">
      <c r="A61" s="387" t="s">
        <v>26</v>
      </c>
      <c r="B61" s="387">
        <v>510205</v>
      </c>
      <c r="C61" s="387" t="s">
        <v>3660</v>
      </c>
      <c r="D61" s="388">
        <v>1317887</v>
      </c>
      <c r="E61" s="389">
        <v>43282</v>
      </c>
      <c r="F61" s="390">
        <v>43285</v>
      </c>
      <c r="G61" s="391" t="s">
        <v>28</v>
      </c>
      <c r="H61" s="392">
        <v>10935</v>
      </c>
    </row>
    <row r="62" s="1" customFormat="1" spans="1:8">
      <c r="A62" s="387" t="s">
        <v>26</v>
      </c>
      <c r="B62" s="387">
        <v>510214</v>
      </c>
      <c r="C62" s="387" t="s">
        <v>3649</v>
      </c>
      <c r="D62" s="388">
        <v>1319676</v>
      </c>
      <c r="E62" s="389">
        <v>43282</v>
      </c>
      <c r="F62" s="390">
        <v>43285</v>
      </c>
      <c r="G62" s="391" t="s">
        <v>28</v>
      </c>
      <c r="H62" s="392">
        <v>13095</v>
      </c>
    </row>
    <row r="63" s="1" customFormat="1" spans="1:8">
      <c r="A63" s="387" t="s">
        <v>26</v>
      </c>
      <c r="B63" s="387">
        <v>510216</v>
      </c>
      <c r="C63" s="387" t="s">
        <v>3684</v>
      </c>
      <c r="D63" s="388">
        <v>1282852</v>
      </c>
      <c r="E63" s="389">
        <v>43281</v>
      </c>
      <c r="F63" s="390">
        <v>43285</v>
      </c>
      <c r="G63" s="391" t="s">
        <v>28</v>
      </c>
      <c r="H63" s="392">
        <v>16490</v>
      </c>
    </row>
    <row r="64" s="1" customFormat="1" spans="1:8">
      <c r="A64" s="387" t="s">
        <v>26</v>
      </c>
      <c r="B64" s="387">
        <v>510217</v>
      </c>
      <c r="C64" s="387" t="s">
        <v>3685</v>
      </c>
      <c r="D64" s="388">
        <v>1282860</v>
      </c>
      <c r="E64" s="389">
        <v>43281</v>
      </c>
      <c r="F64" s="390">
        <v>43285</v>
      </c>
      <c r="G64" s="391" t="s">
        <v>28</v>
      </c>
      <c r="H64" s="392">
        <v>16490</v>
      </c>
    </row>
    <row r="65" s="1" customFormat="1" spans="1:8">
      <c r="A65" s="387" t="s">
        <v>26</v>
      </c>
      <c r="B65" s="406">
        <v>510221</v>
      </c>
      <c r="C65" s="406" t="s">
        <v>3686</v>
      </c>
      <c r="D65" s="407">
        <v>1304679</v>
      </c>
      <c r="E65" s="408">
        <v>43282</v>
      </c>
      <c r="F65" s="409">
        <v>43285</v>
      </c>
      <c r="G65" s="410" t="s">
        <v>28</v>
      </c>
      <c r="H65" s="411">
        <v>13095</v>
      </c>
    </row>
    <row r="66" s="1" customFormat="1" spans="1:8">
      <c r="A66" s="387" t="s">
        <v>26</v>
      </c>
      <c r="B66" s="406">
        <v>510222</v>
      </c>
      <c r="C66" s="406" t="s">
        <v>2004</v>
      </c>
      <c r="D66" s="407">
        <v>1304679</v>
      </c>
      <c r="E66" s="408">
        <v>43282</v>
      </c>
      <c r="F66" s="409">
        <v>43285</v>
      </c>
      <c r="G66" s="410" t="s">
        <v>28</v>
      </c>
      <c r="H66" s="411">
        <v>13095</v>
      </c>
    </row>
    <row r="67" s="1" customFormat="1" spans="1:8">
      <c r="A67" s="387" t="s">
        <v>26</v>
      </c>
      <c r="B67" s="406">
        <v>510225</v>
      </c>
      <c r="C67" s="406" t="s">
        <v>3687</v>
      </c>
      <c r="D67" s="407">
        <v>1304679</v>
      </c>
      <c r="E67" s="408">
        <v>43282</v>
      </c>
      <c r="F67" s="409">
        <v>43285</v>
      </c>
      <c r="G67" s="410" t="s">
        <v>28</v>
      </c>
      <c r="H67" s="411">
        <v>13095</v>
      </c>
    </row>
    <row r="68" s="1" customFormat="1" spans="1:8">
      <c r="A68" s="387" t="s">
        <v>26</v>
      </c>
      <c r="B68" s="406">
        <v>510226</v>
      </c>
      <c r="C68" s="406" t="s">
        <v>3688</v>
      </c>
      <c r="D68" s="407">
        <v>1304679</v>
      </c>
      <c r="E68" s="408">
        <v>43282</v>
      </c>
      <c r="F68" s="409">
        <v>43285</v>
      </c>
      <c r="G68" s="410" t="s">
        <v>28</v>
      </c>
      <c r="H68" s="411">
        <v>13095</v>
      </c>
    </row>
    <row r="69" s="1" customFormat="1" spans="1:8">
      <c r="A69" s="387" t="s">
        <v>26</v>
      </c>
      <c r="B69" s="387">
        <v>510344</v>
      </c>
      <c r="C69" s="387" t="s">
        <v>3689</v>
      </c>
      <c r="D69" s="388">
        <v>1328901</v>
      </c>
      <c r="E69" s="389">
        <v>43284</v>
      </c>
      <c r="F69" s="390">
        <v>43286</v>
      </c>
      <c r="G69" s="391" t="s">
        <v>28</v>
      </c>
      <c r="H69" s="392">
        <v>7290</v>
      </c>
    </row>
    <row r="70" s="1" customFormat="1" spans="1:8">
      <c r="A70" s="387" t="s">
        <v>26</v>
      </c>
      <c r="B70" s="387">
        <v>510347</v>
      </c>
      <c r="C70" s="387" t="s">
        <v>3690</v>
      </c>
      <c r="D70" s="388">
        <v>1324902</v>
      </c>
      <c r="E70" s="389">
        <v>43284</v>
      </c>
      <c r="F70" s="390">
        <v>43286</v>
      </c>
      <c r="G70" s="391" t="s">
        <v>28</v>
      </c>
      <c r="H70" s="392">
        <v>3645</v>
      </c>
    </row>
    <row r="71" s="1" customFormat="1" spans="1:8">
      <c r="A71" s="387" t="s">
        <v>26</v>
      </c>
      <c r="B71" s="387">
        <v>510359</v>
      </c>
      <c r="C71" s="387" t="s">
        <v>3691</v>
      </c>
      <c r="D71" s="388">
        <v>1328757</v>
      </c>
      <c r="E71" s="389">
        <v>43284</v>
      </c>
      <c r="F71" s="390">
        <v>43286</v>
      </c>
      <c r="G71" s="391" t="s">
        <v>28</v>
      </c>
      <c r="H71" s="392">
        <v>7290</v>
      </c>
    </row>
    <row r="72" s="1" customFormat="1" spans="1:8">
      <c r="A72" s="387" t="s">
        <v>26</v>
      </c>
      <c r="B72" s="387">
        <v>510360</v>
      </c>
      <c r="C72" s="387" t="s">
        <v>3681</v>
      </c>
      <c r="D72" s="388">
        <v>1318318</v>
      </c>
      <c r="E72" s="389">
        <v>43285</v>
      </c>
      <c r="F72" s="390">
        <v>43286</v>
      </c>
      <c r="G72" s="391" t="s">
        <v>28</v>
      </c>
      <c r="H72" s="392">
        <v>3645</v>
      </c>
    </row>
    <row r="73" s="1" customFormat="1" spans="1:8">
      <c r="A73" s="387" t="s">
        <v>26</v>
      </c>
      <c r="B73" s="387">
        <v>510362</v>
      </c>
      <c r="C73" s="387" t="s">
        <v>3692</v>
      </c>
      <c r="D73" s="388">
        <v>1313420</v>
      </c>
      <c r="E73" s="389">
        <v>43284</v>
      </c>
      <c r="F73" s="390">
        <v>43286</v>
      </c>
      <c r="G73" s="391" t="s">
        <v>28</v>
      </c>
      <c r="H73" s="392">
        <v>8730</v>
      </c>
    </row>
    <row r="74" s="1" customFormat="1" spans="1:8">
      <c r="A74" s="387" t="s">
        <v>26</v>
      </c>
      <c r="B74" s="412">
        <v>510373</v>
      </c>
      <c r="C74" s="412" t="s">
        <v>469</v>
      </c>
      <c r="D74" s="413">
        <v>1307648</v>
      </c>
      <c r="E74" s="414">
        <v>43285</v>
      </c>
      <c r="F74" s="415">
        <v>43286</v>
      </c>
      <c r="G74" s="416" t="s">
        <v>28</v>
      </c>
      <c r="H74" s="417">
        <v>4365</v>
      </c>
    </row>
    <row r="75" s="1" customFormat="1" spans="1:8">
      <c r="A75" s="387" t="s">
        <v>26</v>
      </c>
      <c r="B75" s="412">
        <v>510374</v>
      </c>
      <c r="C75" s="412" t="s">
        <v>3693</v>
      </c>
      <c r="D75" s="413">
        <v>1307648</v>
      </c>
      <c r="E75" s="414">
        <v>43285</v>
      </c>
      <c r="F75" s="415">
        <v>43286</v>
      </c>
      <c r="G75" s="416" t="s">
        <v>28</v>
      </c>
      <c r="H75" s="417">
        <v>4365</v>
      </c>
    </row>
    <row r="76" s="1" customFormat="1" spans="1:8">
      <c r="A76" s="387" t="s">
        <v>26</v>
      </c>
      <c r="B76" s="412">
        <v>510375</v>
      </c>
      <c r="C76" s="412" t="s">
        <v>3694</v>
      </c>
      <c r="D76" s="413">
        <v>1307648</v>
      </c>
      <c r="E76" s="414">
        <v>43285</v>
      </c>
      <c r="F76" s="415">
        <v>43286</v>
      </c>
      <c r="G76" s="416" t="s">
        <v>28</v>
      </c>
      <c r="H76" s="417">
        <v>4365</v>
      </c>
    </row>
    <row r="77" s="1" customFormat="1" spans="1:8">
      <c r="A77" s="387" t="s">
        <v>26</v>
      </c>
      <c r="B77" s="412">
        <v>510376</v>
      </c>
      <c r="C77" s="412" t="s">
        <v>3695</v>
      </c>
      <c r="D77" s="413">
        <v>1307648</v>
      </c>
      <c r="E77" s="414">
        <v>43285</v>
      </c>
      <c r="F77" s="415">
        <v>43286</v>
      </c>
      <c r="G77" s="416" t="s">
        <v>28</v>
      </c>
      <c r="H77" s="417">
        <v>4365</v>
      </c>
    </row>
    <row r="78" s="1" customFormat="1" spans="1:8">
      <c r="A78" s="387" t="s">
        <v>26</v>
      </c>
      <c r="B78" s="387">
        <v>510479</v>
      </c>
      <c r="C78" s="387" t="s">
        <v>3681</v>
      </c>
      <c r="D78" s="388">
        <v>1318271</v>
      </c>
      <c r="E78" s="389">
        <v>43286</v>
      </c>
      <c r="F78" s="390">
        <v>43287</v>
      </c>
      <c r="G78" s="391" t="s">
        <v>28</v>
      </c>
      <c r="H78" s="392">
        <v>3645</v>
      </c>
    </row>
    <row r="79" s="1" customFormat="1" spans="1:8">
      <c r="A79" s="387" t="s">
        <v>26</v>
      </c>
      <c r="B79" s="387">
        <v>510481</v>
      </c>
      <c r="C79" s="387" t="s">
        <v>1524</v>
      </c>
      <c r="D79" s="388">
        <v>1315512</v>
      </c>
      <c r="E79" s="389">
        <v>43284</v>
      </c>
      <c r="F79" s="390">
        <v>43287</v>
      </c>
      <c r="G79" s="391" t="s">
        <v>28</v>
      </c>
      <c r="H79" s="392">
        <v>10935</v>
      </c>
    </row>
    <row r="80" s="1" customFormat="1" spans="1:8">
      <c r="A80" s="387" t="s">
        <v>26</v>
      </c>
      <c r="B80" s="393">
        <v>510486</v>
      </c>
      <c r="C80" s="393" t="s">
        <v>3696</v>
      </c>
      <c r="D80" s="394">
        <v>1322188</v>
      </c>
      <c r="E80" s="395">
        <v>43284</v>
      </c>
      <c r="F80" s="396">
        <v>43287</v>
      </c>
      <c r="G80" s="397" t="s">
        <v>28</v>
      </c>
      <c r="H80" s="398">
        <v>10935</v>
      </c>
    </row>
    <row r="81" s="1" customFormat="1" spans="1:8">
      <c r="A81" s="387" t="s">
        <v>26</v>
      </c>
      <c r="B81" s="393">
        <v>510487</v>
      </c>
      <c r="C81" s="393" t="s">
        <v>3697</v>
      </c>
      <c r="D81" s="394">
        <v>1322188</v>
      </c>
      <c r="E81" s="395">
        <v>43284</v>
      </c>
      <c r="F81" s="396">
        <v>43287</v>
      </c>
      <c r="G81" s="397" t="s">
        <v>28</v>
      </c>
      <c r="H81" s="398">
        <v>10935</v>
      </c>
    </row>
    <row r="82" s="1" customFormat="1" spans="1:8">
      <c r="A82" s="387" t="s">
        <v>26</v>
      </c>
      <c r="B82" s="406">
        <v>510500</v>
      </c>
      <c r="C82" s="406" t="s">
        <v>3698</v>
      </c>
      <c r="D82" s="407">
        <v>1315625</v>
      </c>
      <c r="E82" s="408">
        <v>43282</v>
      </c>
      <c r="F82" s="409">
        <v>43287</v>
      </c>
      <c r="G82" s="410" t="s">
        <v>28</v>
      </c>
      <c r="H82" s="411">
        <v>21825</v>
      </c>
    </row>
    <row r="83" s="1" customFormat="1" spans="1:8">
      <c r="A83" s="387" t="s">
        <v>26</v>
      </c>
      <c r="B83" s="406">
        <v>510503</v>
      </c>
      <c r="C83" s="406" t="s">
        <v>2623</v>
      </c>
      <c r="D83" s="407">
        <v>1315625</v>
      </c>
      <c r="E83" s="408">
        <v>43282</v>
      </c>
      <c r="F83" s="409">
        <v>43287</v>
      </c>
      <c r="G83" s="410" t="s">
        <v>28</v>
      </c>
      <c r="H83" s="411">
        <v>21825</v>
      </c>
    </row>
    <row r="84" s="1" customFormat="1" spans="1:8">
      <c r="A84" s="387" t="s">
        <v>26</v>
      </c>
      <c r="B84" s="393">
        <v>510504</v>
      </c>
      <c r="C84" s="393" t="s">
        <v>3699</v>
      </c>
      <c r="D84" s="394">
        <v>1301984</v>
      </c>
      <c r="E84" s="395">
        <v>43284</v>
      </c>
      <c r="F84" s="396">
        <v>43287</v>
      </c>
      <c r="G84" s="397" t="s">
        <v>28</v>
      </c>
      <c r="H84" s="398">
        <v>13095</v>
      </c>
    </row>
    <row r="85" s="1" customFormat="1" spans="1:8">
      <c r="A85" s="387" t="s">
        <v>26</v>
      </c>
      <c r="B85" s="393">
        <v>510505</v>
      </c>
      <c r="C85" s="393" t="s">
        <v>3700</v>
      </c>
      <c r="D85" s="394">
        <v>1301984</v>
      </c>
      <c r="E85" s="395">
        <v>43284</v>
      </c>
      <c r="F85" s="396">
        <v>43287</v>
      </c>
      <c r="G85" s="397" t="s">
        <v>28</v>
      </c>
      <c r="H85" s="398">
        <v>13095</v>
      </c>
    </row>
    <row r="86" s="1" customFormat="1" spans="1:8">
      <c r="A86" s="387" t="s">
        <v>26</v>
      </c>
      <c r="B86" s="406">
        <v>510506</v>
      </c>
      <c r="C86" s="406" t="s">
        <v>3701</v>
      </c>
      <c r="D86" s="407">
        <v>1284292</v>
      </c>
      <c r="E86" s="408">
        <v>43285</v>
      </c>
      <c r="F86" s="409">
        <v>43287</v>
      </c>
      <c r="G86" s="410" t="s">
        <v>28</v>
      </c>
      <c r="H86" s="411">
        <v>8245</v>
      </c>
    </row>
    <row r="87" s="1" customFormat="1" spans="1:9">
      <c r="A87" s="387" t="s">
        <v>26</v>
      </c>
      <c r="B87" s="406">
        <v>510507</v>
      </c>
      <c r="C87" s="406" t="s">
        <v>3702</v>
      </c>
      <c r="D87" s="407">
        <v>1284292</v>
      </c>
      <c r="E87" s="408">
        <v>43285</v>
      </c>
      <c r="F87" s="409">
        <v>43287</v>
      </c>
      <c r="G87" s="410" t="s">
        <v>28</v>
      </c>
      <c r="H87" s="411">
        <v>8245</v>
      </c>
      <c r="I87" s="89"/>
    </row>
    <row r="88" s="1" customFormat="1" spans="1:8">
      <c r="A88" s="387" t="s">
        <v>26</v>
      </c>
      <c r="B88" s="387">
        <v>510641</v>
      </c>
      <c r="C88" s="387" t="s">
        <v>3703</v>
      </c>
      <c r="D88" s="388">
        <v>1321459</v>
      </c>
      <c r="E88" s="389">
        <v>43286</v>
      </c>
      <c r="F88" s="390">
        <v>43288</v>
      </c>
      <c r="G88" s="391" t="s">
        <v>28</v>
      </c>
      <c r="H88" s="392">
        <v>7290</v>
      </c>
    </row>
    <row r="89" s="1" customFormat="1" spans="1:8">
      <c r="A89" s="387" t="s">
        <v>26</v>
      </c>
      <c r="B89" s="387">
        <v>510643</v>
      </c>
      <c r="C89" s="387" t="s">
        <v>3704</v>
      </c>
      <c r="D89" s="388">
        <v>1325436</v>
      </c>
      <c r="E89" s="389">
        <v>43287</v>
      </c>
      <c r="F89" s="390">
        <v>43288</v>
      </c>
      <c r="G89" s="391" t="s">
        <v>28</v>
      </c>
      <c r="H89" s="392">
        <v>4365</v>
      </c>
    </row>
    <row r="90" s="1" customFormat="1" spans="1:8">
      <c r="A90" s="387" t="s">
        <v>26</v>
      </c>
      <c r="B90" s="387">
        <v>510652</v>
      </c>
      <c r="C90" s="387" t="s">
        <v>3705</v>
      </c>
      <c r="D90" s="388">
        <v>1317765</v>
      </c>
      <c r="E90" s="389">
        <v>43286</v>
      </c>
      <c r="F90" s="390">
        <v>43288</v>
      </c>
      <c r="G90" s="391" t="s">
        <v>28</v>
      </c>
      <c r="H90" s="392">
        <v>7290</v>
      </c>
    </row>
    <row r="91" s="1" customFormat="1" spans="1:8">
      <c r="A91" s="387" t="s">
        <v>26</v>
      </c>
      <c r="B91" s="393">
        <v>510653</v>
      </c>
      <c r="C91" s="393" t="s">
        <v>3706</v>
      </c>
      <c r="D91" s="394">
        <v>1309172</v>
      </c>
      <c r="E91" s="395">
        <v>43285</v>
      </c>
      <c r="F91" s="396">
        <v>43288</v>
      </c>
      <c r="G91" s="397" t="s">
        <v>28</v>
      </c>
      <c r="H91" s="398">
        <v>10935</v>
      </c>
    </row>
    <row r="92" s="1" customFormat="1" spans="1:8">
      <c r="A92" s="387" t="s">
        <v>26</v>
      </c>
      <c r="B92" s="393">
        <v>510654</v>
      </c>
      <c r="C92" s="393" t="s">
        <v>3707</v>
      </c>
      <c r="D92" s="394">
        <v>1309172</v>
      </c>
      <c r="E92" s="395">
        <v>43285</v>
      </c>
      <c r="F92" s="396">
        <v>43288</v>
      </c>
      <c r="G92" s="397" t="s">
        <v>28</v>
      </c>
      <c r="H92" s="398">
        <v>10935</v>
      </c>
    </row>
    <row r="93" s="1" customFormat="1" spans="1:8">
      <c r="A93" s="387" t="s">
        <v>26</v>
      </c>
      <c r="B93" s="406">
        <v>510655</v>
      </c>
      <c r="C93" s="406" t="s">
        <v>3708</v>
      </c>
      <c r="D93" s="407">
        <v>1324687</v>
      </c>
      <c r="E93" s="408">
        <v>43286</v>
      </c>
      <c r="F93" s="409">
        <v>43288</v>
      </c>
      <c r="G93" s="410" t="s">
        <v>28</v>
      </c>
      <c r="H93" s="411">
        <v>7290</v>
      </c>
    </row>
    <row r="94" s="1" customFormat="1" spans="1:8">
      <c r="A94" s="387" t="s">
        <v>26</v>
      </c>
      <c r="B94" s="406">
        <v>510656</v>
      </c>
      <c r="C94" s="406" t="s">
        <v>3709</v>
      </c>
      <c r="D94" s="407">
        <v>1324687</v>
      </c>
      <c r="E94" s="408">
        <v>43286</v>
      </c>
      <c r="F94" s="409">
        <v>43288</v>
      </c>
      <c r="G94" s="410" t="s">
        <v>28</v>
      </c>
      <c r="H94" s="411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387" t="s">
        <v>26</v>
      </c>
      <c r="B99" s="393">
        <v>510773</v>
      </c>
      <c r="C99" s="393" t="s">
        <v>3714</v>
      </c>
      <c r="D99" s="394">
        <v>1328699</v>
      </c>
      <c r="E99" s="395">
        <v>43287</v>
      </c>
      <c r="F99" s="396">
        <v>43289</v>
      </c>
      <c r="G99" s="397" t="s">
        <v>28</v>
      </c>
      <c r="H99" s="398">
        <v>8100</v>
      </c>
    </row>
    <row r="100" s="1" customFormat="1" spans="1:8">
      <c r="A100" s="387" t="s">
        <v>26</v>
      </c>
      <c r="B100" s="393">
        <v>510774</v>
      </c>
      <c r="C100" s="393" t="s">
        <v>3715</v>
      </c>
      <c r="D100" s="394">
        <v>1328699</v>
      </c>
      <c r="E100" s="395">
        <v>43287</v>
      </c>
      <c r="F100" s="396">
        <v>43289</v>
      </c>
      <c r="G100" s="397" t="s">
        <v>28</v>
      </c>
      <c r="H100" s="398">
        <v>8100</v>
      </c>
    </row>
    <row r="101" s="1" customFormat="1" spans="1:8">
      <c r="A101" s="387" t="s">
        <v>26</v>
      </c>
      <c r="B101" s="406">
        <v>510775</v>
      </c>
      <c r="C101" s="406" t="s">
        <v>3716</v>
      </c>
      <c r="D101" s="407">
        <v>1323746</v>
      </c>
      <c r="E101" s="408">
        <v>43287</v>
      </c>
      <c r="F101" s="409">
        <v>43289</v>
      </c>
      <c r="G101" s="410" t="s">
        <v>28</v>
      </c>
      <c r="H101" s="411">
        <v>7290</v>
      </c>
    </row>
    <row r="102" s="1" customFormat="1" spans="1:8">
      <c r="A102" s="387" t="s">
        <v>26</v>
      </c>
      <c r="B102" s="406">
        <v>510776</v>
      </c>
      <c r="C102" s="406" t="s">
        <v>3717</v>
      </c>
      <c r="D102" s="407">
        <v>1323746</v>
      </c>
      <c r="E102" s="408">
        <v>43287</v>
      </c>
      <c r="F102" s="409">
        <v>43289</v>
      </c>
      <c r="G102" s="410" t="s">
        <v>28</v>
      </c>
      <c r="H102" s="411">
        <v>7290</v>
      </c>
    </row>
    <row r="103" s="1" customFormat="1" spans="1:8">
      <c r="A103" s="387" t="s">
        <v>26</v>
      </c>
      <c r="B103" s="387">
        <v>510777</v>
      </c>
      <c r="C103" s="387" t="s">
        <v>3718</v>
      </c>
      <c r="D103" s="388">
        <v>1328705</v>
      </c>
      <c r="E103" s="389">
        <v>43287</v>
      </c>
      <c r="F103" s="390">
        <v>43289</v>
      </c>
      <c r="G103" s="391" t="s">
        <v>28</v>
      </c>
      <c r="H103" s="392">
        <v>8100</v>
      </c>
    </row>
    <row r="104" s="1" customFormat="1" spans="1:8">
      <c r="A104" s="387" t="s">
        <v>26</v>
      </c>
      <c r="B104" s="387">
        <v>510781</v>
      </c>
      <c r="C104" s="387" t="s">
        <v>3719</v>
      </c>
      <c r="D104" s="388">
        <v>1325807</v>
      </c>
      <c r="E104" s="389">
        <v>43287</v>
      </c>
      <c r="F104" s="390">
        <v>43289</v>
      </c>
      <c r="G104" s="391" t="s">
        <v>28</v>
      </c>
      <c r="H104" s="392">
        <v>7290</v>
      </c>
    </row>
    <row r="105" s="1" customFormat="1" spans="1:8">
      <c r="A105" s="387" t="s">
        <v>26</v>
      </c>
      <c r="B105" s="387">
        <v>510783</v>
      </c>
      <c r="C105" s="387" t="s">
        <v>3720</v>
      </c>
      <c r="D105" s="388">
        <v>1321562</v>
      </c>
      <c r="E105" s="389">
        <v>43288</v>
      </c>
      <c r="F105" s="390">
        <v>43289</v>
      </c>
      <c r="G105" s="391" t="s">
        <v>28</v>
      </c>
      <c r="H105" s="392">
        <v>3645</v>
      </c>
    </row>
    <row r="106" s="1" customFormat="1" spans="1:8">
      <c r="A106" s="387" t="s">
        <v>26</v>
      </c>
      <c r="B106" s="387">
        <v>510785</v>
      </c>
      <c r="C106" s="387" t="s">
        <v>3721</v>
      </c>
      <c r="D106" s="388">
        <v>1324995</v>
      </c>
      <c r="E106" s="389">
        <v>43284</v>
      </c>
      <c r="F106" s="390">
        <v>43289</v>
      </c>
      <c r="G106" s="391" t="s">
        <v>28</v>
      </c>
      <c r="H106" s="392">
        <v>14580</v>
      </c>
    </row>
    <row r="107" s="1" customFormat="1" spans="1:8">
      <c r="A107" s="387" t="s">
        <v>26</v>
      </c>
      <c r="B107" s="393">
        <v>510787</v>
      </c>
      <c r="C107" s="393" t="s">
        <v>3722</v>
      </c>
      <c r="D107" s="394">
        <v>1320205</v>
      </c>
      <c r="E107" s="395">
        <v>43286</v>
      </c>
      <c r="F107" s="396">
        <v>43289</v>
      </c>
      <c r="G107" s="397" t="s">
        <v>28</v>
      </c>
      <c r="H107" s="398">
        <v>13095</v>
      </c>
    </row>
    <row r="108" s="1" customFormat="1" spans="1:8">
      <c r="A108" s="387" t="s">
        <v>26</v>
      </c>
      <c r="B108" s="393">
        <v>510788</v>
      </c>
      <c r="C108" s="393" t="s">
        <v>3723</v>
      </c>
      <c r="D108" s="394">
        <v>1320205</v>
      </c>
      <c r="E108" s="395">
        <v>43286</v>
      </c>
      <c r="F108" s="396">
        <v>43289</v>
      </c>
      <c r="G108" s="397" t="s">
        <v>28</v>
      </c>
      <c r="H108" s="398">
        <v>13095</v>
      </c>
    </row>
    <row r="109" s="1" customFormat="1" spans="1:8">
      <c r="A109" s="387" t="s">
        <v>26</v>
      </c>
      <c r="B109" s="387">
        <v>510789</v>
      </c>
      <c r="C109" s="387" t="s">
        <v>2970</v>
      </c>
      <c r="D109" s="388">
        <v>1320275</v>
      </c>
      <c r="E109" s="389">
        <v>43286</v>
      </c>
      <c r="F109" s="390">
        <v>43289</v>
      </c>
      <c r="G109" s="391" t="s">
        <v>28</v>
      </c>
      <c r="H109" s="392">
        <v>13095</v>
      </c>
    </row>
    <row r="110" s="1" customFormat="1" spans="1:8">
      <c r="A110" s="387" t="s">
        <v>26</v>
      </c>
      <c r="B110" s="406">
        <v>510792</v>
      </c>
      <c r="C110" s="406" t="s">
        <v>2902</v>
      </c>
      <c r="D110" s="407">
        <v>1311192</v>
      </c>
      <c r="E110" s="408">
        <v>43287</v>
      </c>
      <c r="F110" s="409">
        <v>43289</v>
      </c>
      <c r="G110" s="410" t="s">
        <v>28</v>
      </c>
      <c r="H110" s="411">
        <v>8730</v>
      </c>
    </row>
    <row r="111" s="1" customFormat="1" spans="1:8">
      <c r="A111" s="387" t="s">
        <v>26</v>
      </c>
      <c r="B111" s="406">
        <v>510793</v>
      </c>
      <c r="C111" s="406" t="s">
        <v>3724</v>
      </c>
      <c r="D111" s="407">
        <v>1311192</v>
      </c>
      <c r="E111" s="408">
        <v>43287</v>
      </c>
      <c r="F111" s="409">
        <v>43289</v>
      </c>
      <c r="G111" s="410" t="s">
        <v>28</v>
      </c>
      <c r="H111" s="411">
        <v>8730</v>
      </c>
    </row>
    <row r="112" s="1" customFormat="1" spans="1:8">
      <c r="A112" s="387" t="s">
        <v>26</v>
      </c>
      <c r="B112" s="406">
        <v>510794</v>
      </c>
      <c r="C112" s="406" t="s">
        <v>3725</v>
      </c>
      <c r="D112" s="407">
        <v>1311192</v>
      </c>
      <c r="E112" s="408">
        <v>43287</v>
      </c>
      <c r="F112" s="409">
        <v>43289</v>
      </c>
      <c r="G112" s="410" t="s">
        <v>28</v>
      </c>
      <c r="H112" s="411">
        <v>8730</v>
      </c>
    </row>
    <row r="113" s="1" customFormat="1" spans="1:8">
      <c r="A113" s="387" t="s">
        <v>26</v>
      </c>
      <c r="B113" s="387">
        <v>510945</v>
      </c>
      <c r="C113" s="387" t="s">
        <v>3726</v>
      </c>
      <c r="D113" s="388">
        <v>1323808</v>
      </c>
      <c r="E113" s="389">
        <v>43288</v>
      </c>
      <c r="F113" s="390">
        <v>43290</v>
      </c>
      <c r="G113" s="391" t="s">
        <v>28</v>
      </c>
      <c r="H113" s="392">
        <v>7290</v>
      </c>
    </row>
    <row r="114" s="1" customFormat="1" spans="1:8">
      <c r="A114" s="387" t="s">
        <v>26</v>
      </c>
      <c r="B114" s="393">
        <v>510946</v>
      </c>
      <c r="C114" s="393" t="s">
        <v>3727</v>
      </c>
      <c r="D114" s="394">
        <v>1301348</v>
      </c>
      <c r="E114" s="395">
        <v>43286</v>
      </c>
      <c r="F114" s="396">
        <v>43290</v>
      </c>
      <c r="G114" s="397" t="s">
        <v>28</v>
      </c>
      <c r="H114" s="398">
        <v>10935</v>
      </c>
    </row>
    <row r="115" s="1" customFormat="1" spans="1:8">
      <c r="A115" s="387" t="s">
        <v>26</v>
      </c>
      <c r="B115" s="393">
        <v>510947</v>
      </c>
      <c r="C115" s="393" t="s">
        <v>3728</v>
      </c>
      <c r="D115" s="394">
        <v>1301348</v>
      </c>
      <c r="E115" s="395">
        <v>43286</v>
      </c>
      <c r="F115" s="396">
        <v>43290</v>
      </c>
      <c r="G115" s="397" t="s">
        <v>28</v>
      </c>
      <c r="H115" s="398">
        <v>10935</v>
      </c>
    </row>
    <row r="116" s="1" customFormat="1" spans="1:8">
      <c r="A116" s="387" t="s">
        <v>26</v>
      </c>
      <c r="B116" s="387">
        <v>510949</v>
      </c>
      <c r="C116" s="387" t="s">
        <v>3729</v>
      </c>
      <c r="D116" s="388">
        <v>1319798</v>
      </c>
      <c r="E116" s="389">
        <v>43288</v>
      </c>
      <c r="F116" s="390">
        <v>43290</v>
      </c>
      <c r="G116" s="391" t="s">
        <v>28</v>
      </c>
      <c r="H116" s="392">
        <v>7290</v>
      </c>
    </row>
    <row r="117" s="1" customFormat="1" spans="1:8">
      <c r="A117" s="387" t="s">
        <v>26</v>
      </c>
      <c r="B117" s="387">
        <v>510965</v>
      </c>
      <c r="C117" s="387" t="s">
        <v>3730</v>
      </c>
      <c r="D117" s="388">
        <v>1329106</v>
      </c>
      <c r="E117" s="389">
        <v>43289</v>
      </c>
      <c r="F117" s="390">
        <v>43290</v>
      </c>
      <c r="G117" s="391" t="s">
        <v>28</v>
      </c>
      <c r="H117" s="392">
        <v>4365</v>
      </c>
    </row>
    <row r="118" s="1" customFormat="1" spans="1:8">
      <c r="A118" s="387" t="s">
        <v>26</v>
      </c>
      <c r="B118" s="387">
        <v>510966</v>
      </c>
      <c r="C118" s="387" t="s">
        <v>3731</v>
      </c>
      <c r="D118" s="388">
        <v>1329108</v>
      </c>
      <c r="E118" s="389">
        <v>43289</v>
      </c>
      <c r="F118" s="390">
        <v>43290</v>
      </c>
      <c r="G118" s="391" t="s">
        <v>28</v>
      </c>
      <c r="H118" s="392">
        <v>4365</v>
      </c>
    </row>
    <row r="119" s="1" customFormat="1" spans="1:8">
      <c r="A119" s="387" t="s">
        <v>26</v>
      </c>
      <c r="B119" s="387">
        <v>510973</v>
      </c>
      <c r="C119" s="387" t="s">
        <v>3732</v>
      </c>
      <c r="D119" s="388">
        <v>1304448</v>
      </c>
      <c r="E119" s="389">
        <v>43287</v>
      </c>
      <c r="F119" s="390">
        <v>43290</v>
      </c>
      <c r="G119" s="391" t="s">
        <v>28</v>
      </c>
      <c r="H119" s="392">
        <v>13095</v>
      </c>
    </row>
    <row r="120" s="1" customFormat="1" spans="1:8">
      <c r="A120" s="387" t="s">
        <v>26</v>
      </c>
      <c r="B120" s="406">
        <v>511101</v>
      </c>
      <c r="C120" s="406" t="s">
        <v>3733</v>
      </c>
      <c r="D120" s="407">
        <v>1296015</v>
      </c>
      <c r="E120" s="408">
        <v>43289</v>
      </c>
      <c r="F120" s="409">
        <v>43291</v>
      </c>
      <c r="G120" s="410" t="s">
        <v>28</v>
      </c>
      <c r="H120" s="411">
        <v>7290</v>
      </c>
    </row>
    <row r="121" s="1" customFormat="1" spans="1:8">
      <c r="A121" s="387" t="s">
        <v>26</v>
      </c>
      <c r="B121" s="406">
        <v>511102</v>
      </c>
      <c r="C121" s="406" t="s">
        <v>3734</v>
      </c>
      <c r="D121" s="407">
        <v>1296015</v>
      </c>
      <c r="E121" s="408">
        <v>43289</v>
      </c>
      <c r="F121" s="409">
        <v>43291</v>
      </c>
      <c r="G121" s="410" t="s">
        <v>28</v>
      </c>
      <c r="H121" s="411">
        <v>7290</v>
      </c>
    </row>
    <row r="122" s="1" customFormat="1" spans="1:8">
      <c r="A122" s="387" t="s">
        <v>26</v>
      </c>
      <c r="B122" s="406">
        <v>511103</v>
      </c>
      <c r="C122" s="406" t="s">
        <v>844</v>
      </c>
      <c r="D122" s="407">
        <v>1296015</v>
      </c>
      <c r="E122" s="408">
        <v>43289</v>
      </c>
      <c r="F122" s="409">
        <v>43291</v>
      </c>
      <c r="G122" s="410" t="s">
        <v>28</v>
      </c>
      <c r="H122" s="411">
        <v>7290</v>
      </c>
    </row>
    <row r="123" s="1" customFormat="1" spans="1:8">
      <c r="A123" s="387" t="s">
        <v>26</v>
      </c>
      <c r="B123" s="406">
        <v>511104</v>
      </c>
      <c r="C123" s="406" t="s">
        <v>3735</v>
      </c>
      <c r="D123" s="407">
        <v>1296015</v>
      </c>
      <c r="E123" s="408">
        <v>43289</v>
      </c>
      <c r="F123" s="409">
        <v>43291</v>
      </c>
      <c r="G123" s="410" t="s">
        <v>28</v>
      </c>
      <c r="H123" s="411">
        <v>7290</v>
      </c>
    </row>
    <row r="124" s="1" customFormat="1" spans="1:8">
      <c r="A124" s="387" t="s">
        <v>26</v>
      </c>
      <c r="B124" s="387">
        <v>511111</v>
      </c>
      <c r="C124" s="387" t="s">
        <v>3736</v>
      </c>
      <c r="D124" s="388">
        <v>1321632</v>
      </c>
      <c r="E124" s="389">
        <v>43288</v>
      </c>
      <c r="F124" s="390">
        <v>43291</v>
      </c>
      <c r="G124" s="391" t="s">
        <v>28</v>
      </c>
      <c r="H124" s="392">
        <v>13095</v>
      </c>
    </row>
    <row r="125" s="1" customFormat="1" spans="1:8">
      <c r="A125" s="387" t="s">
        <v>26</v>
      </c>
      <c r="B125" s="387">
        <v>511213</v>
      </c>
      <c r="C125" s="387" t="s">
        <v>162</v>
      </c>
      <c r="D125" s="388">
        <v>1332739</v>
      </c>
      <c r="E125" s="389">
        <v>43290</v>
      </c>
      <c r="F125" s="390">
        <v>43292</v>
      </c>
      <c r="G125" s="391" t="s">
        <v>28</v>
      </c>
      <c r="H125" s="392">
        <v>7290</v>
      </c>
    </row>
    <row r="126" s="1" customFormat="1" spans="1:8">
      <c r="A126" s="387" t="s">
        <v>26</v>
      </c>
      <c r="B126" s="387">
        <v>511217</v>
      </c>
      <c r="C126" s="387" t="s">
        <v>3737</v>
      </c>
      <c r="D126" s="388">
        <v>1318747</v>
      </c>
      <c r="E126" s="389">
        <v>43289</v>
      </c>
      <c r="F126" s="390">
        <v>43292</v>
      </c>
      <c r="G126" s="391" t="s">
        <v>28</v>
      </c>
      <c r="H126" s="392">
        <v>10935</v>
      </c>
    </row>
    <row r="127" s="1" customFormat="1" spans="1:8">
      <c r="A127" s="387" t="s">
        <v>26</v>
      </c>
      <c r="B127" s="387">
        <v>511219</v>
      </c>
      <c r="C127" s="387" t="s">
        <v>1345</v>
      </c>
      <c r="D127" s="388">
        <v>1318572</v>
      </c>
      <c r="E127" s="389">
        <v>43288</v>
      </c>
      <c r="F127" s="390">
        <v>43292</v>
      </c>
      <c r="G127" s="391" t="s">
        <v>28</v>
      </c>
      <c r="H127" s="392">
        <v>14580</v>
      </c>
    </row>
    <row r="128" s="1" customFormat="1" spans="1:8">
      <c r="A128" s="387" t="s">
        <v>26</v>
      </c>
      <c r="B128" s="393">
        <v>511230</v>
      </c>
      <c r="C128" s="393" t="s">
        <v>3738</v>
      </c>
      <c r="D128" s="394">
        <v>1319272</v>
      </c>
      <c r="E128" s="395">
        <v>43289</v>
      </c>
      <c r="F128" s="396">
        <v>43292</v>
      </c>
      <c r="G128" s="397" t="s">
        <v>28</v>
      </c>
      <c r="H128" s="398">
        <v>13095</v>
      </c>
    </row>
    <row r="129" s="1" customFormat="1" spans="1:8">
      <c r="A129" s="387" t="s">
        <v>26</v>
      </c>
      <c r="B129" s="393">
        <v>511231</v>
      </c>
      <c r="C129" s="393" t="s">
        <v>3739</v>
      </c>
      <c r="D129" s="394">
        <v>1319272</v>
      </c>
      <c r="E129" s="395">
        <v>43289</v>
      </c>
      <c r="F129" s="396">
        <v>43292</v>
      </c>
      <c r="G129" s="397" t="s">
        <v>28</v>
      </c>
      <c r="H129" s="398">
        <v>13095</v>
      </c>
    </row>
    <row r="130" s="1" customFormat="1" spans="1:8">
      <c r="A130" s="387" t="s">
        <v>26</v>
      </c>
      <c r="B130" s="406">
        <v>511233</v>
      </c>
      <c r="C130" s="406" t="s">
        <v>3740</v>
      </c>
      <c r="D130" s="407">
        <v>1322913</v>
      </c>
      <c r="E130" s="408">
        <v>43289</v>
      </c>
      <c r="F130" s="409">
        <v>43292</v>
      </c>
      <c r="G130" s="410" t="s">
        <v>28</v>
      </c>
      <c r="H130" s="411">
        <v>13095</v>
      </c>
    </row>
    <row r="131" s="1" customFormat="1" spans="1:8">
      <c r="A131" s="387" t="s">
        <v>26</v>
      </c>
      <c r="B131" s="406">
        <v>511234</v>
      </c>
      <c r="C131" s="406" t="s">
        <v>3741</v>
      </c>
      <c r="D131" s="407">
        <v>1322913</v>
      </c>
      <c r="E131" s="408">
        <v>43289</v>
      </c>
      <c r="F131" s="409">
        <v>43292</v>
      </c>
      <c r="G131" s="410" t="s">
        <v>28</v>
      </c>
      <c r="H131" s="411">
        <v>13095</v>
      </c>
    </row>
    <row r="132" s="1" customFormat="1" spans="1:8">
      <c r="A132" s="387" t="s">
        <v>26</v>
      </c>
      <c r="B132" s="387">
        <v>511386</v>
      </c>
      <c r="C132" s="387" t="s">
        <v>3742</v>
      </c>
      <c r="D132" s="388">
        <v>1326195</v>
      </c>
      <c r="E132" s="389">
        <v>43290</v>
      </c>
      <c r="F132" s="390">
        <v>43293</v>
      </c>
      <c r="G132" s="391" t="s">
        <v>28</v>
      </c>
      <c r="H132" s="392">
        <v>10935</v>
      </c>
    </row>
    <row r="133" s="1" customFormat="1" spans="1:8">
      <c r="A133" s="387" t="s">
        <v>26</v>
      </c>
      <c r="B133" s="387">
        <v>511394</v>
      </c>
      <c r="C133" s="387" t="s">
        <v>3743</v>
      </c>
      <c r="D133" s="388">
        <v>1326031</v>
      </c>
      <c r="E133" s="389">
        <v>43287</v>
      </c>
      <c r="F133" s="390">
        <v>43293</v>
      </c>
      <c r="G133" s="391" t="s">
        <v>28</v>
      </c>
      <c r="H133" s="392">
        <v>14580</v>
      </c>
    </row>
    <row r="134" s="1" customFormat="1" spans="1:8">
      <c r="A134" s="387" t="s">
        <v>26</v>
      </c>
      <c r="B134" s="387">
        <v>511404</v>
      </c>
      <c r="C134" s="387" t="s">
        <v>3744</v>
      </c>
      <c r="D134" s="388">
        <v>1325293</v>
      </c>
      <c r="E134" s="389">
        <v>43291</v>
      </c>
      <c r="F134" s="390">
        <v>43293</v>
      </c>
      <c r="G134" s="391" t="s">
        <v>28</v>
      </c>
      <c r="H134" s="392">
        <v>8730</v>
      </c>
    </row>
    <row r="135" s="1" customFormat="1" spans="1:8">
      <c r="A135" s="387" t="s">
        <v>26</v>
      </c>
      <c r="B135" s="393">
        <v>511406</v>
      </c>
      <c r="C135" s="393" t="s">
        <v>3745</v>
      </c>
      <c r="D135" s="394">
        <v>1321000</v>
      </c>
      <c r="E135" s="395">
        <v>43290</v>
      </c>
      <c r="F135" s="396">
        <v>43293</v>
      </c>
      <c r="G135" s="397" t="s">
        <v>28</v>
      </c>
      <c r="H135" s="398">
        <v>13095</v>
      </c>
    </row>
    <row r="136" s="1" customFormat="1" spans="1:8">
      <c r="A136" s="387" t="s">
        <v>26</v>
      </c>
      <c r="B136" s="393">
        <v>511407</v>
      </c>
      <c r="C136" s="393" t="s">
        <v>3746</v>
      </c>
      <c r="D136" s="394">
        <v>1321000</v>
      </c>
      <c r="E136" s="395">
        <v>43290</v>
      </c>
      <c r="F136" s="396">
        <v>43293</v>
      </c>
      <c r="G136" s="397" t="s">
        <v>28</v>
      </c>
      <c r="H136" s="398">
        <v>13095</v>
      </c>
    </row>
    <row r="137" s="1" customFormat="1" spans="1:8">
      <c r="A137" s="387" t="s">
        <v>26</v>
      </c>
      <c r="B137" s="387">
        <v>511409</v>
      </c>
      <c r="C137" s="387" t="s">
        <v>3747</v>
      </c>
      <c r="D137" s="388">
        <v>1306421</v>
      </c>
      <c r="E137" s="389">
        <v>43289</v>
      </c>
      <c r="F137" s="390">
        <v>43293</v>
      </c>
      <c r="G137" s="391" t="s">
        <v>28</v>
      </c>
      <c r="H137" s="392">
        <v>17460</v>
      </c>
    </row>
    <row r="138" s="1" customFormat="1" spans="1:8">
      <c r="A138" s="387" t="s">
        <v>26</v>
      </c>
      <c r="B138" s="387">
        <v>511413</v>
      </c>
      <c r="C138" s="387" t="s">
        <v>3748</v>
      </c>
      <c r="D138" s="388">
        <v>1325438</v>
      </c>
      <c r="E138" s="389">
        <v>43291</v>
      </c>
      <c r="F138" s="390">
        <v>43293</v>
      </c>
      <c r="G138" s="391" t="s">
        <v>28</v>
      </c>
      <c r="H138" s="392">
        <v>7290</v>
      </c>
    </row>
    <row r="139" s="1" customFormat="1" spans="1:8">
      <c r="A139" s="387" t="s">
        <v>26</v>
      </c>
      <c r="B139" s="406">
        <v>511415</v>
      </c>
      <c r="C139" s="406" t="s">
        <v>3749</v>
      </c>
      <c r="D139" s="407">
        <v>1319534</v>
      </c>
      <c r="E139" s="408">
        <v>43288</v>
      </c>
      <c r="F139" s="409">
        <v>43293</v>
      </c>
      <c r="G139" s="410" t="s">
        <v>28</v>
      </c>
      <c r="H139" s="411">
        <v>21825</v>
      </c>
    </row>
    <row r="140" s="1" customFormat="1" spans="1:8">
      <c r="A140" s="387" t="s">
        <v>26</v>
      </c>
      <c r="B140" s="406">
        <v>511416</v>
      </c>
      <c r="C140" s="406" t="s">
        <v>3750</v>
      </c>
      <c r="D140" s="407">
        <v>1319534</v>
      </c>
      <c r="E140" s="408">
        <v>43288</v>
      </c>
      <c r="F140" s="409">
        <v>43293</v>
      </c>
      <c r="G140" s="410" t="s">
        <v>28</v>
      </c>
      <c r="H140" s="411">
        <v>21825</v>
      </c>
    </row>
    <row r="141" s="1" customFormat="1" spans="1:8">
      <c r="A141" s="387" t="s">
        <v>26</v>
      </c>
      <c r="B141" s="387">
        <v>511417</v>
      </c>
      <c r="C141" s="387" t="s">
        <v>3751</v>
      </c>
      <c r="D141" s="388">
        <v>1318412</v>
      </c>
      <c r="E141" s="389">
        <v>43285</v>
      </c>
      <c r="F141" s="390">
        <v>43293</v>
      </c>
      <c r="G141" s="391" t="s">
        <v>28</v>
      </c>
      <c r="H141" s="392">
        <v>34920</v>
      </c>
    </row>
    <row r="142" s="1" customFormat="1" spans="1:8">
      <c r="A142" s="387" t="s">
        <v>26</v>
      </c>
      <c r="B142" s="387">
        <v>511531</v>
      </c>
      <c r="C142" s="387" t="s">
        <v>3752</v>
      </c>
      <c r="D142" s="388">
        <v>1324209</v>
      </c>
      <c r="E142" s="389">
        <v>43291</v>
      </c>
      <c r="F142" s="390">
        <v>43294</v>
      </c>
      <c r="G142" s="391" t="s">
        <v>28</v>
      </c>
      <c r="H142" s="392">
        <v>13095</v>
      </c>
    </row>
    <row r="143" s="1" customFormat="1" spans="1:8">
      <c r="A143" s="387" t="s">
        <v>26</v>
      </c>
      <c r="B143" s="387">
        <v>511542</v>
      </c>
      <c r="C143" s="387" t="s">
        <v>3753</v>
      </c>
      <c r="D143" s="388">
        <v>1323815</v>
      </c>
      <c r="E143" s="389">
        <v>43292</v>
      </c>
      <c r="F143" s="390">
        <v>43294</v>
      </c>
      <c r="G143" s="391" t="s">
        <v>28</v>
      </c>
      <c r="H143" s="392">
        <v>7290</v>
      </c>
    </row>
    <row r="144" s="1" customFormat="1" spans="1:8">
      <c r="A144" s="387" t="s">
        <v>26</v>
      </c>
      <c r="B144" s="393">
        <v>511550</v>
      </c>
      <c r="C144" s="393" t="s">
        <v>3754</v>
      </c>
      <c r="D144" s="394">
        <v>1317463</v>
      </c>
      <c r="E144" s="395">
        <v>43292</v>
      </c>
      <c r="F144" s="396">
        <v>43294</v>
      </c>
      <c r="G144" s="397" t="s">
        <v>28</v>
      </c>
      <c r="H144" s="398">
        <v>7290</v>
      </c>
    </row>
    <row r="145" s="1" customFormat="1" spans="1:8">
      <c r="A145" s="387" t="s">
        <v>26</v>
      </c>
      <c r="B145" s="393">
        <v>511551</v>
      </c>
      <c r="C145" s="393" t="s">
        <v>3755</v>
      </c>
      <c r="D145" s="394">
        <v>1317463</v>
      </c>
      <c r="E145" s="395">
        <v>43292</v>
      </c>
      <c r="F145" s="396">
        <v>43294</v>
      </c>
      <c r="G145" s="397" t="s">
        <v>28</v>
      </c>
      <c r="H145" s="398">
        <v>7290</v>
      </c>
    </row>
    <row r="146" s="1" customFormat="1" spans="1:8">
      <c r="A146" s="387" t="s">
        <v>26</v>
      </c>
      <c r="B146" s="406">
        <v>511556</v>
      </c>
      <c r="C146" s="406" t="s">
        <v>3756</v>
      </c>
      <c r="D146" s="407">
        <v>1311675</v>
      </c>
      <c r="E146" s="408">
        <v>43290</v>
      </c>
      <c r="F146" s="409">
        <v>43294</v>
      </c>
      <c r="G146" s="410" t="s">
        <v>28</v>
      </c>
      <c r="H146" s="411">
        <v>14580</v>
      </c>
    </row>
    <row r="147" s="1" customFormat="1" spans="1:8">
      <c r="A147" s="387" t="s">
        <v>26</v>
      </c>
      <c r="B147" s="406">
        <v>511557</v>
      </c>
      <c r="C147" s="406" t="s">
        <v>3757</v>
      </c>
      <c r="D147" s="407">
        <v>1311675</v>
      </c>
      <c r="E147" s="408">
        <v>43290</v>
      </c>
      <c r="F147" s="409">
        <v>43294</v>
      </c>
      <c r="G147" s="410" t="s">
        <v>28</v>
      </c>
      <c r="H147" s="411">
        <v>14580</v>
      </c>
    </row>
    <row r="148" s="1" customFormat="1" spans="1:8">
      <c r="A148" s="387" t="s">
        <v>26</v>
      </c>
      <c r="B148" s="393">
        <v>511558</v>
      </c>
      <c r="C148" s="393" t="s">
        <v>3758</v>
      </c>
      <c r="D148" s="394">
        <v>1325536</v>
      </c>
      <c r="E148" s="395">
        <v>43292</v>
      </c>
      <c r="F148" s="396">
        <v>43294</v>
      </c>
      <c r="G148" s="397" t="s">
        <v>28</v>
      </c>
      <c r="H148" s="398">
        <v>7290</v>
      </c>
    </row>
    <row r="149" s="1" customFormat="1" spans="1:8">
      <c r="A149" s="387" t="s">
        <v>26</v>
      </c>
      <c r="B149" s="393">
        <v>511559</v>
      </c>
      <c r="C149" s="393" t="s">
        <v>3759</v>
      </c>
      <c r="D149" s="394">
        <v>1325536</v>
      </c>
      <c r="E149" s="395">
        <v>43292</v>
      </c>
      <c r="F149" s="396">
        <v>43294</v>
      </c>
      <c r="G149" s="397" t="s">
        <v>28</v>
      </c>
      <c r="H149" s="398">
        <v>7290</v>
      </c>
    </row>
    <row r="150" s="1" customFormat="1" spans="1:8">
      <c r="A150" s="387" t="s">
        <v>26</v>
      </c>
      <c r="B150" s="387">
        <v>511564</v>
      </c>
      <c r="C150" s="387" t="s">
        <v>3760</v>
      </c>
      <c r="D150" s="388">
        <v>1305203</v>
      </c>
      <c r="E150" s="389">
        <v>43291</v>
      </c>
      <c r="F150" s="390">
        <v>43294</v>
      </c>
      <c r="G150" s="391" t="s">
        <v>28</v>
      </c>
      <c r="H150" s="392">
        <v>10935</v>
      </c>
    </row>
    <row r="151" s="1" customFormat="1" spans="1:8">
      <c r="A151" s="387" t="s">
        <v>26</v>
      </c>
      <c r="B151" s="387">
        <v>511732</v>
      </c>
      <c r="C151" s="387" t="s">
        <v>3761</v>
      </c>
      <c r="D151" s="388">
        <v>1332720</v>
      </c>
      <c r="E151" s="389">
        <v>43294</v>
      </c>
      <c r="F151" s="390">
        <v>43295</v>
      </c>
      <c r="G151" s="391" t="s">
        <v>28</v>
      </c>
      <c r="H151" s="392">
        <v>3645</v>
      </c>
    </row>
    <row r="152" s="1" customFormat="1" spans="1:8">
      <c r="A152" s="387" t="s">
        <v>26</v>
      </c>
      <c r="B152" s="387">
        <v>511736</v>
      </c>
      <c r="C152" s="387" t="s">
        <v>3762</v>
      </c>
      <c r="D152" s="388">
        <v>1327665</v>
      </c>
      <c r="E152" s="389">
        <v>43290</v>
      </c>
      <c r="F152" s="390">
        <v>43295</v>
      </c>
      <c r="G152" s="391" t="s">
        <v>28</v>
      </c>
      <c r="H152" s="392">
        <v>3645</v>
      </c>
    </row>
    <row r="153" s="1" customFormat="1" spans="1:8">
      <c r="A153" s="387" t="s">
        <v>26</v>
      </c>
      <c r="B153" s="387">
        <v>511744</v>
      </c>
      <c r="C153" s="387" t="s">
        <v>3763</v>
      </c>
      <c r="D153" s="388">
        <v>1326901</v>
      </c>
      <c r="E153" s="389">
        <v>43291</v>
      </c>
      <c r="F153" s="390">
        <v>43295</v>
      </c>
      <c r="G153" s="391" t="s">
        <v>28</v>
      </c>
      <c r="H153" s="392">
        <v>10935</v>
      </c>
    </row>
    <row r="154" s="1" customFormat="1" spans="1:8">
      <c r="A154" s="387" t="s">
        <v>26</v>
      </c>
      <c r="B154" s="406">
        <v>511908</v>
      </c>
      <c r="C154" s="406" t="s">
        <v>3764</v>
      </c>
      <c r="D154" s="407">
        <v>1316529</v>
      </c>
      <c r="E154" s="408">
        <v>43293</v>
      </c>
      <c r="F154" s="409">
        <v>43296</v>
      </c>
      <c r="G154" s="410" t="s">
        <v>28</v>
      </c>
      <c r="H154" s="411">
        <v>13095</v>
      </c>
    </row>
    <row r="155" s="1" customFormat="1" spans="1:8">
      <c r="A155" s="387" t="s">
        <v>26</v>
      </c>
      <c r="B155" s="406">
        <v>511909</v>
      </c>
      <c r="C155" s="406" t="s">
        <v>3765</v>
      </c>
      <c r="D155" s="407">
        <v>1316529</v>
      </c>
      <c r="E155" s="408">
        <v>43293</v>
      </c>
      <c r="F155" s="409">
        <v>43296</v>
      </c>
      <c r="G155" s="410" t="s">
        <v>28</v>
      </c>
      <c r="H155" s="411">
        <v>13095</v>
      </c>
    </row>
    <row r="156" s="1" customFormat="1" spans="1:8">
      <c r="A156" s="387" t="s">
        <v>26</v>
      </c>
      <c r="B156" s="406">
        <v>511911</v>
      </c>
      <c r="C156" s="406" t="s">
        <v>3766</v>
      </c>
      <c r="D156" s="407">
        <v>1316529</v>
      </c>
      <c r="E156" s="408">
        <v>43293</v>
      </c>
      <c r="F156" s="409">
        <v>43296</v>
      </c>
      <c r="G156" s="410" t="s">
        <v>28</v>
      </c>
      <c r="H156" s="411">
        <v>13095</v>
      </c>
    </row>
    <row r="157" s="1" customFormat="1" spans="1:8">
      <c r="A157" s="387" t="s">
        <v>26</v>
      </c>
      <c r="B157" s="406">
        <v>511912</v>
      </c>
      <c r="C157" s="406" t="s">
        <v>3767</v>
      </c>
      <c r="D157" s="407">
        <v>1316529</v>
      </c>
      <c r="E157" s="408">
        <v>43293</v>
      </c>
      <c r="F157" s="409">
        <v>43296</v>
      </c>
      <c r="G157" s="410" t="s">
        <v>28</v>
      </c>
      <c r="H157" s="411">
        <v>13095</v>
      </c>
    </row>
    <row r="158" s="1" customFormat="1" spans="1:8">
      <c r="A158" s="387" t="s">
        <v>26</v>
      </c>
      <c r="B158" s="406">
        <v>511916</v>
      </c>
      <c r="C158" s="406" t="s">
        <v>3768</v>
      </c>
      <c r="D158" s="407">
        <v>1316529</v>
      </c>
      <c r="E158" s="408">
        <v>43293</v>
      </c>
      <c r="F158" s="409">
        <v>43296</v>
      </c>
      <c r="G158" s="410" t="s">
        <v>28</v>
      </c>
      <c r="H158" s="411">
        <v>13095</v>
      </c>
    </row>
    <row r="159" s="1" customFormat="1" spans="1:8">
      <c r="A159" s="387" t="s">
        <v>26</v>
      </c>
      <c r="B159" s="393">
        <v>511927</v>
      </c>
      <c r="C159" s="393" t="s">
        <v>2918</v>
      </c>
      <c r="D159" s="394">
        <v>1322567</v>
      </c>
      <c r="E159" s="395">
        <v>43293</v>
      </c>
      <c r="F159" s="396">
        <v>43296</v>
      </c>
      <c r="G159" s="397" t="s">
        <v>28</v>
      </c>
      <c r="H159" s="398">
        <v>13095</v>
      </c>
    </row>
    <row r="160" s="1" customFormat="1" spans="1:8">
      <c r="A160" s="387" t="s">
        <v>26</v>
      </c>
      <c r="B160" s="393">
        <v>511928</v>
      </c>
      <c r="C160" s="393" t="s">
        <v>3769</v>
      </c>
      <c r="D160" s="394">
        <v>1322567</v>
      </c>
      <c r="E160" s="395">
        <v>43293</v>
      </c>
      <c r="F160" s="396">
        <v>43296</v>
      </c>
      <c r="G160" s="397" t="s">
        <v>28</v>
      </c>
      <c r="H160" s="398">
        <v>13095</v>
      </c>
    </row>
    <row r="161" s="1" customFormat="1" spans="1:8">
      <c r="A161" s="387" t="s">
        <v>26</v>
      </c>
      <c r="B161" s="387">
        <v>512099</v>
      </c>
      <c r="C161" s="387" t="s">
        <v>3770</v>
      </c>
      <c r="D161" s="388">
        <v>1331410</v>
      </c>
      <c r="E161" s="389">
        <v>43296</v>
      </c>
      <c r="F161" s="390">
        <v>43297</v>
      </c>
      <c r="G161" s="391" t="s">
        <v>28</v>
      </c>
      <c r="H161" s="392">
        <v>4365</v>
      </c>
    </row>
    <row r="162" s="1" customFormat="1" spans="1:8">
      <c r="A162" s="387" t="s">
        <v>26</v>
      </c>
      <c r="B162" s="406">
        <v>512104</v>
      </c>
      <c r="C162" s="406" t="s">
        <v>3771</v>
      </c>
      <c r="D162" s="407">
        <v>1297733</v>
      </c>
      <c r="E162" s="408">
        <v>43293</v>
      </c>
      <c r="F162" s="409">
        <v>43297</v>
      </c>
      <c r="G162" s="410" t="s">
        <v>28</v>
      </c>
      <c r="H162" s="411">
        <v>17460</v>
      </c>
    </row>
    <row r="163" s="1" customFormat="1" spans="1:8">
      <c r="A163" s="387" t="s">
        <v>26</v>
      </c>
      <c r="B163" s="406">
        <v>512105</v>
      </c>
      <c r="C163" s="406" t="s">
        <v>3772</v>
      </c>
      <c r="D163" s="407">
        <v>1297733</v>
      </c>
      <c r="E163" s="408">
        <v>43293</v>
      </c>
      <c r="F163" s="409">
        <v>43297</v>
      </c>
      <c r="G163" s="410" t="s">
        <v>28</v>
      </c>
      <c r="H163" s="411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387" t="s">
        <v>26</v>
      </c>
      <c r="B169" s="393">
        <v>512222</v>
      </c>
      <c r="C169" s="393" t="s">
        <v>214</v>
      </c>
      <c r="D169" s="394">
        <v>1326434</v>
      </c>
      <c r="E169" s="395">
        <v>43296</v>
      </c>
      <c r="F169" s="396">
        <v>43298</v>
      </c>
      <c r="G169" s="397" t="s">
        <v>28</v>
      </c>
      <c r="H169" s="398">
        <v>7290</v>
      </c>
    </row>
    <row r="170" s="1" customFormat="1" spans="1:8">
      <c r="A170" s="387" t="s">
        <v>26</v>
      </c>
      <c r="B170" s="393">
        <v>512223</v>
      </c>
      <c r="C170" s="393" t="s">
        <v>559</v>
      </c>
      <c r="D170" s="394">
        <v>1326434</v>
      </c>
      <c r="E170" s="395">
        <v>43296</v>
      </c>
      <c r="F170" s="396">
        <v>43298</v>
      </c>
      <c r="G170" s="397" t="s">
        <v>28</v>
      </c>
      <c r="H170" s="398">
        <v>7290</v>
      </c>
    </row>
    <row r="171" s="1" customFormat="1" spans="1:8">
      <c r="A171" s="387" t="s">
        <v>26</v>
      </c>
      <c r="B171" s="387">
        <v>512230</v>
      </c>
      <c r="C171" s="387" t="s">
        <v>3778</v>
      </c>
      <c r="D171" s="388">
        <v>1325850</v>
      </c>
      <c r="E171" s="389">
        <v>43293</v>
      </c>
      <c r="F171" s="390">
        <v>43298</v>
      </c>
      <c r="G171" s="391" t="s">
        <v>28</v>
      </c>
      <c r="H171" s="392">
        <v>21825</v>
      </c>
    </row>
    <row r="172" s="1" customFormat="1" spans="1:8">
      <c r="A172" s="387" t="s">
        <v>26</v>
      </c>
      <c r="B172" s="387">
        <v>512342</v>
      </c>
      <c r="C172" s="387" t="s">
        <v>3779</v>
      </c>
      <c r="D172" s="388">
        <v>1298246</v>
      </c>
      <c r="E172" s="389">
        <v>43296</v>
      </c>
      <c r="F172" s="390">
        <v>43299</v>
      </c>
      <c r="G172" s="391" t="s">
        <v>28</v>
      </c>
      <c r="H172" s="392">
        <v>13095</v>
      </c>
    </row>
    <row r="173" s="1" customFormat="1" spans="1:8">
      <c r="A173" s="387" t="s">
        <v>26</v>
      </c>
      <c r="B173" s="387">
        <v>512343</v>
      </c>
      <c r="C173" s="387" t="s">
        <v>3780</v>
      </c>
      <c r="D173" s="388">
        <v>1301004</v>
      </c>
      <c r="E173" s="389">
        <v>43293</v>
      </c>
      <c r="F173" s="390">
        <v>43299</v>
      </c>
      <c r="G173" s="391" t="s">
        <v>28</v>
      </c>
      <c r="H173" s="392">
        <v>26190</v>
      </c>
    </row>
    <row r="174" s="1" customFormat="1" spans="1:8">
      <c r="A174" s="387" t="s">
        <v>26</v>
      </c>
      <c r="B174" s="387">
        <v>512345</v>
      </c>
      <c r="C174" s="387" t="s">
        <v>58</v>
      </c>
      <c r="D174" s="388">
        <v>1301000</v>
      </c>
      <c r="E174" s="389">
        <v>43293</v>
      </c>
      <c r="F174" s="390">
        <v>43299</v>
      </c>
      <c r="G174" s="391" t="s">
        <v>28</v>
      </c>
      <c r="H174" s="392">
        <v>26190</v>
      </c>
    </row>
    <row r="175" s="1" customFormat="1" spans="1:8">
      <c r="A175" s="387" t="s">
        <v>26</v>
      </c>
      <c r="B175" s="387">
        <v>512346</v>
      </c>
      <c r="C175" s="387" t="s">
        <v>3781</v>
      </c>
      <c r="D175" s="388">
        <v>1331366</v>
      </c>
      <c r="E175" s="389">
        <v>43296</v>
      </c>
      <c r="F175" s="390">
        <v>43299</v>
      </c>
      <c r="G175" s="391" t="s">
        <v>28</v>
      </c>
      <c r="H175" s="392">
        <v>13095</v>
      </c>
    </row>
    <row r="176" s="1" customFormat="1" spans="1:8">
      <c r="A176" s="387" t="s">
        <v>26</v>
      </c>
      <c r="B176" s="387">
        <v>512347</v>
      </c>
      <c r="C176" s="387" t="s">
        <v>3782</v>
      </c>
      <c r="D176" s="388">
        <v>1325899</v>
      </c>
      <c r="E176" s="389">
        <v>43295</v>
      </c>
      <c r="F176" s="390">
        <v>43299</v>
      </c>
      <c r="G176" s="391" t="s">
        <v>28</v>
      </c>
      <c r="H176" s="392">
        <v>17460</v>
      </c>
    </row>
    <row r="177" s="1" customFormat="1" spans="1:8">
      <c r="A177" s="387" t="s">
        <v>26</v>
      </c>
      <c r="B177" s="387">
        <v>512363</v>
      </c>
      <c r="C177" s="387" t="s">
        <v>3783</v>
      </c>
      <c r="D177" s="388">
        <v>1331044</v>
      </c>
      <c r="E177" s="389">
        <v>43297</v>
      </c>
      <c r="F177" s="390">
        <v>43299</v>
      </c>
      <c r="G177" s="391" t="s">
        <v>28</v>
      </c>
      <c r="H177" s="392">
        <v>7290</v>
      </c>
    </row>
    <row r="178" s="1" customFormat="1" spans="1:8">
      <c r="A178" s="387" t="s">
        <v>26</v>
      </c>
      <c r="B178" s="387">
        <v>512366</v>
      </c>
      <c r="C178" s="387" t="s">
        <v>3784</v>
      </c>
      <c r="D178" s="388">
        <v>1332063</v>
      </c>
      <c r="E178" s="389">
        <v>43297</v>
      </c>
      <c r="F178" s="390">
        <v>43299</v>
      </c>
      <c r="G178" s="391" t="s">
        <v>28</v>
      </c>
      <c r="H178" s="392">
        <v>3645</v>
      </c>
    </row>
    <row r="179" s="1" customFormat="1" spans="1:8">
      <c r="A179" s="387" t="s">
        <v>26</v>
      </c>
      <c r="B179" s="387">
        <v>512379</v>
      </c>
      <c r="C179" s="387" t="s">
        <v>3785</v>
      </c>
      <c r="D179" s="388">
        <v>1324732</v>
      </c>
      <c r="E179" s="389">
        <v>43294</v>
      </c>
      <c r="F179" s="390">
        <v>43299</v>
      </c>
      <c r="G179" s="391" t="s">
        <v>28</v>
      </c>
      <c r="H179" s="392">
        <v>18225</v>
      </c>
    </row>
    <row r="180" s="1" customFormat="1" spans="1:8">
      <c r="A180" s="387" t="s">
        <v>26</v>
      </c>
      <c r="B180" s="387">
        <v>512380</v>
      </c>
      <c r="C180" s="387" t="s">
        <v>1185</v>
      </c>
      <c r="D180" s="388">
        <v>1324740</v>
      </c>
      <c r="E180" s="389">
        <v>43294</v>
      </c>
      <c r="F180" s="390">
        <v>43299</v>
      </c>
      <c r="G180" s="391" t="s">
        <v>28</v>
      </c>
      <c r="H180" s="392">
        <v>18225</v>
      </c>
    </row>
    <row r="181" s="1" customFormat="1" spans="1:8">
      <c r="A181" s="387" t="s">
        <v>26</v>
      </c>
      <c r="B181" s="387">
        <v>512528</v>
      </c>
      <c r="C181" s="387" t="s">
        <v>3786</v>
      </c>
      <c r="D181" s="388">
        <v>1331322</v>
      </c>
      <c r="E181" s="389">
        <v>43295</v>
      </c>
      <c r="F181" s="390">
        <v>43300</v>
      </c>
      <c r="G181" s="391" t="s">
        <v>28</v>
      </c>
      <c r="H181" s="392">
        <v>18225</v>
      </c>
    </row>
    <row r="182" s="1" customFormat="1" spans="1:8">
      <c r="A182" s="387" t="s">
        <v>26</v>
      </c>
      <c r="B182" s="387">
        <v>512534</v>
      </c>
      <c r="C182" s="387" t="s">
        <v>3787</v>
      </c>
      <c r="D182" s="388">
        <v>1332079</v>
      </c>
      <c r="E182" s="389">
        <v>43296</v>
      </c>
      <c r="F182" s="390">
        <v>43300</v>
      </c>
      <c r="G182" s="391" t="s">
        <v>28</v>
      </c>
      <c r="H182" s="392">
        <v>14580</v>
      </c>
    </row>
    <row r="183" s="1" customFormat="1" spans="1:8">
      <c r="A183" s="387" t="s">
        <v>26</v>
      </c>
      <c r="B183" s="387">
        <v>512535</v>
      </c>
      <c r="C183" s="387" t="s">
        <v>3788</v>
      </c>
      <c r="D183" s="388">
        <v>1325582</v>
      </c>
      <c r="E183" s="389">
        <v>43294</v>
      </c>
      <c r="F183" s="390">
        <v>43300</v>
      </c>
      <c r="G183" s="391" t="s">
        <v>28</v>
      </c>
      <c r="H183" s="392">
        <v>26190</v>
      </c>
    </row>
    <row r="184" s="1" customFormat="1" spans="1:8">
      <c r="A184" s="387" t="s">
        <v>26</v>
      </c>
      <c r="B184" s="418">
        <v>512536</v>
      </c>
      <c r="C184" s="418" t="s">
        <v>3789</v>
      </c>
      <c r="D184" s="419">
        <v>1332078</v>
      </c>
      <c r="E184" s="420">
        <v>43297</v>
      </c>
      <c r="F184" s="421">
        <v>43300</v>
      </c>
      <c r="G184" s="422" t="s">
        <v>28</v>
      </c>
      <c r="H184" s="423">
        <v>10935</v>
      </c>
    </row>
    <row r="185" s="1" customFormat="1" spans="1:8">
      <c r="A185" s="387" t="s">
        <v>26</v>
      </c>
      <c r="B185" s="418">
        <v>512537</v>
      </c>
      <c r="C185" s="418" t="s">
        <v>3790</v>
      </c>
      <c r="D185" s="419">
        <v>1332078</v>
      </c>
      <c r="E185" s="420">
        <v>43297</v>
      </c>
      <c r="F185" s="421">
        <v>43300</v>
      </c>
      <c r="G185" s="422" t="s">
        <v>28</v>
      </c>
      <c r="H185" s="423">
        <v>10935</v>
      </c>
    </row>
    <row r="186" s="1" customFormat="1" spans="1:8">
      <c r="A186" s="387" t="s">
        <v>26</v>
      </c>
      <c r="B186" s="387">
        <v>512538</v>
      </c>
      <c r="C186" s="387" t="s">
        <v>3791</v>
      </c>
      <c r="D186" s="388">
        <v>1325263</v>
      </c>
      <c r="E186" s="389">
        <v>43298</v>
      </c>
      <c r="F186" s="390">
        <v>43300</v>
      </c>
      <c r="G186" s="391" t="s">
        <v>28</v>
      </c>
      <c r="H186" s="392">
        <v>7290</v>
      </c>
    </row>
    <row r="187" s="1" customFormat="1" spans="1:8">
      <c r="A187" s="387" t="s">
        <v>26</v>
      </c>
      <c r="B187" s="393">
        <v>512548</v>
      </c>
      <c r="C187" s="393" t="s">
        <v>3792</v>
      </c>
      <c r="D187" s="394">
        <v>1331205</v>
      </c>
      <c r="E187" s="395">
        <v>43298</v>
      </c>
      <c r="F187" s="396">
        <v>43300</v>
      </c>
      <c r="G187" s="397" t="s">
        <v>28</v>
      </c>
      <c r="H187" s="398">
        <v>8730</v>
      </c>
    </row>
    <row r="188" s="1" customFormat="1" spans="1:8">
      <c r="A188" s="387" t="s">
        <v>26</v>
      </c>
      <c r="B188" s="393">
        <v>512551</v>
      </c>
      <c r="C188" s="393" t="s">
        <v>3793</v>
      </c>
      <c r="D188" s="394">
        <v>1331205</v>
      </c>
      <c r="E188" s="395">
        <v>43298</v>
      </c>
      <c r="F188" s="396">
        <v>43300</v>
      </c>
      <c r="G188" s="397" t="s">
        <v>28</v>
      </c>
      <c r="H188" s="398">
        <v>8730</v>
      </c>
    </row>
    <row r="189" s="1" customFormat="1" spans="1:8">
      <c r="A189" s="387" t="s">
        <v>26</v>
      </c>
      <c r="B189" s="387">
        <v>512549</v>
      </c>
      <c r="C189" s="387" t="s">
        <v>1106</v>
      </c>
      <c r="D189" s="388">
        <v>1334591</v>
      </c>
      <c r="E189" s="389">
        <v>43296</v>
      </c>
      <c r="F189" s="390">
        <v>43300</v>
      </c>
      <c r="G189" s="391" t="s">
        <v>28</v>
      </c>
      <c r="H189" s="392">
        <v>7290</v>
      </c>
    </row>
    <row r="190" s="1" customFormat="1" spans="1:8">
      <c r="A190" s="387" t="s">
        <v>26</v>
      </c>
      <c r="B190" s="387">
        <v>512553</v>
      </c>
      <c r="C190" s="387" t="s">
        <v>3794</v>
      </c>
      <c r="D190" s="388">
        <v>1334722</v>
      </c>
      <c r="E190" s="389">
        <v>43296</v>
      </c>
      <c r="F190" s="390">
        <v>43300</v>
      </c>
      <c r="G190" s="391" t="s">
        <v>28</v>
      </c>
      <c r="H190" s="392">
        <v>7290</v>
      </c>
    </row>
    <row r="191" s="1" customFormat="1" spans="1:8">
      <c r="A191" s="387" t="s">
        <v>26</v>
      </c>
      <c r="B191" s="387">
        <v>512554</v>
      </c>
      <c r="C191" s="387" t="s">
        <v>3795</v>
      </c>
      <c r="D191" s="388">
        <v>1325264</v>
      </c>
      <c r="E191" s="389">
        <v>43298</v>
      </c>
      <c r="F191" s="390">
        <v>43300</v>
      </c>
      <c r="G191" s="391" t="s">
        <v>28</v>
      </c>
      <c r="H191" s="392">
        <v>7290</v>
      </c>
    </row>
    <row r="192" s="1" customFormat="1" spans="1:8">
      <c r="A192" s="387" t="s">
        <v>26</v>
      </c>
      <c r="B192" s="387">
        <v>512692</v>
      </c>
      <c r="C192" s="387" t="s">
        <v>3796</v>
      </c>
      <c r="D192" s="388">
        <v>1331258</v>
      </c>
      <c r="E192" s="389">
        <v>43300</v>
      </c>
      <c r="F192" s="390">
        <v>43301</v>
      </c>
      <c r="G192" s="391" t="s">
        <v>28</v>
      </c>
      <c r="H192" s="392">
        <v>3645</v>
      </c>
    </row>
    <row r="193" s="1" customFormat="1" spans="1:8">
      <c r="A193" s="387" t="s">
        <v>26</v>
      </c>
      <c r="B193" s="387">
        <v>512694</v>
      </c>
      <c r="C193" s="387" t="s">
        <v>3797</v>
      </c>
      <c r="D193" s="388">
        <v>1331254</v>
      </c>
      <c r="E193" s="389">
        <v>43300</v>
      </c>
      <c r="F193" s="390">
        <v>43301</v>
      </c>
      <c r="G193" s="391" t="s">
        <v>28</v>
      </c>
      <c r="H193" s="392">
        <v>3645</v>
      </c>
    </row>
    <row r="194" s="1" customFormat="1" spans="1:8">
      <c r="A194" s="387" t="s">
        <v>26</v>
      </c>
      <c r="B194" s="387">
        <v>512711</v>
      </c>
      <c r="C194" s="387" t="s">
        <v>3798</v>
      </c>
      <c r="D194" s="388">
        <v>1332696</v>
      </c>
      <c r="E194" s="389">
        <v>43300</v>
      </c>
      <c r="F194" s="390">
        <v>43301</v>
      </c>
      <c r="G194" s="391" t="s">
        <v>28</v>
      </c>
      <c r="H194" s="392">
        <v>3645</v>
      </c>
    </row>
    <row r="195" s="1" customFormat="1" spans="1:8">
      <c r="A195" s="387" t="s">
        <v>26</v>
      </c>
      <c r="B195" s="387">
        <v>512712</v>
      </c>
      <c r="C195" s="387" t="s">
        <v>3799</v>
      </c>
      <c r="D195" s="388">
        <v>1333958</v>
      </c>
      <c r="E195" s="389">
        <v>43299</v>
      </c>
      <c r="F195" s="390">
        <v>43301</v>
      </c>
      <c r="G195" s="391" t="s">
        <v>28</v>
      </c>
      <c r="H195" s="392">
        <v>7290</v>
      </c>
    </row>
    <row r="196" s="1" customFormat="1" spans="1:8">
      <c r="A196" s="387" t="s">
        <v>26</v>
      </c>
      <c r="B196" s="387">
        <v>512715</v>
      </c>
      <c r="C196" s="387" t="s">
        <v>3800</v>
      </c>
      <c r="D196" s="388">
        <v>1324856</v>
      </c>
      <c r="E196" s="389">
        <v>43297</v>
      </c>
      <c r="F196" s="390">
        <v>43301</v>
      </c>
      <c r="G196" s="391" t="s">
        <v>28</v>
      </c>
      <c r="H196" s="392">
        <v>17460</v>
      </c>
    </row>
    <row r="197" s="1" customFormat="1" spans="1:8">
      <c r="A197" s="387" t="s">
        <v>26</v>
      </c>
      <c r="B197" s="387">
        <v>512718</v>
      </c>
      <c r="C197" s="387" t="s">
        <v>3801</v>
      </c>
      <c r="D197" s="388">
        <v>1333059</v>
      </c>
      <c r="E197" s="389">
        <v>43298</v>
      </c>
      <c r="F197" s="390">
        <v>43301</v>
      </c>
      <c r="G197" s="391" t="s">
        <v>28</v>
      </c>
      <c r="H197" s="392">
        <v>13095</v>
      </c>
    </row>
    <row r="198" s="1" customFormat="1" spans="1:8">
      <c r="A198" s="387" t="s">
        <v>26</v>
      </c>
      <c r="B198" s="387">
        <v>512721</v>
      </c>
      <c r="C198" s="387" t="s">
        <v>3802</v>
      </c>
      <c r="D198" s="388">
        <v>1336227</v>
      </c>
      <c r="E198" s="389">
        <v>43300</v>
      </c>
      <c r="F198" s="390">
        <v>43301</v>
      </c>
      <c r="G198" s="391" t="s">
        <v>28</v>
      </c>
      <c r="H198" s="392">
        <v>4365</v>
      </c>
    </row>
    <row r="199" s="1" customFormat="1" spans="1:8">
      <c r="A199" s="387" t="s">
        <v>26</v>
      </c>
      <c r="B199" s="387">
        <v>512722</v>
      </c>
      <c r="C199" s="387" t="s">
        <v>3803</v>
      </c>
      <c r="D199" s="388">
        <v>1332904</v>
      </c>
      <c r="E199" s="389">
        <v>43299</v>
      </c>
      <c r="F199" s="390">
        <v>43301</v>
      </c>
      <c r="G199" s="391" t="s">
        <v>28</v>
      </c>
      <c r="H199" s="392">
        <v>8730</v>
      </c>
    </row>
    <row r="200" s="1" customFormat="1" spans="1:8">
      <c r="A200" s="387" t="s">
        <v>26</v>
      </c>
      <c r="B200" s="418">
        <v>512739</v>
      </c>
      <c r="C200" s="418" t="s">
        <v>3804</v>
      </c>
      <c r="D200" s="419">
        <v>1324491</v>
      </c>
      <c r="E200" s="420">
        <v>43297</v>
      </c>
      <c r="F200" s="421">
        <v>43301</v>
      </c>
      <c r="G200" s="422" t="s">
        <v>28</v>
      </c>
      <c r="H200" s="423">
        <v>14580</v>
      </c>
    </row>
    <row r="201" s="1" customFormat="1" spans="1:8">
      <c r="A201" s="387" t="s">
        <v>26</v>
      </c>
      <c r="B201" s="418">
        <v>512740</v>
      </c>
      <c r="C201" s="418" t="s">
        <v>3805</v>
      </c>
      <c r="D201" s="419">
        <v>1324491</v>
      </c>
      <c r="E201" s="420">
        <v>43297</v>
      </c>
      <c r="F201" s="421">
        <v>43301</v>
      </c>
      <c r="G201" s="422" t="s">
        <v>28</v>
      </c>
      <c r="H201" s="423">
        <v>14580</v>
      </c>
    </row>
    <row r="202" s="1" customFormat="1" spans="1:8">
      <c r="A202" s="387" t="s">
        <v>26</v>
      </c>
      <c r="B202" s="387">
        <v>512873</v>
      </c>
      <c r="C202" s="387" t="s">
        <v>3806</v>
      </c>
      <c r="D202" s="388">
        <v>1334647</v>
      </c>
      <c r="E202" s="389">
        <v>43300</v>
      </c>
      <c r="F202" s="390">
        <v>43302</v>
      </c>
      <c r="G202" s="391" t="s">
        <v>28</v>
      </c>
      <c r="H202" s="392">
        <v>7290</v>
      </c>
    </row>
    <row r="203" s="1" customFormat="1" spans="1:8">
      <c r="A203" s="387" t="s">
        <v>26</v>
      </c>
      <c r="B203" s="393">
        <v>512884</v>
      </c>
      <c r="C203" s="393" t="s">
        <v>3807</v>
      </c>
      <c r="D203" s="394">
        <v>1319256</v>
      </c>
      <c r="E203" s="395">
        <v>43300</v>
      </c>
      <c r="F203" s="396">
        <v>43302</v>
      </c>
      <c r="G203" s="397" t="s">
        <v>28</v>
      </c>
      <c r="H203" s="398">
        <v>8730</v>
      </c>
    </row>
    <row r="204" s="1" customFormat="1" spans="1:8">
      <c r="A204" s="387" t="s">
        <v>26</v>
      </c>
      <c r="B204" s="393">
        <v>512890</v>
      </c>
      <c r="C204" s="393" t="s">
        <v>3808</v>
      </c>
      <c r="D204" s="394">
        <v>1319256</v>
      </c>
      <c r="E204" s="395">
        <v>43300</v>
      </c>
      <c r="F204" s="396">
        <v>43302</v>
      </c>
      <c r="G204" s="397" t="s">
        <v>28</v>
      </c>
      <c r="H204" s="398">
        <v>8730</v>
      </c>
    </row>
    <row r="205" s="1" customFormat="1" spans="1:8">
      <c r="A205" s="387" t="s">
        <v>26</v>
      </c>
      <c r="B205" s="387">
        <v>512889</v>
      </c>
      <c r="C205" s="387" t="s">
        <v>2819</v>
      </c>
      <c r="D205" s="388">
        <v>1329358</v>
      </c>
      <c r="E205" s="389">
        <v>43299</v>
      </c>
      <c r="F205" s="390">
        <v>43302</v>
      </c>
      <c r="G205" s="391" t="s">
        <v>28</v>
      </c>
      <c r="H205" s="392">
        <v>10935</v>
      </c>
    </row>
    <row r="206" s="1" customFormat="1" spans="1:8">
      <c r="A206" s="387" t="s">
        <v>26</v>
      </c>
      <c r="B206" s="387">
        <v>512893</v>
      </c>
      <c r="C206" s="387" t="s">
        <v>3809</v>
      </c>
      <c r="D206" s="388">
        <v>1325257</v>
      </c>
      <c r="E206" s="389">
        <v>43298</v>
      </c>
      <c r="F206" s="390">
        <v>43302</v>
      </c>
      <c r="G206" s="391" t="s">
        <v>28</v>
      </c>
      <c r="H206" s="392">
        <v>17460</v>
      </c>
    </row>
    <row r="207" s="1" customFormat="1" spans="1:8">
      <c r="A207" s="387" t="s">
        <v>26</v>
      </c>
      <c r="B207" s="387">
        <v>512895</v>
      </c>
      <c r="C207" s="387" t="s">
        <v>3810</v>
      </c>
      <c r="D207" s="388">
        <v>1336126</v>
      </c>
      <c r="E207" s="389">
        <v>43301</v>
      </c>
      <c r="F207" s="390">
        <v>43302</v>
      </c>
      <c r="G207" s="391" t="s">
        <v>28</v>
      </c>
      <c r="H207" s="392">
        <v>4365</v>
      </c>
    </row>
    <row r="208" s="1" customFormat="1" spans="1:8">
      <c r="A208" s="387" t="s">
        <v>26</v>
      </c>
      <c r="B208" s="387">
        <v>512896</v>
      </c>
      <c r="C208" s="387" t="s">
        <v>3802</v>
      </c>
      <c r="D208" s="388">
        <v>1336224</v>
      </c>
      <c r="E208" s="389">
        <v>43301</v>
      </c>
      <c r="F208" s="390">
        <v>43302</v>
      </c>
      <c r="G208" s="391" t="s">
        <v>28</v>
      </c>
      <c r="H208" s="392">
        <v>4365</v>
      </c>
    </row>
    <row r="209" s="1" customFormat="1" spans="1:8">
      <c r="A209" s="387" t="s">
        <v>26</v>
      </c>
      <c r="B209" s="418">
        <v>513020</v>
      </c>
      <c r="C209" s="418" t="s">
        <v>465</v>
      </c>
      <c r="D209" s="419">
        <v>1325371</v>
      </c>
      <c r="E209" s="420">
        <v>43302</v>
      </c>
      <c r="F209" s="421">
        <v>43303</v>
      </c>
      <c r="G209" s="422" t="s">
        <v>28</v>
      </c>
      <c r="H209" s="423">
        <v>3645</v>
      </c>
    </row>
    <row r="210" s="1" customFormat="1" spans="1:8">
      <c r="A210" s="387" t="s">
        <v>26</v>
      </c>
      <c r="B210" s="418">
        <v>513021</v>
      </c>
      <c r="C210" s="418" t="s">
        <v>3811</v>
      </c>
      <c r="D210" s="419">
        <v>1325371</v>
      </c>
      <c r="E210" s="420">
        <v>43302</v>
      </c>
      <c r="F210" s="421">
        <v>43303</v>
      </c>
      <c r="G210" s="422" t="s">
        <v>28</v>
      </c>
      <c r="H210" s="423">
        <v>3645</v>
      </c>
    </row>
    <row r="211" s="1" customFormat="1" spans="1:8">
      <c r="A211" s="387" t="s">
        <v>26</v>
      </c>
      <c r="B211" s="387">
        <v>513028</v>
      </c>
      <c r="C211" s="387" t="s">
        <v>3810</v>
      </c>
      <c r="D211" s="388">
        <v>1335845</v>
      </c>
      <c r="E211" s="389">
        <v>43302</v>
      </c>
      <c r="F211" s="390">
        <v>43303</v>
      </c>
      <c r="G211" s="391" t="s">
        <v>28</v>
      </c>
      <c r="H211" s="392">
        <v>4365</v>
      </c>
    </row>
    <row r="212" s="1" customFormat="1" spans="1:8">
      <c r="A212" s="387" t="s">
        <v>26</v>
      </c>
      <c r="B212" s="387">
        <v>513029</v>
      </c>
      <c r="C212" s="387" t="s">
        <v>3802</v>
      </c>
      <c r="D212" s="388">
        <v>1336232</v>
      </c>
      <c r="E212" s="389">
        <v>43302</v>
      </c>
      <c r="F212" s="390">
        <v>43303</v>
      </c>
      <c r="G212" s="391" t="s">
        <v>28</v>
      </c>
      <c r="H212" s="392">
        <v>4365</v>
      </c>
    </row>
    <row r="213" s="1" customFormat="1" spans="1:8">
      <c r="A213" s="387" t="s">
        <v>26</v>
      </c>
      <c r="B213" s="387">
        <v>513139</v>
      </c>
      <c r="C213" s="387" t="s">
        <v>3812</v>
      </c>
      <c r="D213" s="388">
        <v>1335026</v>
      </c>
      <c r="E213" s="389">
        <v>43296</v>
      </c>
      <c r="F213" s="390">
        <v>43304</v>
      </c>
      <c r="G213" s="391" t="s">
        <v>28</v>
      </c>
      <c r="H213" s="392">
        <v>29160</v>
      </c>
    </row>
    <row r="214" s="1" customFormat="1" spans="1:8">
      <c r="A214" s="387" t="s">
        <v>26</v>
      </c>
      <c r="B214" s="387">
        <v>513157</v>
      </c>
      <c r="C214" s="387" t="s">
        <v>3813</v>
      </c>
      <c r="D214" s="388">
        <v>1331602</v>
      </c>
      <c r="E214" s="389">
        <v>43301</v>
      </c>
      <c r="F214" s="390">
        <v>43304</v>
      </c>
      <c r="G214" s="391" t="s">
        <v>28</v>
      </c>
      <c r="H214" s="392">
        <v>13095</v>
      </c>
    </row>
    <row r="215" s="1" customFormat="1" spans="1:8">
      <c r="A215" s="387" t="s">
        <v>26</v>
      </c>
      <c r="B215" s="387">
        <v>513163</v>
      </c>
      <c r="C215" s="387" t="s">
        <v>3802</v>
      </c>
      <c r="D215" s="388">
        <v>1336235</v>
      </c>
      <c r="E215" s="389">
        <v>43303</v>
      </c>
      <c r="F215" s="390">
        <v>43304</v>
      </c>
      <c r="G215" s="391" t="s">
        <v>28</v>
      </c>
      <c r="H215" s="392">
        <v>4365</v>
      </c>
    </row>
    <row r="216" s="1" customFormat="1" spans="1:8">
      <c r="A216" s="30" t="s">
        <v>26</v>
      </c>
      <c r="B216" s="263">
        <v>513296</v>
      </c>
      <c r="C216" s="263" t="s">
        <v>3814</v>
      </c>
      <c r="D216" s="264">
        <v>1336648</v>
      </c>
      <c r="E216" s="265">
        <v>43303</v>
      </c>
      <c r="F216" s="266">
        <v>43305</v>
      </c>
      <c r="G216" s="267" t="s">
        <v>28</v>
      </c>
      <c r="H216" s="268">
        <v>8100</v>
      </c>
    </row>
    <row r="217" s="1" customFormat="1" spans="1:8">
      <c r="A217" s="30" t="s">
        <v>26</v>
      </c>
      <c r="B217" s="263">
        <v>513297</v>
      </c>
      <c r="C217" s="263" t="s">
        <v>3815</v>
      </c>
      <c r="D217" s="264">
        <v>1336648</v>
      </c>
      <c r="E217" s="265">
        <v>43303</v>
      </c>
      <c r="F217" s="266">
        <v>43305</v>
      </c>
      <c r="G217" s="267" t="s">
        <v>28</v>
      </c>
      <c r="H217" s="268">
        <v>8100</v>
      </c>
    </row>
    <row r="218" s="1" customFormat="1" spans="1:8">
      <c r="A218" s="387" t="s">
        <v>26</v>
      </c>
      <c r="B218" s="387">
        <v>513298</v>
      </c>
      <c r="C218" s="387" t="s">
        <v>3816</v>
      </c>
      <c r="D218" s="388">
        <v>1336649</v>
      </c>
      <c r="E218" s="389">
        <v>43303</v>
      </c>
      <c r="F218" s="390">
        <v>43305</v>
      </c>
      <c r="G218" s="391" t="s">
        <v>28</v>
      </c>
      <c r="H218" s="392">
        <v>7290</v>
      </c>
    </row>
    <row r="219" s="1" customFormat="1" spans="1:8">
      <c r="A219" s="387" t="s">
        <v>26</v>
      </c>
      <c r="B219" s="387">
        <v>513304</v>
      </c>
      <c r="C219" s="387" t="s">
        <v>3817</v>
      </c>
      <c r="D219" s="388">
        <v>1317962</v>
      </c>
      <c r="E219" s="389">
        <v>43302</v>
      </c>
      <c r="F219" s="390">
        <v>43305</v>
      </c>
      <c r="G219" s="391" t="s">
        <v>28</v>
      </c>
      <c r="H219" s="392">
        <v>13095</v>
      </c>
    </row>
    <row r="220" s="1" customFormat="1" spans="1:8">
      <c r="A220" s="387" t="s">
        <v>26</v>
      </c>
      <c r="B220" s="393">
        <v>513308</v>
      </c>
      <c r="C220" s="393" t="s">
        <v>3818</v>
      </c>
      <c r="D220" s="394">
        <v>1336818</v>
      </c>
      <c r="E220" s="395">
        <v>43302</v>
      </c>
      <c r="F220" s="396">
        <v>43305</v>
      </c>
      <c r="G220" s="397" t="s">
        <v>28</v>
      </c>
      <c r="H220" s="398">
        <v>13095</v>
      </c>
    </row>
    <row r="221" s="1" customFormat="1" spans="1:8">
      <c r="A221" s="387" t="s">
        <v>26</v>
      </c>
      <c r="B221" s="393">
        <v>513310</v>
      </c>
      <c r="C221" s="393" t="s">
        <v>3721</v>
      </c>
      <c r="D221" s="394">
        <v>1336818</v>
      </c>
      <c r="E221" s="395">
        <v>43302</v>
      </c>
      <c r="F221" s="396">
        <v>43305</v>
      </c>
      <c r="G221" s="397" t="s">
        <v>28</v>
      </c>
      <c r="H221" s="398">
        <v>13095</v>
      </c>
    </row>
    <row r="222" s="1" customFormat="1" spans="1:8">
      <c r="A222" s="387" t="s">
        <v>26</v>
      </c>
      <c r="B222" s="393">
        <v>513312</v>
      </c>
      <c r="C222" s="393" t="s">
        <v>3819</v>
      </c>
      <c r="D222" s="394">
        <v>1336818</v>
      </c>
      <c r="E222" s="395">
        <v>43302</v>
      </c>
      <c r="F222" s="396">
        <v>43305</v>
      </c>
      <c r="G222" s="397" t="s">
        <v>28</v>
      </c>
      <c r="H222" s="398">
        <v>13095</v>
      </c>
    </row>
    <row r="223" s="1" customFormat="1" spans="1:8">
      <c r="A223" s="387" t="s">
        <v>26</v>
      </c>
      <c r="B223" s="406">
        <v>513309</v>
      </c>
      <c r="C223" s="406" t="s">
        <v>3820</v>
      </c>
      <c r="D223" s="407">
        <v>1324257</v>
      </c>
      <c r="E223" s="408">
        <v>43302</v>
      </c>
      <c r="F223" s="409">
        <v>43305</v>
      </c>
      <c r="G223" s="410" t="s">
        <v>28</v>
      </c>
      <c r="H223" s="411">
        <v>10935</v>
      </c>
    </row>
    <row r="224" s="1" customFormat="1" spans="1:8">
      <c r="A224" s="387" t="s">
        <v>26</v>
      </c>
      <c r="B224" s="406">
        <v>513311</v>
      </c>
      <c r="C224" s="406" t="s">
        <v>3821</v>
      </c>
      <c r="D224" s="407">
        <v>1324257</v>
      </c>
      <c r="E224" s="408">
        <v>43302</v>
      </c>
      <c r="F224" s="409">
        <v>43305</v>
      </c>
      <c r="G224" s="410" t="s">
        <v>28</v>
      </c>
      <c r="H224" s="411">
        <v>10935</v>
      </c>
    </row>
    <row r="225" s="1" customFormat="1" spans="1:8">
      <c r="A225" s="387" t="s">
        <v>26</v>
      </c>
      <c r="B225" s="393">
        <v>513317</v>
      </c>
      <c r="C225" s="393" t="s">
        <v>3822</v>
      </c>
      <c r="D225" s="394">
        <v>1334353</v>
      </c>
      <c r="E225" s="395">
        <v>43302</v>
      </c>
      <c r="F225" s="396">
        <v>43305</v>
      </c>
      <c r="G225" s="397" t="s">
        <v>28</v>
      </c>
      <c r="H225" s="398">
        <v>10935</v>
      </c>
    </row>
    <row r="226" s="1" customFormat="1" spans="1:8">
      <c r="A226" s="387" t="s">
        <v>26</v>
      </c>
      <c r="B226" s="393">
        <v>513318</v>
      </c>
      <c r="C226" s="393" t="s">
        <v>3823</v>
      </c>
      <c r="D226" s="394">
        <v>1334353</v>
      </c>
      <c r="E226" s="395">
        <v>43302</v>
      </c>
      <c r="F226" s="396">
        <v>43305</v>
      </c>
      <c r="G226" s="397" t="s">
        <v>28</v>
      </c>
      <c r="H226" s="398">
        <v>10935</v>
      </c>
    </row>
    <row r="227" s="1" customFormat="1" spans="1:8">
      <c r="A227" s="387" t="s">
        <v>26</v>
      </c>
      <c r="B227" s="393">
        <v>513319</v>
      </c>
      <c r="C227" s="393" t="s">
        <v>3824</v>
      </c>
      <c r="D227" s="394">
        <v>1334353</v>
      </c>
      <c r="E227" s="395">
        <v>43302</v>
      </c>
      <c r="F227" s="396">
        <v>43305</v>
      </c>
      <c r="G227" s="397" t="s">
        <v>28</v>
      </c>
      <c r="H227" s="398">
        <v>10935</v>
      </c>
    </row>
    <row r="228" s="1" customFormat="1" spans="1:8">
      <c r="A228" s="387" t="s">
        <v>26</v>
      </c>
      <c r="B228" s="406">
        <v>513441</v>
      </c>
      <c r="C228" s="406" t="s">
        <v>3825</v>
      </c>
      <c r="D228" s="407">
        <v>1324458</v>
      </c>
      <c r="E228" s="408">
        <v>43302</v>
      </c>
      <c r="F228" s="409">
        <v>43306</v>
      </c>
      <c r="G228" s="410" t="s">
        <v>28</v>
      </c>
      <c r="H228" s="411">
        <v>17460</v>
      </c>
    </row>
    <row r="229" s="1" customFormat="1" spans="1:8">
      <c r="A229" s="387" t="s">
        <v>26</v>
      </c>
      <c r="B229" s="406">
        <v>513442</v>
      </c>
      <c r="C229" s="406" t="s">
        <v>3826</v>
      </c>
      <c r="D229" s="407">
        <v>1324458</v>
      </c>
      <c r="E229" s="408">
        <v>43302</v>
      </c>
      <c r="F229" s="409">
        <v>43306</v>
      </c>
      <c r="G229" s="410" t="s">
        <v>28</v>
      </c>
      <c r="H229" s="411">
        <v>17460</v>
      </c>
    </row>
    <row r="230" s="1" customFormat="1" spans="1:8">
      <c r="A230" s="387" t="s">
        <v>26</v>
      </c>
      <c r="B230" s="406">
        <v>513443</v>
      </c>
      <c r="C230" s="406" t="s">
        <v>3827</v>
      </c>
      <c r="D230" s="407">
        <v>1324458</v>
      </c>
      <c r="E230" s="408">
        <v>43302</v>
      </c>
      <c r="F230" s="409">
        <v>43306</v>
      </c>
      <c r="G230" s="410" t="s">
        <v>28</v>
      </c>
      <c r="H230" s="411">
        <v>17460</v>
      </c>
    </row>
    <row r="231" s="1" customFormat="1" spans="1:8">
      <c r="A231" s="387" t="s">
        <v>26</v>
      </c>
      <c r="B231" s="387">
        <v>513450</v>
      </c>
      <c r="C231" s="387" t="s">
        <v>3828</v>
      </c>
      <c r="D231" s="388">
        <v>1332667</v>
      </c>
      <c r="E231" s="389">
        <v>43305</v>
      </c>
      <c r="F231" s="390">
        <v>43306</v>
      </c>
      <c r="G231" s="391" t="s">
        <v>28</v>
      </c>
      <c r="H231" s="392">
        <v>4365</v>
      </c>
    </row>
    <row r="232" s="1" customFormat="1" spans="1:8">
      <c r="A232" s="387" t="s">
        <v>26</v>
      </c>
      <c r="B232" s="387">
        <v>513451</v>
      </c>
      <c r="C232" s="387" t="s">
        <v>509</v>
      </c>
      <c r="D232" s="388">
        <v>1332700</v>
      </c>
      <c r="E232" s="389">
        <v>43305</v>
      </c>
      <c r="F232" s="390">
        <v>43306</v>
      </c>
      <c r="G232" s="391" t="s">
        <v>28</v>
      </c>
      <c r="H232" s="392">
        <v>4365</v>
      </c>
    </row>
    <row r="233" s="1" customFormat="1" spans="1:8">
      <c r="A233" s="387" t="s">
        <v>26</v>
      </c>
      <c r="B233" s="387">
        <v>513460</v>
      </c>
      <c r="C233" s="387" t="s">
        <v>2065</v>
      </c>
      <c r="D233" s="388">
        <v>1334130</v>
      </c>
      <c r="E233" s="389">
        <v>43304</v>
      </c>
      <c r="F233" s="390">
        <v>43306</v>
      </c>
      <c r="G233" s="391" t="s">
        <v>28</v>
      </c>
      <c r="H233" s="392">
        <v>7290</v>
      </c>
    </row>
    <row r="234" s="1" customFormat="1" spans="1:8">
      <c r="A234" s="387" t="s">
        <v>26</v>
      </c>
      <c r="B234" s="387">
        <v>513461</v>
      </c>
      <c r="C234" s="387" t="s">
        <v>3829</v>
      </c>
      <c r="D234" s="388">
        <v>1319567</v>
      </c>
      <c r="E234" s="389">
        <v>43304</v>
      </c>
      <c r="F234" s="390">
        <v>43306</v>
      </c>
      <c r="G234" s="391" t="s">
        <v>28</v>
      </c>
      <c r="H234" s="392">
        <v>7290</v>
      </c>
    </row>
    <row r="235" s="1" customFormat="1" spans="1:8">
      <c r="A235" s="387" t="s">
        <v>26</v>
      </c>
      <c r="B235" s="387">
        <v>513472</v>
      </c>
      <c r="C235" s="387" t="s">
        <v>3830</v>
      </c>
      <c r="D235" s="388">
        <v>1334867</v>
      </c>
      <c r="E235" s="389">
        <v>43305</v>
      </c>
      <c r="F235" s="390">
        <v>43306</v>
      </c>
      <c r="G235" s="391" t="s">
        <v>28</v>
      </c>
      <c r="H235" s="392">
        <v>3645</v>
      </c>
    </row>
    <row r="236" s="1" customFormat="1" spans="1:8">
      <c r="A236" s="387" t="s">
        <v>26</v>
      </c>
      <c r="B236" s="387">
        <v>513476</v>
      </c>
      <c r="C236" s="387" t="s">
        <v>3831</v>
      </c>
      <c r="D236" s="388">
        <v>1319943</v>
      </c>
      <c r="E236" s="389">
        <v>43303</v>
      </c>
      <c r="F236" s="390">
        <v>43306</v>
      </c>
      <c r="G236" s="391" t="s">
        <v>28</v>
      </c>
      <c r="H236" s="392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275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387" t="s">
        <v>26</v>
      </c>
      <c r="B241" s="406">
        <v>513600</v>
      </c>
      <c r="C241" s="406" t="s">
        <v>3836</v>
      </c>
      <c r="D241" s="407">
        <v>1317058</v>
      </c>
      <c r="E241" s="408">
        <v>43302</v>
      </c>
      <c r="F241" s="409">
        <v>43307</v>
      </c>
      <c r="G241" s="410" t="s">
        <v>28</v>
      </c>
      <c r="H241" s="411">
        <v>18225</v>
      </c>
    </row>
    <row r="242" s="1" customFormat="1" spans="1:8">
      <c r="A242" s="387" t="s">
        <v>26</v>
      </c>
      <c r="B242" s="406">
        <v>513601</v>
      </c>
      <c r="C242" s="406" t="s">
        <v>3837</v>
      </c>
      <c r="D242" s="407">
        <v>1317058</v>
      </c>
      <c r="E242" s="408">
        <v>43302</v>
      </c>
      <c r="F242" s="409">
        <v>43307</v>
      </c>
      <c r="G242" s="410" t="s">
        <v>28</v>
      </c>
      <c r="H242" s="411">
        <v>18225</v>
      </c>
    </row>
    <row r="243" s="1" customFormat="1" spans="1:8">
      <c r="A243" s="387" t="s">
        <v>26</v>
      </c>
      <c r="B243" s="406">
        <v>513602</v>
      </c>
      <c r="C243" s="406" t="s">
        <v>3838</v>
      </c>
      <c r="D243" s="407">
        <v>1317058</v>
      </c>
      <c r="E243" s="408">
        <v>43302</v>
      </c>
      <c r="F243" s="409">
        <v>43307</v>
      </c>
      <c r="G243" s="410" t="s">
        <v>28</v>
      </c>
      <c r="H243" s="411">
        <v>18225</v>
      </c>
    </row>
    <row r="244" s="1" customFormat="1" spans="1:8">
      <c r="A244" s="387" t="s">
        <v>26</v>
      </c>
      <c r="B244" s="387">
        <v>513617</v>
      </c>
      <c r="C244" s="387" t="s">
        <v>3839</v>
      </c>
      <c r="D244" s="388">
        <v>1334610</v>
      </c>
      <c r="E244" s="389">
        <v>43303</v>
      </c>
      <c r="F244" s="390">
        <v>43307</v>
      </c>
      <c r="G244" s="391" t="s">
        <v>28</v>
      </c>
      <c r="H244" s="392">
        <v>17460</v>
      </c>
    </row>
    <row r="245" s="1" customFormat="1" spans="1:8">
      <c r="A245" s="387" t="s">
        <v>26</v>
      </c>
      <c r="B245" s="387">
        <v>513633</v>
      </c>
      <c r="C245" s="387" t="s">
        <v>3840</v>
      </c>
      <c r="D245" s="388">
        <v>1330834</v>
      </c>
      <c r="E245" s="389">
        <v>43306</v>
      </c>
      <c r="F245" s="390">
        <v>43307</v>
      </c>
      <c r="G245" s="391" t="s">
        <v>28</v>
      </c>
      <c r="H245" s="392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198"/>
    </row>
    <row r="247" s="1" customFormat="1" ht="15" spans="1:9">
      <c r="A247" s="387" t="s">
        <v>26</v>
      </c>
      <c r="B247" s="387">
        <v>513750</v>
      </c>
      <c r="C247" s="387" t="s">
        <v>3842</v>
      </c>
      <c r="D247" s="388">
        <v>1329381</v>
      </c>
      <c r="E247" s="389">
        <v>43306</v>
      </c>
      <c r="F247" s="390">
        <v>43308</v>
      </c>
      <c r="G247" s="391" t="s">
        <v>28</v>
      </c>
      <c r="H247" s="392">
        <v>7290</v>
      </c>
      <c r="I247" s="424"/>
    </row>
    <row r="248" s="1" customFormat="1" spans="1:8">
      <c r="A248" s="387" t="s">
        <v>26</v>
      </c>
      <c r="B248" s="393">
        <v>513751</v>
      </c>
      <c r="C248" s="393" t="s">
        <v>3739</v>
      </c>
      <c r="D248" s="394">
        <v>1329329</v>
      </c>
      <c r="E248" s="395">
        <v>43306</v>
      </c>
      <c r="F248" s="396">
        <v>43308</v>
      </c>
      <c r="G248" s="397" t="s">
        <v>28</v>
      </c>
      <c r="H248" s="398">
        <v>7290</v>
      </c>
    </row>
    <row r="249" s="1" customFormat="1" spans="1:8">
      <c r="A249" s="387" t="s">
        <v>26</v>
      </c>
      <c r="B249" s="393">
        <v>513752</v>
      </c>
      <c r="C249" s="393" t="s">
        <v>3843</v>
      </c>
      <c r="D249" s="394">
        <v>1329329</v>
      </c>
      <c r="E249" s="395">
        <v>43306</v>
      </c>
      <c r="F249" s="396">
        <v>43308</v>
      </c>
      <c r="G249" s="397" t="s">
        <v>28</v>
      </c>
      <c r="H249" s="398">
        <v>7290</v>
      </c>
    </row>
    <row r="250" s="1" customFormat="1" spans="1:8">
      <c r="A250" s="387" t="s">
        <v>26</v>
      </c>
      <c r="B250" s="406">
        <v>513753</v>
      </c>
      <c r="C250" s="406" t="s">
        <v>3844</v>
      </c>
      <c r="D250" s="407">
        <v>1336383</v>
      </c>
      <c r="E250" s="408">
        <v>43306</v>
      </c>
      <c r="F250" s="409">
        <v>43308</v>
      </c>
      <c r="G250" s="410" t="s">
        <v>28</v>
      </c>
      <c r="H250" s="411">
        <v>7290</v>
      </c>
    </row>
    <row r="251" s="1" customFormat="1" spans="1:8">
      <c r="A251" s="387" t="s">
        <v>26</v>
      </c>
      <c r="B251" s="406">
        <v>513754</v>
      </c>
      <c r="C251" s="406" t="s">
        <v>3845</v>
      </c>
      <c r="D251" s="407">
        <v>1336383</v>
      </c>
      <c r="E251" s="408">
        <v>43306</v>
      </c>
      <c r="F251" s="409">
        <v>43308</v>
      </c>
      <c r="G251" s="410" t="s">
        <v>28</v>
      </c>
      <c r="H251" s="411">
        <v>7290</v>
      </c>
    </row>
    <row r="252" s="1" customFormat="1" spans="1:8">
      <c r="A252" s="387" t="s">
        <v>26</v>
      </c>
      <c r="B252" s="406">
        <v>513755</v>
      </c>
      <c r="C252" s="406" t="s">
        <v>3846</v>
      </c>
      <c r="D252" s="407">
        <v>1336383</v>
      </c>
      <c r="E252" s="408">
        <v>43306</v>
      </c>
      <c r="F252" s="409">
        <v>43308</v>
      </c>
      <c r="G252" s="410" t="s">
        <v>28</v>
      </c>
      <c r="H252" s="411">
        <v>7290</v>
      </c>
    </row>
    <row r="253" s="1" customFormat="1" spans="1:8">
      <c r="A253" s="387" t="s">
        <v>26</v>
      </c>
      <c r="B253" s="387">
        <v>513756</v>
      </c>
      <c r="C253" s="387" t="s">
        <v>3847</v>
      </c>
      <c r="D253" s="388">
        <v>1328522</v>
      </c>
      <c r="E253" s="389">
        <v>43305</v>
      </c>
      <c r="F253" s="390">
        <v>43308</v>
      </c>
      <c r="G253" s="391" t="s">
        <v>28</v>
      </c>
      <c r="H253" s="392">
        <v>10935</v>
      </c>
    </row>
    <row r="254" s="1" customFormat="1" spans="1:8">
      <c r="A254" s="387" t="s">
        <v>26</v>
      </c>
      <c r="B254" s="387">
        <v>513760</v>
      </c>
      <c r="C254" s="387" t="s">
        <v>3848</v>
      </c>
      <c r="D254" s="388">
        <v>1335873</v>
      </c>
      <c r="E254" s="389">
        <v>43306</v>
      </c>
      <c r="F254" s="390">
        <v>43308</v>
      </c>
      <c r="G254" s="391" t="s">
        <v>28</v>
      </c>
      <c r="H254" s="392">
        <v>7290</v>
      </c>
    </row>
    <row r="255" s="1" customFormat="1" spans="1:8">
      <c r="A255" s="387" t="s">
        <v>26</v>
      </c>
      <c r="B255" s="387">
        <v>513779</v>
      </c>
      <c r="C255" s="387" t="s">
        <v>3849</v>
      </c>
      <c r="D255" s="388">
        <v>1334151</v>
      </c>
      <c r="E255" s="389">
        <v>43305</v>
      </c>
      <c r="F255" s="390">
        <v>43308</v>
      </c>
      <c r="G255" s="391" t="s">
        <v>28</v>
      </c>
      <c r="H255" s="392">
        <v>10935</v>
      </c>
    </row>
    <row r="256" s="1" customFormat="1" spans="1:8">
      <c r="A256" s="387" t="s">
        <v>26</v>
      </c>
      <c r="B256" s="387">
        <v>513342</v>
      </c>
      <c r="C256" s="387" t="s">
        <v>3850</v>
      </c>
      <c r="D256" s="388">
        <v>1318884</v>
      </c>
      <c r="E256" s="389">
        <v>43303</v>
      </c>
      <c r="F256" s="390">
        <v>43308</v>
      </c>
      <c r="G256" s="391" t="s">
        <v>28</v>
      </c>
      <c r="H256" s="392">
        <v>21825</v>
      </c>
    </row>
    <row r="257" s="1" customFormat="1" spans="1:8">
      <c r="A257" s="387" t="s">
        <v>26</v>
      </c>
      <c r="B257" s="387">
        <v>513918</v>
      </c>
      <c r="C257" s="387" t="s">
        <v>3851</v>
      </c>
      <c r="D257" s="388">
        <v>1316920</v>
      </c>
      <c r="E257" s="389">
        <v>43303</v>
      </c>
      <c r="F257" s="390">
        <v>43309</v>
      </c>
      <c r="G257" s="391" t="s">
        <v>28</v>
      </c>
      <c r="H257" s="392">
        <v>21870</v>
      </c>
    </row>
    <row r="258" s="1" customFormat="1" spans="1:8">
      <c r="A258" s="387" t="s">
        <v>26</v>
      </c>
      <c r="B258" s="387">
        <v>513961</v>
      </c>
      <c r="C258" s="387" t="s">
        <v>3852</v>
      </c>
      <c r="D258" s="388">
        <v>1333007</v>
      </c>
      <c r="E258" s="389">
        <v>43308</v>
      </c>
      <c r="F258" s="390">
        <v>43309</v>
      </c>
      <c r="G258" s="391" t="s">
        <v>28</v>
      </c>
      <c r="H258" s="392">
        <v>4365</v>
      </c>
    </row>
    <row r="259" s="1" customFormat="1" spans="1:8">
      <c r="A259" s="387" t="s">
        <v>26</v>
      </c>
      <c r="B259" s="387">
        <v>513976</v>
      </c>
      <c r="C259" s="387" t="s">
        <v>3853</v>
      </c>
      <c r="D259" s="388">
        <v>1326816</v>
      </c>
      <c r="E259" s="389">
        <v>43308</v>
      </c>
      <c r="F259" s="390">
        <v>43309</v>
      </c>
      <c r="G259" s="391" t="s">
        <v>28</v>
      </c>
      <c r="H259" s="392">
        <v>3645</v>
      </c>
    </row>
    <row r="260" s="1" customFormat="1" spans="1:8">
      <c r="A260" s="387" t="s">
        <v>26</v>
      </c>
      <c r="B260" s="387">
        <v>514079</v>
      </c>
      <c r="C260" s="387" t="s">
        <v>3020</v>
      </c>
      <c r="D260" s="388">
        <v>1327915</v>
      </c>
      <c r="E260" s="389">
        <v>43308</v>
      </c>
      <c r="F260" s="390">
        <v>43310</v>
      </c>
      <c r="G260" s="391" t="s">
        <v>28</v>
      </c>
      <c r="H260" s="392">
        <v>7290</v>
      </c>
    </row>
    <row r="261" s="1" customFormat="1" spans="1:8">
      <c r="A261" s="387" t="s">
        <v>26</v>
      </c>
      <c r="B261" s="393">
        <v>514092</v>
      </c>
      <c r="C261" s="393" t="s">
        <v>3370</v>
      </c>
      <c r="D261" s="394">
        <v>1337629</v>
      </c>
      <c r="E261" s="395">
        <v>43309</v>
      </c>
      <c r="F261" s="396">
        <v>43310</v>
      </c>
      <c r="G261" s="397" t="s">
        <v>28</v>
      </c>
      <c r="H261" s="398">
        <v>3645</v>
      </c>
    </row>
    <row r="262" s="1" customFormat="1" spans="1:8">
      <c r="A262" s="387" t="s">
        <v>26</v>
      </c>
      <c r="B262" s="393">
        <v>514093</v>
      </c>
      <c r="C262" s="393" t="s">
        <v>3854</v>
      </c>
      <c r="D262" s="394">
        <v>1337629</v>
      </c>
      <c r="E262" s="395">
        <v>43309</v>
      </c>
      <c r="F262" s="396">
        <v>43310</v>
      </c>
      <c r="G262" s="397" t="s">
        <v>28</v>
      </c>
      <c r="H262" s="398">
        <v>3645</v>
      </c>
    </row>
    <row r="263" s="1" customFormat="1" spans="1:8">
      <c r="A263" s="387" t="s">
        <v>26</v>
      </c>
      <c r="B263" s="418">
        <v>514103</v>
      </c>
      <c r="C263" s="418" t="s">
        <v>2119</v>
      </c>
      <c r="D263" s="419">
        <v>1334630</v>
      </c>
      <c r="E263" s="420">
        <v>43305</v>
      </c>
      <c r="F263" s="421">
        <v>43310</v>
      </c>
      <c r="G263" s="422" t="s">
        <v>28</v>
      </c>
      <c r="H263" s="423">
        <v>21825</v>
      </c>
    </row>
    <row r="264" s="1" customFormat="1" spans="1:8">
      <c r="A264" s="387" t="s">
        <v>26</v>
      </c>
      <c r="B264" s="418">
        <v>514104</v>
      </c>
      <c r="C264" s="418" t="s">
        <v>3855</v>
      </c>
      <c r="D264" s="419">
        <v>1334630</v>
      </c>
      <c r="E264" s="420">
        <v>43305</v>
      </c>
      <c r="F264" s="421">
        <v>43310</v>
      </c>
      <c r="G264" s="422" t="s">
        <v>28</v>
      </c>
      <c r="H264" s="423">
        <v>21825</v>
      </c>
    </row>
    <row r="265" s="1" customFormat="1" spans="1:8">
      <c r="A265" s="387" t="s">
        <v>26</v>
      </c>
      <c r="B265" s="418">
        <v>514105</v>
      </c>
      <c r="C265" s="418" t="s">
        <v>3856</v>
      </c>
      <c r="D265" s="419">
        <v>1334630</v>
      </c>
      <c r="E265" s="420">
        <v>43305</v>
      </c>
      <c r="F265" s="421">
        <v>43310</v>
      </c>
      <c r="G265" s="422" t="s">
        <v>28</v>
      </c>
      <c r="H265" s="423">
        <v>21825</v>
      </c>
    </row>
    <row r="266" s="1" customFormat="1" spans="1:8">
      <c r="A266" s="387" t="s">
        <v>26</v>
      </c>
      <c r="B266" s="393">
        <v>514119</v>
      </c>
      <c r="C266" s="393" t="s">
        <v>3857</v>
      </c>
      <c r="D266" s="394">
        <v>1331248</v>
      </c>
      <c r="E266" s="395">
        <v>43308</v>
      </c>
      <c r="F266" s="396">
        <v>43310</v>
      </c>
      <c r="G266" s="397" t="s">
        <v>28</v>
      </c>
      <c r="H266" s="398">
        <v>8730</v>
      </c>
    </row>
    <row r="267" s="1" customFormat="1" spans="1:8">
      <c r="A267" s="387" t="s">
        <v>26</v>
      </c>
      <c r="B267" s="393">
        <v>514120</v>
      </c>
      <c r="C267" s="393" t="s">
        <v>3858</v>
      </c>
      <c r="D267" s="394">
        <v>1331248</v>
      </c>
      <c r="E267" s="395">
        <v>43308</v>
      </c>
      <c r="F267" s="396">
        <v>43310</v>
      </c>
      <c r="G267" s="397" t="s">
        <v>28</v>
      </c>
      <c r="H267" s="398">
        <v>8730</v>
      </c>
    </row>
    <row r="268" s="1" customFormat="1" spans="1:8">
      <c r="A268" s="387" t="s">
        <v>26</v>
      </c>
      <c r="B268" s="387">
        <v>514300</v>
      </c>
      <c r="C268" s="387" t="s">
        <v>3859</v>
      </c>
      <c r="D268" s="388">
        <v>1339022</v>
      </c>
      <c r="E268" s="389">
        <v>43310</v>
      </c>
      <c r="F268" s="390">
        <v>43311</v>
      </c>
      <c r="G268" s="391" t="s">
        <v>28</v>
      </c>
      <c r="H268" s="392">
        <v>3645</v>
      </c>
    </row>
    <row r="269" s="1" customFormat="1" spans="1:8">
      <c r="A269" s="387" t="s">
        <v>26</v>
      </c>
      <c r="B269" s="387">
        <v>514301</v>
      </c>
      <c r="C269" s="387" t="s">
        <v>1903</v>
      </c>
      <c r="D269" s="388">
        <v>1330526</v>
      </c>
      <c r="E269" s="389">
        <v>43310</v>
      </c>
      <c r="F269" s="390">
        <v>43311</v>
      </c>
      <c r="G269" s="391" t="s">
        <v>28</v>
      </c>
      <c r="H269" s="392">
        <v>3645</v>
      </c>
    </row>
    <row r="270" s="1" customFormat="1" spans="1:8">
      <c r="A270" s="387" t="s">
        <v>26</v>
      </c>
      <c r="B270" s="387">
        <v>514309</v>
      </c>
      <c r="C270" s="387" t="s">
        <v>3860</v>
      </c>
      <c r="D270" s="388">
        <v>1320184</v>
      </c>
      <c r="E270" s="389">
        <v>43306</v>
      </c>
      <c r="F270" s="390">
        <v>43311</v>
      </c>
      <c r="G270" s="391" t="s">
        <v>28</v>
      </c>
      <c r="H270" s="392">
        <v>21825</v>
      </c>
    </row>
    <row r="271" s="1" customFormat="1" spans="1:8">
      <c r="A271" s="387" t="s">
        <v>26</v>
      </c>
      <c r="B271" s="406">
        <v>514314</v>
      </c>
      <c r="C271" s="406" t="s">
        <v>3861</v>
      </c>
      <c r="D271" s="407">
        <v>1326203</v>
      </c>
      <c r="E271" s="408">
        <v>43309</v>
      </c>
      <c r="F271" s="409">
        <v>43311</v>
      </c>
      <c r="G271" s="410" t="s">
        <v>28</v>
      </c>
      <c r="H271" s="411">
        <v>8730</v>
      </c>
    </row>
    <row r="272" s="1" customFormat="1" spans="1:8">
      <c r="A272" s="387" t="s">
        <v>26</v>
      </c>
      <c r="B272" s="406">
        <v>514315</v>
      </c>
      <c r="C272" s="406" t="s">
        <v>3862</v>
      </c>
      <c r="D272" s="407">
        <v>1326203</v>
      </c>
      <c r="E272" s="408">
        <v>43309</v>
      </c>
      <c r="F272" s="409">
        <v>43311</v>
      </c>
      <c r="G272" s="410" t="s">
        <v>28</v>
      </c>
      <c r="H272" s="411">
        <v>8730</v>
      </c>
    </row>
    <row r="273" s="1" customFormat="1" spans="1:8">
      <c r="A273" s="387" t="s">
        <v>26</v>
      </c>
      <c r="B273" s="387">
        <v>514319</v>
      </c>
      <c r="C273" s="387" t="s">
        <v>3863</v>
      </c>
      <c r="D273" s="388">
        <v>1337097</v>
      </c>
      <c r="E273" s="389">
        <v>43307</v>
      </c>
      <c r="F273" s="390">
        <v>43311</v>
      </c>
      <c r="G273" s="391" t="s">
        <v>28</v>
      </c>
      <c r="H273" s="392">
        <v>17460</v>
      </c>
    </row>
    <row r="274" s="1" customFormat="1" spans="1:8">
      <c r="A274" s="387" t="s">
        <v>26</v>
      </c>
      <c r="B274" s="387">
        <v>514440</v>
      </c>
      <c r="C274" s="387" t="s">
        <v>3864</v>
      </c>
      <c r="D274" s="388">
        <v>1338980</v>
      </c>
      <c r="E274" s="389">
        <v>43311</v>
      </c>
      <c r="F274" s="390">
        <v>43312</v>
      </c>
      <c r="G274" s="391" t="s">
        <v>28</v>
      </c>
      <c r="H274" s="392">
        <v>3645</v>
      </c>
    </row>
    <row r="275" s="1" customFormat="1" spans="1:8">
      <c r="A275" s="387" t="s">
        <v>26</v>
      </c>
      <c r="B275" s="387">
        <v>514442</v>
      </c>
      <c r="C275" s="387" t="s">
        <v>3848</v>
      </c>
      <c r="D275" s="388">
        <v>1335438</v>
      </c>
      <c r="E275" s="389">
        <v>43308</v>
      </c>
      <c r="F275" s="390">
        <v>43312</v>
      </c>
      <c r="G275" s="391" t="s">
        <v>28</v>
      </c>
      <c r="H275" s="392">
        <v>14580</v>
      </c>
    </row>
    <row r="276" s="1" customFormat="1" spans="1:8">
      <c r="A276" s="387" t="s">
        <v>26</v>
      </c>
      <c r="B276" s="387">
        <v>514443</v>
      </c>
      <c r="C276" s="387" t="s">
        <v>3865</v>
      </c>
      <c r="D276" s="388">
        <v>1334425</v>
      </c>
      <c r="E276" s="389">
        <v>43311</v>
      </c>
      <c r="F276" s="390">
        <v>43312</v>
      </c>
      <c r="G276" s="391" t="s">
        <v>28</v>
      </c>
      <c r="H276" s="392">
        <v>3645</v>
      </c>
    </row>
    <row r="277" s="1" customFormat="1" spans="1:8">
      <c r="A277" s="387" t="s">
        <v>26</v>
      </c>
      <c r="B277" s="387">
        <v>514444</v>
      </c>
      <c r="C277" s="387" t="s">
        <v>3866</v>
      </c>
      <c r="D277" s="388">
        <v>1337686</v>
      </c>
      <c r="E277" s="389">
        <v>43309</v>
      </c>
      <c r="F277" s="390">
        <v>43312</v>
      </c>
      <c r="G277" s="391" t="s">
        <v>28</v>
      </c>
      <c r="H277" s="392">
        <v>10935</v>
      </c>
    </row>
    <row r="278" s="1" customFormat="1" spans="1:8">
      <c r="A278" s="387" t="s">
        <v>26</v>
      </c>
      <c r="B278" s="387">
        <v>514468</v>
      </c>
      <c r="C278" s="387" t="s">
        <v>3867</v>
      </c>
      <c r="D278" s="388">
        <v>1335763</v>
      </c>
      <c r="E278" s="389">
        <v>43306</v>
      </c>
      <c r="F278" s="390">
        <v>43312</v>
      </c>
      <c r="G278" s="391" t="s">
        <v>28</v>
      </c>
      <c r="H278" s="392">
        <v>26190</v>
      </c>
    </row>
    <row r="279" s="1" customFormat="1" spans="1:8">
      <c r="A279" s="387" t="s">
        <v>26</v>
      </c>
      <c r="B279" s="387">
        <v>514473</v>
      </c>
      <c r="C279" s="387" t="s">
        <v>3868</v>
      </c>
      <c r="D279" s="388">
        <v>1334498</v>
      </c>
      <c r="E279" s="389">
        <v>43309</v>
      </c>
      <c r="F279" s="390">
        <v>43312</v>
      </c>
      <c r="G279" s="391" t="s">
        <v>28</v>
      </c>
      <c r="H279" s="392">
        <v>13095</v>
      </c>
    </row>
    <row r="280" s="1" customFormat="1" spans="1:8">
      <c r="A280" s="387" t="s">
        <v>26</v>
      </c>
      <c r="B280" s="387">
        <v>514542</v>
      </c>
      <c r="C280" s="387" t="s">
        <v>3869</v>
      </c>
      <c r="D280" s="388">
        <v>1339509</v>
      </c>
      <c r="E280" s="389">
        <v>43310</v>
      </c>
      <c r="F280" s="390">
        <v>43312</v>
      </c>
      <c r="G280" s="391" t="s">
        <v>28</v>
      </c>
      <c r="H280" s="392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206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208"/>
      <c r="C283" s="209"/>
      <c r="D283" s="367"/>
      <c r="E283" s="368"/>
      <c r="F283" s="368"/>
      <c r="G283" s="369"/>
      <c r="H283" s="370"/>
    </row>
    <row r="284" s="1" customFormat="1" spans="1:8">
      <c r="A284" s="371"/>
      <c r="B284" s="372"/>
      <c r="C284" s="371"/>
      <c r="D284" s="373"/>
      <c r="E284" s="374"/>
      <c r="F284" s="374"/>
      <c r="G284" s="375"/>
      <c r="H284" s="376"/>
    </row>
    <row r="285" s="1" customFormat="1" ht="17.4" customHeight="1" spans="1:9">
      <c r="A285" s="214" t="s">
        <v>3870</v>
      </c>
      <c r="B285" s="86"/>
      <c r="C285" s="87"/>
      <c r="D285" s="81"/>
      <c r="E285" s="82"/>
      <c r="F285" s="83"/>
      <c r="G285" s="219" t="s">
        <v>80</v>
      </c>
      <c r="H285" s="361">
        <f>SUM(H22:H282)</f>
        <v>2750170</v>
      </c>
      <c r="I285" s="1" t="s">
        <v>3871</v>
      </c>
    </row>
    <row r="286" s="1" customFormat="1" ht="14.4" customHeight="1" spans="1:8">
      <c r="A286" s="377" t="s">
        <v>3872</v>
      </c>
      <c r="B286" s="87"/>
      <c r="C286" s="87"/>
      <c r="D286" s="81"/>
      <c r="E286" s="215"/>
      <c r="F286" s="83"/>
      <c r="G286" s="219" t="s">
        <v>80</v>
      </c>
      <c r="H286" s="316">
        <v>-2582424</v>
      </c>
    </row>
    <row r="287" s="1" customFormat="1" ht="14.4" customHeight="1" spans="1:9">
      <c r="A287" s="317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198" t="s">
        <v>3874</v>
      </c>
    </row>
    <row r="288" s="1" customFormat="1" ht="16.2" customHeight="1" spans="1:6">
      <c r="A288" s="221" t="s">
        <v>3875</v>
      </c>
      <c r="B288" s="88"/>
      <c r="F288" s="89"/>
    </row>
    <row r="289" customFormat="1" ht="12" customHeight="1" spans="1:8">
      <c r="A289" s="223" t="s">
        <v>423</v>
      </c>
      <c r="B289" s="90"/>
      <c r="C289" s="224" t="s">
        <v>424</v>
      </c>
      <c r="D289" s="224" t="s">
        <v>424</v>
      </c>
      <c r="E289" s="224" t="s">
        <v>424</v>
      </c>
      <c r="F289" s="224" t="s">
        <v>424</v>
      </c>
      <c r="G289" s="224" t="s">
        <v>424</v>
      </c>
      <c r="H289" s="225" t="s">
        <v>90</v>
      </c>
    </row>
    <row r="290" customFormat="1" ht="12" customHeight="1" spans="1:8">
      <c r="A290" s="226" t="s">
        <v>425</v>
      </c>
      <c r="B290" s="226"/>
      <c r="C290" s="227" t="s">
        <v>85</v>
      </c>
      <c r="D290" s="228" t="s">
        <v>86</v>
      </c>
      <c r="E290" s="228" t="s">
        <v>87</v>
      </c>
      <c r="F290" s="228" t="s">
        <v>88</v>
      </c>
      <c r="G290" s="228" t="s">
        <v>89</v>
      </c>
      <c r="H290" s="341" t="s">
        <v>426</v>
      </c>
    </row>
    <row r="291" customFormat="1" ht="13.5" spans="1:8">
      <c r="A291" s="230">
        <f>H287</f>
        <v>167746</v>
      </c>
      <c r="B291" s="93"/>
      <c r="C291" s="425">
        <v>1065739.5</v>
      </c>
      <c r="D291" s="230">
        <v>0</v>
      </c>
      <c r="E291" s="230">
        <v>0</v>
      </c>
      <c r="F291" s="230">
        <v>0</v>
      </c>
      <c r="G291" s="230">
        <v>0</v>
      </c>
      <c r="H291" s="231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232" t="s">
        <v>1157</v>
      </c>
    </row>
    <row r="297" customFormat="1" spans="3:4">
      <c r="C297" s="193"/>
      <c r="D297" s="193"/>
    </row>
    <row r="298" customFormat="1" ht="15.75" spans="3:3">
      <c r="C298" s="233" t="s">
        <v>1158</v>
      </c>
    </row>
    <row r="299" customFormat="1" spans="3:3">
      <c r="C299" s="234" t="s">
        <v>1207</v>
      </c>
    </row>
    <row r="300" customFormat="1" spans="3:4">
      <c r="C300" s="235" t="s">
        <v>1160</v>
      </c>
      <c r="D300" s="221"/>
    </row>
    <row r="302" spans="1:7">
      <c r="A302" s="25" t="s">
        <v>20</v>
      </c>
      <c r="B302" s="25" t="s">
        <v>21</v>
      </c>
      <c r="C302" s="26" t="s">
        <v>22</v>
      </c>
      <c r="D302" s="276" t="s">
        <v>23</v>
      </c>
      <c r="E302" s="277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346" t="s">
        <v>3882</v>
      </c>
      <c r="C309" s="347">
        <v>1362135</v>
      </c>
      <c r="D309" s="348">
        <v>43381</v>
      </c>
      <c r="E309" s="349">
        <v>43385</v>
      </c>
      <c r="F309" s="350" t="s">
        <v>3877</v>
      </c>
      <c r="G309" s="351">
        <v>12000</v>
      </c>
    </row>
    <row r="310" spans="1:7">
      <c r="A310" s="30" t="s">
        <v>26</v>
      </c>
      <c r="B310" s="346" t="s">
        <v>3883</v>
      </c>
      <c r="C310" s="347">
        <v>1362135</v>
      </c>
      <c r="D310" s="348">
        <v>43381</v>
      </c>
      <c r="E310" s="349">
        <v>43385</v>
      </c>
      <c r="F310" s="350" t="s">
        <v>3877</v>
      </c>
      <c r="G310" s="351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346" t="s">
        <v>3888</v>
      </c>
      <c r="C316" s="347">
        <v>1376092</v>
      </c>
      <c r="D316" s="348">
        <v>43383</v>
      </c>
      <c r="E316" s="349">
        <v>43386</v>
      </c>
      <c r="F316" s="350" t="s">
        <v>3877</v>
      </c>
      <c r="G316" s="351">
        <v>9000</v>
      </c>
    </row>
    <row r="317" spans="1:7">
      <c r="A317" s="30" t="s">
        <v>26</v>
      </c>
      <c r="B317" s="346" t="s">
        <v>3889</v>
      </c>
      <c r="C317" s="347">
        <v>1376092</v>
      </c>
      <c r="D317" s="348">
        <v>43383</v>
      </c>
      <c r="E317" s="349">
        <v>43386</v>
      </c>
      <c r="F317" s="350" t="s">
        <v>3877</v>
      </c>
      <c r="G317" s="351">
        <v>9000</v>
      </c>
    </row>
    <row r="318" spans="1:7">
      <c r="A318" s="30" t="s">
        <v>26</v>
      </c>
      <c r="B318" s="346" t="s">
        <v>3890</v>
      </c>
      <c r="C318" s="347">
        <v>1369070</v>
      </c>
      <c r="D318" s="348">
        <v>43381</v>
      </c>
      <c r="E318" s="349">
        <v>43386</v>
      </c>
      <c r="F318" s="350" t="s">
        <v>3877</v>
      </c>
      <c r="G318" s="351">
        <v>15000</v>
      </c>
    </row>
    <row r="319" spans="1:7">
      <c r="A319" s="30" t="s">
        <v>26</v>
      </c>
      <c r="B319" s="346" t="s">
        <v>3891</v>
      </c>
      <c r="C319" s="347">
        <v>1369070</v>
      </c>
      <c r="D319" s="348">
        <v>43381</v>
      </c>
      <c r="E319" s="349">
        <v>43386</v>
      </c>
      <c r="F319" s="350" t="s">
        <v>3877</v>
      </c>
      <c r="G319" s="351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346" t="s">
        <v>3897</v>
      </c>
      <c r="C326" s="347">
        <v>1370822</v>
      </c>
      <c r="D326" s="348">
        <v>43384</v>
      </c>
      <c r="E326" s="349">
        <v>43388</v>
      </c>
      <c r="F326" s="350" t="s">
        <v>3877</v>
      </c>
      <c r="G326" s="351">
        <v>15200</v>
      </c>
    </row>
    <row r="327" spans="1:7">
      <c r="A327" s="30" t="s">
        <v>26</v>
      </c>
      <c r="B327" s="346" t="s">
        <v>3898</v>
      </c>
      <c r="C327" s="347">
        <v>1370822</v>
      </c>
      <c r="D327" s="348">
        <v>43384</v>
      </c>
      <c r="E327" s="349">
        <v>43388</v>
      </c>
      <c r="F327" s="350" t="s">
        <v>3877</v>
      </c>
      <c r="G327" s="351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346" t="s">
        <v>3905</v>
      </c>
      <c r="C335" s="347">
        <v>1372971</v>
      </c>
      <c r="D335" s="348">
        <v>43386</v>
      </c>
      <c r="E335" s="349">
        <v>43389</v>
      </c>
      <c r="F335" s="350" t="s">
        <v>3877</v>
      </c>
      <c r="G335" s="351">
        <v>9000</v>
      </c>
    </row>
    <row r="336" spans="1:7">
      <c r="A336" s="30" t="s">
        <v>26</v>
      </c>
      <c r="B336" s="346" t="s">
        <v>3906</v>
      </c>
      <c r="C336" s="347">
        <v>1372971</v>
      </c>
      <c r="D336" s="348">
        <v>43386</v>
      </c>
      <c r="E336" s="349">
        <v>43389</v>
      </c>
      <c r="F336" s="350" t="s">
        <v>3877</v>
      </c>
      <c r="G336" s="351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346" t="s">
        <v>3915</v>
      </c>
      <c r="C345" s="347">
        <v>1378940</v>
      </c>
      <c r="D345" s="348">
        <v>43389</v>
      </c>
      <c r="E345" s="349">
        <v>43392</v>
      </c>
      <c r="F345" s="350" t="s">
        <v>3877</v>
      </c>
      <c r="G345" s="351">
        <v>9000</v>
      </c>
    </row>
    <row r="346" spans="1:7">
      <c r="A346" s="30" t="s">
        <v>26</v>
      </c>
      <c r="B346" s="346" t="s">
        <v>3916</v>
      </c>
      <c r="C346" s="347">
        <v>1378940</v>
      </c>
      <c r="D346" s="348">
        <v>43389</v>
      </c>
      <c r="E346" s="349">
        <v>43392</v>
      </c>
      <c r="F346" s="350" t="s">
        <v>3877</v>
      </c>
      <c r="G346" s="351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346" t="s">
        <v>3927</v>
      </c>
      <c r="C357" s="347">
        <v>1376125</v>
      </c>
      <c r="D357" s="348">
        <v>43395</v>
      </c>
      <c r="E357" s="349">
        <v>43396</v>
      </c>
      <c r="F357" s="350" t="s">
        <v>3877</v>
      </c>
      <c r="G357" s="351">
        <v>3000</v>
      </c>
    </row>
    <row r="358" spans="1:7">
      <c r="A358" s="30" t="s">
        <v>26</v>
      </c>
      <c r="B358" s="346" t="s">
        <v>3928</v>
      </c>
      <c r="C358" s="347">
        <v>1376125</v>
      </c>
      <c r="D358" s="348">
        <v>43395</v>
      </c>
      <c r="E358" s="349">
        <v>43396</v>
      </c>
      <c r="F358" s="350" t="s">
        <v>3877</v>
      </c>
      <c r="G358" s="351">
        <v>3000</v>
      </c>
    </row>
    <row r="359" spans="1:7">
      <c r="A359" s="30" t="s">
        <v>26</v>
      </c>
      <c r="B359" s="346" t="s">
        <v>3929</v>
      </c>
      <c r="C359" s="347">
        <v>1376125</v>
      </c>
      <c r="D359" s="348">
        <v>43395</v>
      </c>
      <c r="E359" s="349">
        <v>43396</v>
      </c>
      <c r="F359" s="350" t="s">
        <v>3877</v>
      </c>
      <c r="G359" s="351">
        <v>3000</v>
      </c>
    </row>
    <row r="360" spans="1:7">
      <c r="A360" s="30" t="s">
        <v>26</v>
      </c>
      <c r="B360" s="346" t="s">
        <v>2734</v>
      </c>
      <c r="C360" s="347">
        <v>1376125</v>
      </c>
      <c r="D360" s="348">
        <v>43395</v>
      </c>
      <c r="E360" s="349">
        <v>43396</v>
      </c>
      <c r="F360" s="350" t="s">
        <v>3877</v>
      </c>
      <c r="G360" s="351">
        <v>3000</v>
      </c>
    </row>
    <row r="361" spans="1:7">
      <c r="A361" s="30" t="s">
        <v>26</v>
      </c>
      <c r="B361" s="346" t="s">
        <v>3930</v>
      </c>
      <c r="C361" s="347">
        <v>1376125</v>
      </c>
      <c r="D361" s="348">
        <v>43395</v>
      </c>
      <c r="E361" s="349">
        <v>43396</v>
      </c>
      <c r="F361" s="350" t="s">
        <v>3877</v>
      </c>
      <c r="G361" s="351">
        <v>3000</v>
      </c>
    </row>
    <row r="362" spans="1:7">
      <c r="A362" s="30" t="s">
        <v>26</v>
      </c>
      <c r="B362" s="346" t="s">
        <v>3931</v>
      </c>
      <c r="C362" s="347">
        <v>1376125</v>
      </c>
      <c r="D362" s="348">
        <v>43395</v>
      </c>
      <c r="E362" s="349">
        <v>43396</v>
      </c>
      <c r="F362" s="350" t="s">
        <v>3877</v>
      </c>
      <c r="G362" s="351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346" t="s">
        <v>3934</v>
      </c>
      <c r="C365" s="347">
        <v>1372919</v>
      </c>
      <c r="D365" s="348">
        <v>43393</v>
      </c>
      <c r="E365" s="349">
        <v>43397</v>
      </c>
      <c r="F365" s="350" t="s">
        <v>3877</v>
      </c>
      <c r="G365" s="351">
        <v>12000</v>
      </c>
    </row>
    <row r="366" spans="1:7">
      <c r="A366" s="30" t="s">
        <v>26</v>
      </c>
      <c r="B366" s="346" t="s">
        <v>3935</v>
      </c>
      <c r="C366" s="347">
        <v>1372919</v>
      </c>
      <c r="D366" s="348">
        <v>43393</v>
      </c>
      <c r="E366" s="349">
        <v>43397</v>
      </c>
      <c r="F366" s="350" t="s">
        <v>3877</v>
      </c>
      <c r="G366" s="351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346" t="s">
        <v>3937</v>
      </c>
      <c r="C368" s="347">
        <v>1369360</v>
      </c>
      <c r="D368" s="348">
        <v>43393</v>
      </c>
      <c r="E368" s="349">
        <v>43397</v>
      </c>
      <c r="F368" s="350" t="s">
        <v>3877</v>
      </c>
      <c r="G368" s="351">
        <v>12000</v>
      </c>
    </row>
    <row r="369" spans="1:7">
      <c r="A369" s="30" t="s">
        <v>26</v>
      </c>
      <c r="B369" s="346" t="s">
        <v>3938</v>
      </c>
      <c r="C369" s="347">
        <v>1369360</v>
      </c>
      <c r="D369" s="348">
        <v>43393</v>
      </c>
      <c r="E369" s="349">
        <v>43397</v>
      </c>
      <c r="F369" s="350" t="s">
        <v>3877</v>
      </c>
      <c r="G369" s="351">
        <v>12000</v>
      </c>
    </row>
    <row r="370" spans="1:7">
      <c r="A370" s="30" t="s">
        <v>26</v>
      </c>
      <c r="B370" s="346" t="s">
        <v>3939</v>
      </c>
      <c r="C370" s="347">
        <v>1369360</v>
      </c>
      <c r="D370" s="348">
        <v>43393</v>
      </c>
      <c r="E370" s="349">
        <v>43397</v>
      </c>
      <c r="F370" s="350" t="s">
        <v>3877</v>
      </c>
      <c r="G370" s="351">
        <v>12000</v>
      </c>
    </row>
    <row r="371" spans="1:7">
      <c r="A371" s="30" t="s">
        <v>26</v>
      </c>
      <c r="B371" s="346" t="s">
        <v>3940</v>
      </c>
      <c r="C371" s="347">
        <v>1379262</v>
      </c>
      <c r="D371" s="348">
        <v>43396</v>
      </c>
      <c r="E371" s="349">
        <v>43398</v>
      </c>
      <c r="F371" s="350" t="s">
        <v>3877</v>
      </c>
      <c r="G371" s="351">
        <v>6000</v>
      </c>
    </row>
    <row r="372" spans="1:7">
      <c r="A372" s="30" t="s">
        <v>26</v>
      </c>
      <c r="B372" s="346" t="s">
        <v>3941</v>
      </c>
      <c r="C372" s="347">
        <v>1379262</v>
      </c>
      <c r="D372" s="348">
        <v>43396</v>
      </c>
      <c r="E372" s="349">
        <v>43398</v>
      </c>
      <c r="F372" s="350" t="s">
        <v>3877</v>
      </c>
      <c r="G372" s="351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64"/>
    </row>
    <row r="6" customFormat="1" ht="15.75" spans="1:8">
      <c r="A6" s="2"/>
      <c r="B6" s="2"/>
      <c r="C6" s="2"/>
      <c r="D6" s="2"/>
      <c r="E6" s="2"/>
      <c r="F6" s="2"/>
      <c r="H6" s="365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366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366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366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346">
        <v>514760</v>
      </c>
      <c r="C29" s="346" t="s">
        <v>3951</v>
      </c>
      <c r="D29" s="347">
        <v>1325065</v>
      </c>
      <c r="E29" s="348">
        <v>43310</v>
      </c>
      <c r="F29" s="349">
        <v>43314</v>
      </c>
      <c r="G29" s="350" t="s">
        <v>28</v>
      </c>
      <c r="H29" s="351">
        <v>14580</v>
      </c>
      <c r="I29" s="366"/>
    </row>
    <row r="30" s="1" customFormat="1" spans="1:8">
      <c r="A30" s="30" t="s">
        <v>26</v>
      </c>
      <c r="B30" s="346">
        <v>514761</v>
      </c>
      <c r="C30" s="346" t="s">
        <v>3952</v>
      </c>
      <c r="D30" s="347">
        <v>1325065</v>
      </c>
      <c r="E30" s="348">
        <v>43310</v>
      </c>
      <c r="F30" s="349">
        <v>43314</v>
      </c>
      <c r="G30" s="350" t="s">
        <v>28</v>
      </c>
      <c r="H30" s="351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366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346">
        <v>514962</v>
      </c>
      <c r="C41" s="346" t="s">
        <v>3960</v>
      </c>
      <c r="D41" s="347">
        <v>1330280</v>
      </c>
      <c r="E41" s="348">
        <v>43314</v>
      </c>
      <c r="F41" s="349">
        <v>43315</v>
      </c>
      <c r="G41" s="350" t="s">
        <v>28</v>
      </c>
      <c r="H41" s="351">
        <v>3645</v>
      </c>
    </row>
    <row r="42" s="1" customFormat="1" spans="1:8">
      <c r="A42" s="30" t="s">
        <v>26</v>
      </c>
      <c r="B42" s="346">
        <v>514965</v>
      </c>
      <c r="C42" s="346" t="s">
        <v>637</v>
      </c>
      <c r="D42" s="347">
        <v>1330280</v>
      </c>
      <c r="E42" s="348">
        <v>43314</v>
      </c>
      <c r="F42" s="349">
        <v>43315</v>
      </c>
      <c r="G42" s="350" t="s">
        <v>28</v>
      </c>
      <c r="H42" s="351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346">
        <v>515099</v>
      </c>
      <c r="C47" s="346" t="s">
        <v>3963</v>
      </c>
      <c r="D47" s="347">
        <v>1333711</v>
      </c>
      <c r="E47" s="348">
        <v>43314</v>
      </c>
      <c r="F47" s="349">
        <v>43316</v>
      </c>
      <c r="G47" s="350" t="s">
        <v>28</v>
      </c>
      <c r="H47" s="351">
        <v>7290</v>
      </c>
    </row>
    <row r="48" s="1" customFormat="1" spans="1:8">
      <c r="A48" s="30" t="s">
        <v>26</v>
      </c>
      <c r="B48" s="346">
        <v>515100</v>
      </c>
      <c r="C48" s="346" t="s">
        <v>2867</v>
      </c>
      <c r="D48" s="347">
        <v>1333711</v>
      </c>
      <c r="E48" s="348">
        <v>43314</v>
      </c>
      <c r="F48" s="349">
        <v>43316</v>
      </c>
      <c r="G48" s="350" t="s">
        <v>28</v>
      </c>
      <c r="H48" s="351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346">
        <v>515521</v>
      </c>
      <c r="C68" s="346" t="s">
        <v>3982</v>
      </c>
      <c r="D68" s="347">
        <v>1342313</v>
      </c>
      <c r="E68" s="348">
        <v>43317</v>
      </c>
      <c r="F68" s="349">
        <v>43319</v>
      </c>
      <c r="G68" s="350" t="s">
        <v>28</v>
      </c>
      <c r="H68" s="351">
        <v>8730</v>
      </c>
    </row>
    <row r="69" s="1" customFormat="1" spans="1:8">
      <c r="A69" s="30" t="s">
        <v>26</v>
      </c>
      <c r="B69" s="346">
        <v>515522</v>
      </c>
      <c r="C69" s="346" t="s">
        <v>3983</v>
      </c>
      <c r="D69" s="347">
        <v>1342313</v>
      </c>
      <c r="E69" s="348">
        <v>43317</v>
      </c>
      <c r="F69" s="349">
        <v>43319</v>
      </c>
      <c r="G69" s="350" t="s">
        <v>28</v>
      </c>
      <c r="H69" s="351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346">
        <v>515859</v>
      </c>
      <c r="C84" s="346" t="s">
        <v>3996</v>
      </c>
      <c r="D84" s="347">
        <v>1333925</v>
      </c>
      <c r="E84" s="348">
        <v>43315</v>
      </c>
      <c r="F84" s="349">
        <v>43321</v>
      </c>
      <c r="G84" s="350" t="s">
        <v>28</v>
      </c>
      <c r="H84" s="351">
        <v>21870</v>
      </c>
    </row>
    <row r="85" s="1" customFormat="1" spans="1:8">
      <c r="A85" s="30" t="s">
        <v>26</v>
      </c>
      <c r="B85" s="346">
        <v>515860</v>
      </c>
      <c r="C85" s="346" t="s">
        <v>3997</v>
      </c>
      <c r="D85" s="347">
        <v>1333925</v>
      </c>
      <c r="E85" s="348">
        <v>43315</v>
      </c>
      <c r="F85" s="349">
        <v>43321</v>
      </c>
      <c r="G85" s="350" t="s">
        <v>28</v>
      </c>
      <c r="H85" s="351">
        <v>21870</v>
      </c>
    </row>
    <row r="86" s="1" customFormat="1" spans="1:8">
      <c r="A86" s="30" t="s">
        <v>26</v>
      </c>
      <c r="B86" s="346">
        <v>515863</v>
      </c>
      <c r="C86" s="346" t="s">
        <v>3998</v>
      </c>
      <c r="D86" s="347">
        <v>1333925</v>
      </c>
      <c r="E86" s="348">
        <v>43315</v>
      </c>
      <c r="F86" s="349">
        <v>43321</v>
      </c>
      <c r="G86" s="350" t="s">
        <v>28</v>
      </c>
      <c r="H86" s="351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346">
        <v>516013</v>
      </c>
      <c r="C93" s="346" t="s">
        <v>4005</v>
      </c>
      <c r="D93" s="347">
        <v>1334232</v>
      </c>
      <c r="E93" s="348">
        <v>43319</v>
      </c>
      <c r="F93" s="349">
        <v>43322</v>
      </c>
      <c r="G93" s="350" t="s">
        <v>28</v>
      </c>
      <c r="H93" s="351">
        <v>10935</v>
      </c>
    </row>
    <row r="94" s="1" customFormat="1" spans="1:8">
      <c r="A94" s="30" t="s">
        <v>26</v>
      </c>
      <c r="B94" s="346">
        <v>516014</v>
      </c>
      <c r="C94" s="346" t="s">
        <v>4006</v>
      </c>
      <c r="D94" s="347">
        <v>1334232</v>
      </c>
      <c r="E94" s="348">
        <v>43319</v>
      </c>
      <c r="F94" s="349">
        <v>43322</v>
      </c>
      <c r="G94" s="350" t="s">
        <v>28</v>
      </c>
      <c r="H94" s="351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346">
        <v>516348</v>
      </c>
      <c r="C109" s="346" t="s">
        <v>4019</v>
      </c>
      <c r="D109" s="347">
        <v>1340591</v>
      </c>
      <c r="E109" s="348">
        <v>43322</v>
      </c>
      <c r="F109" s="349">
        <v>43324</v>
      </c>
      <c r="G109" s="350" t="s">
        <v>28</v>
      </c>
      <c r="H109" s="351">
        <v>7290</v>
      </c>
    </row>
    <row r="110" s="1" customFormat="1" spans="1:8">
      <c r="A110" s="30" t="s">
        <v>26</v>
      </c>
      <c r="B110" s="346">
        <v>516351</v>
      </c>
      <c r="C110" s="346" t="s">
        <v>4020</v>
      </c>
      <c r="D110" s="347">
        <v>1340591</v>
      </c>
      <c r="E110" s="348">
        <v>43322</v>
      </c>
      <c r="F110" s="349">
        <v>43324</v>
      </c>
      <c r="G110" s="350" t="s">
        <v>28</v>
      </c>
      <c r="H110" s="351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46">
        <v>516517</v>
      </c>
      <c r="C115" s="346" t="s">
        <v>4025</v>
      </c>
      <c r="D115" s="347">
        <v>1343788</v>
      </c>
      <c r="E115" s="348">
        <v>43324</v>
      </c>
      <c r="F115" s="349">
        <v>43325</v>
      </c>
      <c r="G115" s="350" t="s">
        <v>28</v>
      </c>
      <c r="H115" s="351">
        <v>4365</v>
      </c>
    </row>
    <row r="116" s="1" customFormat="1" spans="1:8">
      <c r="A116" s="30" t="s">
        <v>26</v>
      </c>
      <c r="B116" s="346">
        <v>516518</v>
      </c>
      <c r="C116" s="346" t="s">
        <v>4026</v>
      </c>
      <c r="D116" s="347">
        <v>1343788</v>
      </c>
      <c r="E116" s="348">
        <v>43324</v>
      </c>
      <c r="F116" s="349">
        <v>43325</v>
      </c>
      <c r="G116" s="350" t="s">
        <v>28</v>
      </c>
      <c r="H116" s="351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346">
        <v>516791</v>
      </c>
      <c r="C127" s="346" t="s">
        <v>4035</v>
      </c>
      <c r="D127" s="347">
        <v>1331669</v>
      </c>
      <c r="E127" s="348">
        <v>43325</v>
      </c>
      <c r="F127" s="349">
        <v>43327</v>
      </c>
      <c r="G127" s="350" t="s">
        <v>28</v>
      </c>
      <c r="H127" s="351">
        <v>8730</v>
      </c>
    </row>
    <row r="128" s="1" customFormat="1" spans="1:8">
      <c r="A128" s="30" t="s">
        <v>26</v>
      </c>
      <c r="B128" s="346">
        <v>516792</v>
      </c>
      <c r="C128" s="346" t="s">
        <v>4036</v>
      </c>
      <c r="D128" s="347">
        <v>1331669</v>
      </c>
      <c r="E128" s="348">
        <v>43325</v>
      </c>
      <c r="F128" s="349">
        <v>43327</v>
      </c>
      <c r="G128" s="350" t="s">
        <v>28</v>
      </c>
      <c r="H128" s="351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346">
        <v>516839</v>
      </c>
      <c r="C133" s="346" t="s">
        <v>4040</v>
      </c>
      <c r="D133" s="347">
        <v>1333972</v>
      </c>
      <c r="E133" s="348">
        <v>43326</v>
      </c>
      <c r="F133" s="349">
        <v>43327</v>
      </c>
      <c r="G133" s="350" t="s">
        <v>28</v>
      </c>
      <c r="H133" s="351">
        <v>3645</v>
      </c>
    </row>
    <row r="134" s="1" customFormat="1" spans="1:8">
      <c r="A134" s="30" t="s">
        <v>26</v>
      </c>
      <c r="B134" s="346">
        <v>516840</v>
      </c>
      <c r="C134" s="346" t="s">
        <v>4041</v>
      </c>
      <c r="D134" s="347">
        <v>1333972</v>
      </c>
      <c r="E134" s="348">
        <v>43326</v>
      </c>
      <c r="F134" s="349">
        <v>43327</v>
      </c>
      <c r="G134" s="350" t="s">
        <v>28</v>
      </c>
      <c r="H134" s="351">
        <v>3645</v>
      </c>
    </row>
    <row r="135" s="1" customFormat="1" spans="1:8">
      <c r="A135" s="30" t="s">
        <v>26</v>
      </c>
      <c r="B135" s="346">
        <v>516841</v>
      </c>
      <c r="C135" s="346" t="s">
        <v>4042</v>
      </c>
      <c r="D135" s="347">
        <v>1333972</v>
      </c>
      <c r="E135" s="348">
        <v>43326</v>
      </c>
      <c r="F135" s="349">
        <v>43327</v>
      </c>
      <c r="G135" s="350" t="s">
        <v>28</v>
      </c>
      <c r="H135" s="351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346">
        <v>517002</v>
      </c>
      <c r="C141" s="346" t="s">
        <v>4048</v>
      </c>
      <c r="D141" s="347">
        <v>1316270</v>
      </c>
      <c r="E141" s="348">
        <v>43322</v>
      </c>
      <c r="F141" s="349">
        <v>43328</v>
      </c>
      <c r="G141" s="350" t="s">
        <v>28</v>
      </c>
      <c r="H141" s="351">
        <v>21870</v>
      </c>
    </row>
    <row r="142" s="1" customFormat="1" spans="1:8">
      <c r="A142" s="30" t="s">
        <v>26</v>
      </c>
      <c r="B142" s="346">
        <v>517004</v>
      </c>
      <c r="C142" s="346" t="s">
        <v>4049</v>
      </c>
      <c r="D142" s="347">
        <v>1316270</v>
      </c>
      <c r="E142" s="348">
        <v>43322</v>
      </c>
      <c r="F142" s="349">
        <v>43328</v>
      </c>
      <c r="G142" s="350" t="s">
        <v>28</v>
      </c>
      <c r="H142" s="351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346">
        <v>517143</v>
      </c>
      <c r="C151" s="346" t="s">
        <v>4056</v>
      </c>
      <c r="D151" s="347">
        <v>1335760</v>
      </c>
      <c r="E151" s="348">
        <v>43323</v>
      </c>
      <c r="F151" s="349">
        <v>43329</v>
      </c>
      <c r="G151" s="350" t="s">
        <v>28</v>
      </c>
      <c r="H151" s="351">
        <v>21870</v>
      </c>
    </row>
    <row r="152" s="1" customFormat="1" spans="1:8">
      <c r="A152" s="30" t="s">
        <v>26</v>
      </c>
      <c r="B152" s="346">
        <v>517144</v>
      </c>
      <c r="C152" s="346" t="s">
        <v>4057</v>
      </c>
      <c r="D152" s="347">
        <v>1335760</v>
      </c>
      <c r="E152" s="348">
        <v>43323</v>
      </c>
      <c r="F152" s="349">
        <v>43329</v>
      </c>
      <c r="G152" s="350" t="s">
        <v>28</v>
      </c>
      <c r="H152" s="351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346">
        <v>517437</v>
      </c>
      <c r="C163" s="346" t="s">
        <v>4065</v>
      </c>
      <c r="D163" s="347">
        <v>1331808</v>
      </c>
      <c r="E163" s="348">
        <v>43328</v>
      </c>
      <c r="F163" s="349">
        <v>43331</v>
      </c>
      <c r="G163" s="350" t="s">
        <v>28</v>
      </c>
      <c r="H163" s="351">
        <v>10935</v>
      </c>
    </row>
    <row r="164" s="1" customFormat="1" spans="1:8">
      <c r="A164" s="30" t="s">
        <v>26</v>
      </c>
      <c r="B164" s="346">
        <v>517438</v>
      </c>
      <c r="C164" s="346" t="s">
        <v>4066</v>
      </c>
      <c r="D164" s="347">
        <v>1331808</v>
      </c>
      <c r="E164" s="348">
        <v>43328</v>
      </c>
      <c r="F164" s="349">
        <v>43331</v>
      </c>
      <c r="G164" s="350" t="s">
        <v>28</v>
      </c>
      <c r="H164" s="351">
        <v>10935</v>
      </c>
    </row>
    <row r="165" s="1" customFormat="1" spans="1:8">
      <c r="A165" s="30" t="s">
        <v>26</v>
      </c>
      <c r="B165" s="346">
        <v>517439</v>
      </c>
      <c r="C165" s="346" t="s">
        <v>4067</v>
      </c>
      <c r="D165" s="347">
        <v>1331808</v>
      </c>
      <c r="E165" s="348">
        <v>43328</v>
      </c>
      <c r="F165" s="349">
        <v>43331</v>
      </c>
      <c r="G165" s="350" t="s">
        <v>28</v>
      </c>
      <c r="H165" s="351">
        <v>10935</v>
      </c>
    </row>
    <row r="166" s="1" customFormat="1" spans="1:8">
      <c r="A166" s="30" t="s">
        <v>26</v>
      </c>
      <c r="B166" s="346">
        <v>517440</v>
      </c>
      <c r="C166" s="346" t="s">
        <v>4068</v>
      </c>
      <c r="D166" s="347">
        <v>1331808</v>
      </c>
      <c r="E166" s="348">
        <v>43328</v>
      </c>
      <c r="F166" s="349">
        <v>43331</v>
      </c>
      <c r="G166" s="350" t="s">
        <v>28</v>
      </c>
      <c r="H166" s="351">
        <v>10935</v>
      </c>
    </row>
    <row r="167" s="1" customFormat="1" spans="1:8">
      <c r="A167" s="30" t="s">
        <v>26</v>
      </c>
      <c r="B167" s="346">
        <v>517441</v>
      </c>
      <c r="C167" s="346" t="s">
        <v>4041</v>
      </c>
      <c r="D167" s="347">
        <v>1331808</v>
      </c>
      <c r="E167" s="348">
        <v>43328</v>
      </c>
      <c r="F167" s="349">
        <v>43331</v>
      </c>
      <c r="G167" s="350" t="s">
        <v>28</v>
      </c>
      <c r="H167" s="351">
        <v>10935</v>
      </c>
    </row>
    <row r="168" s="1" customFormat="1" spans="1:8">
      <c r="A168" s="30" t="s">
        <v>26</v>
      </c>
      <c r="B168" s="346">
        <v>517442</v>
      </c>
      <c r="C168" s="346" t="s">
        <v>4069</v>
      </c>
      <c r="D168" s="347">
        <v>1331808</v>
      </c>
      <c r="E168" s="348">
        <v>43328</v>
      </c>
      <c r="F168" s="349">
        <v>43331</v>
      </c>
      <c r="G168" s="350" t="s">
        <v>28</v>
      </c>
      <c r="H168" s="351">
        <v>10935</v>
      </c>
    </row>
    <row r="169" s="1" customFormat="1" spans="1:8">
      <c r="A169" s="30" t="s">
        <v>26</v>
      </c>
      <c r="B169" s="346">
        <v>517443</v>
      </c>
      <c r="C169" s="346" t="s">
        <v>4070</v>
      </c>
      <c r="D169" s="347">
        <v>1331808</v>
      </c>
      <c r="E169" s="348">
        <v>43328</v>
      </c>
      <c r="F169" s="349">
        <v>43331</v>
      </c>
      <c r="G169" s="350" t="s">
        <v>28</v>
      </c>
      <c r="H169" s="351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346">
        <v>517647</v>
      </c>
      <c r="C175" s="346" t="s">
        <v>4076</v>
      </c>
      <c r="D175" s="681" t="s">
        <v>4077</v>
      </c>
      <c r="E175" s="348">
        <v>43329</v>
      </c>
      <c r="F175" s="349">
        <v>43332</v>
      </c>
      <c r="G175" s="350" t="s">
        <v>28</v>
      </c>
      <c r="H175" s="351">
        <v>13095</v>
      </c>
    </row>
    <row r="176" s="1" customFormat="1" spans="1:8">
      <c r="A176" s="30" t="s">
        <v>26</v>
      </c>
      <c r="B176" s="346">
        <v>517648</v>
      </c>
      <c r="C176" s="346" t="s">
        <v>4078</v>
      </c>
      <c r="D176" s="681" t="s">
        <v>4077</v>
      </c>
      <c r="E176" s="348">
        <v>43329</v>
      </c>
      <c r="F176" s="349">
        <v>43332</v>
      </c>
      <c r="G176" s="350" t="s">
        <v>28</v>
      </c>
      <c r="H176" s="351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346">
        <v>517791</v>
      </c>
      <c r="C183" s="346" t="s">
        <v>4085</v>
      </c>
      <c r="D183" s="347">
        <v>1345185</v>
      </c>
      <c r="E183" s="348">
        <v>43330</v>
      </c>
      <c r="F183" s="349">
        <v>43333</v>
      </c>
      <c r="G183" s="350" t="s">
        <v>28</v>
      </c>
      <c r="H183" s="351">
        <v>10935</v>
      </c>
    </row>
    <row r="184" s="1" customFormat="1" spans="1:8">
      <c r="A184" s="30" t="s">
        <v>26</v>
      </c>
      <c r="B184" s="346">
        <v>517792</v>
      </c>
      <c r="C184" s="346" t="s">
        <v>4086</v>
      </c>
      <c r="D184" s="347">
        <v>1345185</v>
      </c>
      <c r="E184" s="348">
        <v>43330</v>
      </c>
      <c r="F184" s="349">
        <v>43333</v>
      </c>
      <c r="G184" s="350" t="s">
        <v>28</v>
      </c>
      <c r="H184" s="351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346">
        <v>517935</v>
      </c>
      <c r="C192" s="346" t="s">
        <v>4092</v>
      </c>
      <c r="D192" s="347">
        <v>1345943</v>
      </c>
      <c r="E192" s="348">
        <v>43333</v>
      </c>
      <c r="F192" s="349">
        <v>43334</v>
      </c>
      <c r="G192" s="350" t="s">
        <v>28</v>
      </c>
      <c r="H192" s="351">
        <v>4365</v>
      </c>
    </row>
    <row r="193" s="1" customFormat="1" spans="1:8">
      <c r="A193" s="30" t="s">
        <v>26</v>
      </c>
      <c r="B193" s="346">
        <v>517936</v>
      </c>
      <c r="C193" s="346" t="s">
        <v>4093</v>
      </c>
      <c r="D193" s="347">
        <v>1345943</v>
      </c>
      <c r="E193" s="348">
        <v>43333</v>
      </c>
      <c r="F193" s="349">
        <v>43334</v>
      </c>
      <c r="G193" s="350" t="s">
        <v>28</v>
      </c>
      <c r="H193" s="351">
        <v>4365</v>
      </c>
    </row>
    <row r="194" s="1" customFormat="1" spans="1:9">
      <c r="A194" s="30" t="s">
        <v>26</v>
      </c>
      <c r="B194" s="263">
        <v>517937</v>
      </c>
      <c r="C194" s="263" t="s">
        <v>4094</v>
      </c>
      <c r="D194" s="264">
        <v>1340086</v>
      </c>
      <c r="E194" s="265">
        <v>43331</v>
      </c>
      <c r="F194" s="266">
        <v>43334</v>
      </c>
      <c r="G194" s="267" t="s">
        <v>28</v>
      </c>
      <c r="H194" s="268">
        <v>10935</v>
      </c>
      <c r="I194" s="198" t="s">
        <v>4095</v>
      </c>
    </row>
    <row r="195" s="1" customFormat="1" spans="1:9">
      <c r="A195" s="30" t="s">
        <v>26</v>
      </c>
      <c r="B195" s="263">
        <v>517939</v>
      </c>
      <c r="C195" s="263" t="s">
        <v>4096</v>
      </c>
      <c r="D195" s="264">
        <v>1340086</v>
      </c>
      <c r="E195" s="265">
        <v>43331</v>
      </c>
      <c r="F195" s="266">
        <v>43334</v>
      </c>
      <c r="G195" s="267" t="s">
        <v>28</v>
      </c>
      <c r="H195" s="268">
        <v>10935</v>
      </c>
      <c r="I195" s="198" t="s">
        <v>4095</v>
      </c>
    </row>
    <row r="196" s="1" customFormat="1" spans="1:9">
      <c r="A196" s="30" t="s">
        <v>26</v>
      </c>
      <c r="B196" s="263">
        <v>518113</v>
      </c>
      <c r="C196" s="263" t="s">
        <v>4094</v>
      </c>
      <c r="D196" s="264">
        <v>1340086</v>
      </c>
      <c r="E196" s="265">
        <v>43334</v>
      </c>
      <c r="F196" s="266">
        <v>43335</v>
      </c>
      <c r="G196" s="267" t="s">
        <v>28</v>
      </c>
      <c r="H196" s="268">
        <v>3450</v>
      </c>
      <c r="I196" s="198" t="s">
        <v>4097</v>
      </c>
    </row>
    <row r="197" s="1" customFormat="1" spans="1:9">
      <c r="A197" s="30" t="s">
        <v>26</v>
      </c>
      <c r="B197" s="263">
        <v>518114</v>
      </c>
      <c r="C197" s="263" t="s">
        <v>4098</v>
      </c>
      <c r="D197" s="264">
        <v>1340086</v>
      </c>
      <c r="E197" s="265">
        <v>43334</v>
      </c>
      <c r="F197" s="266">
        <v>43335</v>
      </c>
      <c r="G197" s="267" t="s">
        <v>28</v>
      </c>
      <c r="H197" s="268">
        <v>3450</v>
      </c>
      <c r="I197" s="198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346">
        <v>517948</v>
      </c>
      <c r="C200" s="346" t="s">
        <v>4102</v>
      </c>
      <c r="D200" s="347">
        <v>1334440</v>
      </c>
      <c r="E200" s="348">
        <v>43333</v>
      </c>
      <c r="F200" s="349">
        <v>43334</v>
      </c>
      <c r="G200" s="350" t="s">
        <v>28</v>
      </c>
      <c r="H200" s="351">
        <v>3645</v>
      </c>
    </row>
    <row r="201" s="1" customFormat="1" spans="1:8">
      <c r="A201" s="30" t="s">
        <v>26</v>
      </c>
      <c r="B201" s="346">
        <v>517950</v>
      </c>
      <c r="C201" s="346" t="s">
        <v>2926</v>
      </c>
      <c r="D201" s="347">
        <v>1334440</v>
      </c>
      <c r="E201" s="348">
        <v>43333</v>
      </c>
      <c r="F201" s="349">
        <v>43334</v>
      </c>
      <c r="G201" s="350" t="s">
        <v>28</v>
      </c>
      <c r="H201" s="351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346">
        <v>517962</v>
      </c>
      <c r="C205" s="346" t="s">
        <v>4106</v>
      </c>
      <c r="D205" s="347">
        <v>1326318</v>
      </c>
      <c r="E205" s="348">
        <v>43332</v>
      </c>
      <c r="F205" s="349">
        <v>43334</v>
      </c>
      <c r="G205" s="350" t="s">
        <v>28</v>
      </c>
      <c r="H205" s="351">
        <v>8730</v>
      </c>
    </row>
    <row r="206" s="1" customFormat="1" spans="1:8">
      <c r="A206" s="30" t="s">
        <v>26</v>
      </c>
      <c r="B206" s="346">
        <v>517963</v>
      </c>
      <c r="C206" s="346" t="s">
        <v>4107</v>
      </c>
      <c r="D206" s="347">
        <v>1326318</v>
      </c>
      <c r="E206" s="348">
        <v>43332</v>
      </c>
      <c r="F206" s="349">
        <v>43334</v>
      </c>
      <c r="G206" s="350" t="s">
        <v>28</v>
      </c>
      <c r="H206" s="351">
        <v>8730</v>
      </c>
    </row>
    <row r="207" s="1" customFormat="1" spans="1:9">
      <c r="A207" s="30" t="s">
        <v>26</v>
      </c>
      <c r="B207" s="263">
        <v>517974</v>
      </c>
      <c r="C207" s="263" t="s">
        <v>3387</v>
      </c>
      <c r="D207" s="264">
        <v>1345200</v>
      </c>
      <c r="E207" s="265">
        <v>43333</v>
      </c>
      <c r="F207" s="266">
        <v>43334</v>
      </c>
      <c r="G207" s="267" t="s">
        <v>28</v>
      </c>
      <c r="H207" s="268">
        <v>3645</v>
      </c>
      <c r="I207" s="198" t="s">
        <v>4095</v>
      </c>
    </row>
    <row r="208" s="1" customFormat="1" spans="1:9">
      <c r="A208" s="30" t="s">
        <v>26</v>
      </c>
      <c r="B208" s="263">
        <v>518287</v>
      </c>
      <c r="C208" s="263" t="s">
        <v>3387</v>
      </c>
      <c r="D208" s="264">
        <v>1345200</v>
      </c>
      <c r="E208" s="265">
        <v>43334</v>
      </c>
      <c r="F208" s="266">
        <v>43336</v>
      </c>
      <c r="G208" s="267" t="s">
        <v>28</v>
      </c>
      <c r="H208" s="268">
        <v>6900</v>
      </c>
      <c r="I208" s="198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346">
        <v>518116</v>
      </c>
      <c r="C211" s="346" t="s">
        <v>4109</v>
      </c>
      <c r="D211" s="347">
        <v>1335734</v>
      </c>
      <c r="E211" s="348">
        <v>43334</v>
      </c>
      <c r="F211" s="349">
        <v>43335</v>
      </c>
      <c r="G211" s="350" t="s">
        <v>28</v>
      </c>
      <c r="H211" s="351">
        <v>3450</v>
      </c>
    </row>
    <row r="212" s="1" customFormat="1" ht="14.4" customHeight="1" spans="1:8">
      <c r="A212" s="30" t="s">
        <v>26</v>
      </c>
      <c r="B212" s="346">
        <v>518117</v>
      </c>
      <c r="C212" s="346" t="s">
        <v>4108</v>
      </c>
      <c r="D212" s="347">
        <v>1335734</v>
      </c>
      <c r="E212" s="348">
        <v>43334</v>
      </c>
      <c r="F212" s="349">
        <v>43335</v>
      </c>
      <c r="G212" s="350" t="s">
        <v>28</v>
      </c>
      <c r="H212" s="351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346">
        <v>518275</v>
      </c>
      <c r="C221" s="346" t="s">
        <v>4102</v>
      </c>
      <c r="D221" s="347">
        <v>1334441</v>
      </c>
      <c r="E221" s="348">
        <v>43334</v>
      </c>
      <c r="F221" s="349">
        <v>43336</v>
      </c>
      <c r="G221" s="350" t="s">
        <v>28</v>
      </c>
      <c r="H221" s="351">
        <v>6900</v>
      </c>
      <c r="I221" s="1"/>
    </row>
    <row r="222" customFormat="1" spans="1:9">
      <c r="A222" s="30" t="s">
        <v>26</v>
      </c>
      <c r="B222" s="346">
        <v>518276</v>
      </c>
      <c r="C222" s="346" t="s">
        <v>2926</v>
      </c>
      <c r="D222" s="347">
        <v>1334441</v>
      </c>
      <c r="E222" s="348">
        <v>43334</v>
      </c>
      <c r="F222" s="349">
        <v>43336</v>
      </c>
      <c r="G222" s="350" t="s">
        <v>28</v>
      </c>
      <c r="H222" s="351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346">
        <v>518481</v>
      </c>
      <c r="C230" s="346" t="s">
        <v>4092</v>
      </c>
      <c r="D230" s="347">
        <v>1345944</v>
      </c>
      <c r="E230" s="348">
        <v>43334</v>
      </c>
      <c r="F230" s="349">
        <v>43337</v>
      </c>
      <c r="G230" s="350" t="s">
        <v>28</v>
      </c>
      <c r="H230" s="351">
        <v>12112.5</v>
      </c>
      <c r="I230" s="1"/>
    </row>
    <row r="231" spans="1:9">
      <c r="A231" s="30" t="s">
        <v>26</v>
      </c>
      <c r="B231" s="346">
        <v>518482</v>
      </c>
      <c r="C231" s="346" t="s">
        <v>4093</v>
      </c>
      <c r="D231" s="347">
        <v>1345944</v>
      </c>
      <c r="E231" s="348">
        <v>43334</v>
      </c>
      <c r="F231" s="349">
        <v>43337</v>
      </c>
      <c r="G231" s="350" t="s">
        <v>28</v>
      </c>
      <c r="H231" s="351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346">
        <v>518681</v>
      </c>
      <c r="C235" s="346" t="s">
        <v>4123</v>
      </c>
      <c r="D235" s="347">
        <v>1346080</v>
      </c>
      <c r="E235" s="348">
        <v>43335</v>
      </c>
      <c r="F235" s="349">
        <v>43338</v>
      </c>
      <c r="G235" s="350" t="s">
        <v>28</v>
      </c>
      <c r="H235" s="351">
        <v>12750</v>
      </c>
      <c r="I235" s="1"/>
    </row>
    <row r="236" spans="1:9">
      <c r="A236" s="30" t="s">
        <v>26</v>
      </c>
      <c r="B236" s="346">
        <v>518682</v>
      </c>
      <c r="C236" s="346" t="s">
        <v>4124</v>
      </c>
      <c r="D236" s="347">
        <v>1346080</v>
      </c>
      <c r="E236" s="348">
        <v>43335</v>
      </c>
      <c r="F236" s="349">
        <v>43338</v>
      </c>
      <c r="G236" s="350" t="s">
        <v>28</v>
      </c>
      <c r="H236" s="351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206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208"/>
      <c r="C240" s="209"/>
      <c r="D240" s="367"/>
      <c r="E240" s="368"/>
      <c r="F240" s="368"/>
      <c r="G240" s="369"/>
      <c r="H240" s="370"/>
      <c r="I240" s="1"/>
    </row>
    <row r="241" spans="1:9">
      <c r="A241" s="371"/>
      <c r="B241" s="372"/>
      <c r="C241" s="371"/>
      <c r="D241" s="373"/>
      <c r="E241" s="374"/>
      <c r="F241" s="374"/>
      <c r="G241" s="375"/>
      <c r="H241" s="376"/>
      <c r="I241" s="1"/>
    </row>
    <row r="242" spans="1:9">
      <c r="A242" s="214" t="s">
        <v>4127</v>
      </c>
      <c r="B242" s="86"/>
      <c r="C242" s="87"/>
      <c r="D242" s="81"/>
      <c r="E242" s="82"/>
      <c r="F242" s="83"/>
      <c r="G242" s="219" t="s">
        <v>80</v>
      </c>
      <c r="H242" s="361">
        <f>SUM(H22:H239)</f>
        <v>2521102.5</v>
      </c>
      <c r="I242" s="1"/>
    </row>
    <row r="243" spans="1:9">
      <c r="A243" s="377" t="s">
        <v>4128</v>
      </c>
      <c r="B243" s="87"/>
      <c r="C243" s="87"/>
      <c r="D243" s="81"/>
      <c r="E243" s="215"/>
      <c r="F243" s="83"/>
      <c r="G243" s="219" t="s">
        <v>80</v>
      </c>
      <c r="H243" s="316">
        <v>-1749384</v>
      </c>
      <c r="I243" s="1"/>
    </row>
    <row r="244" spans="1:9">
      <c r="A244" s="317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324" t="s">
        <v>4130</v>
      </c>
    </row>
    <row r="245" spans="1:9">
      <c r="A245" s="378"/>
      <c r="B245" s="379"/>
      <c r="C245" s="380"/>
      <c r="D245" s="381"/>
      <c r="E245" s="382"/>
      <c r="F245" s="383"/>
      <c r="G245" s="384"/>
      <c r="H245" s="385">
        <v>506388.5</v>
      </c>
      <c r="I245" s="198" t="s">
        <v>4131</v>
      </c>
    </row>
    <row r="246" spans="1:9">
      <c r="A246" s="378"/>
      <c r="B246" s="379"/>
      <c r="C246" s="380"/>
      <c r="D246" s="381"/>
      <c r="E246" s="382"/>
      <c r="F246" s="383"/>
      <c r="G246" s="384"/>
      <c r="H246" s="385">
        <v>265330</v>
      </c>
      <c r="I246" s="324" t="s">
        <v>4132</v>
      </c>
    </row>
    <row r="247" spans="1:9">
      <c r="A247" s="378"/>
      <c r="B247" s="379"/>
      <c r="C247" s="380"/>
      <c r="D247" s="381"/>
      <c r="E247" s="382"/>
      <c r="F247" s="383"/>
      <c r="G247" s="384"/>
      <c r="H247" s="386"/>
      <c r="I247" s="1"/>
    </row>
    <row r="248" spans="1:9">
      <c r="A248" s="221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223" t="s">
        <v>423</v>
      </c>
      <c r="B249" s="90"/>
      <c r="C249" s="224" t="s">
        <v>424</v>
      </c>
      <c r="D249" s="224" t="s">
        <v>424</v>
      </c>
      <c r="E249" s="224" t="s">
        <v>424</v>
      </c>
      <c r="F249" s="224" t="s">
        <v>424</v>
      </c>
      <c r="G249" s="224" t="s">
        <v>424</v>
      </c>
      <c r="H249" s="225" t="s">
        <v>90</v>
      </c>
    </row>
    <row r="250" ht="22.5" spans="1:8">
      <c r="A250" s="226" t="s">
        <v>425</v>
      </c>
      <c r="B250" s="226"/>
      <c r="C250" s="227" t="s">
        <v>85</v>
      </c>
      <c r="D250" s="228" t="s">
        <v>86</v>
      </c>
      <c r="E250" s="228" t="s">
        <v>87</v>
      </c>
      <c r="F250" s="228" t="s">
        <v>88</v>
      </c>
      <c r="G250" s="228" t="s">
        <v>89</v>
      </c>
      <c r="H250" s="341" t="s">
        <v>426</v>
      </c>
    </row>
    <row r="251" ht="13.5" spans="1:8">
      <c r="A251" s="230">
        <f>H244</f>
        <v>771718.5</v>
      </c>
      <c r="B251" s="93"/>
      <c r="C251" s="230">
        <v>0</v>
      </c>
      <c r="D251" s="230">
        <v>0</v>
      </c>
      <c r="E251" s="230">
        <v>0</v>
      </c>
      <c r="F251" s="230">
        <v>0</v>
      </c>
      <c r="G251" s="230">
        <v>0</v>
      </c>
      <c r="H251" s="231">
        <f>SUM(A251:G251)</f>
        <v>771718.5</v>
      </c>
    </row>
    <row r="252" ht="13.5"/>
    <row r="255" spans="1:2">
      <c r="A255" s="96"/>
      <c r="B255" s="96"/>
    </row>
    <row r="256" ht="15.75" spans="1:1">
      <c r="A256" s="232" t="s">
        <v>1157</v>
      </c>
    </row>
    <row r="257" spans="3:4">
      <c r="C257" s="193"/>
      <c r="D257" s="193"/>
    </row>
    <row r="258" ht="15.75" spans="3:3">
      <c r="C258" s="233" t="s">
        <v>1158</v>
      </c>
    </row>
    <row r="259" spans="3:3">
      <c r="C259" s="234" t="s">
        <v>1207</v>
      </c>
    </row>
    <row r="260" spans="3:4">
      <c r="C260" s="235" t="s">
        <v>1160</v>
      </c>
      <c r="D260" s="221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76" t="s">
        <v>23</v>
      </c>
      <c r="F1" s="27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346">
        <v>518811</v>
      </c>
      <c r="C4" s="346" t="s">
        <v>4136</v>
      </c>
      <c r="D4" s="347">
        <v>1345940</v>
      </c>
      <c r="E4" s="348">
        <v>43338</v>
      </c>
      <c r="F4" s="349">
        <v>43339</v>
      </c>
      <c r="G4" s="350" t="s">
        <v>28</v>
      </c>
      <c r="H4" s="351">
        <v>3450</v>
      </c>
    </row>
    <row r="5" s="1" customFormat="1" spans="1:8">
      <c r="A5" s="30" t="s">
        <v>26</v>
      </c>
      <c r="B5" s="346">
        <v>518812</v>
      </c>
      <c r="C5" s="346" t="s">
        <v>4137</v>
      </c>
      <c r="D5" s="347">
        <v>1345940</v>
      </c>
      <c r="E5" s="348">
        <v>43338</v>
      </c>
      <c r="F5" s="349">
        <v>43339</v>
      </c>
      <c r="G5" s="350" t="s">
        <v>28</v>
      </c>
      <c r="H5" s="351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346">
        <v>518824</v>
      </c>
      <c r="C8" s="346" t="s">
        <v>4140</v>
      </c>
      <c r="D8" s="347">
        <v>1334111</v>
      </c>
      <c r="E8" s="348">
        <v>43337</v>
      </c>
      <c r="F8" s="349">
        <v>43339</v>
      </c>
      <c r="G8" s="350" t="s">
        <v>28</v>
      </c>
      <c r="H8" s="351">
        <v>8500</v>
      </c>
    </row>
    <row r="9" s="1" customFormat="1" spans="1:8">
      <c r="A9" s="30" t="s">
        <v>26</v>
      </c>
      <c r="B9" s="346">
        <v>518825</v>
      </c>
      <c r="C9" s="346" t="s">
        <v>4141</v>
      </c>
      <c r="D9" s="347">
        <v>1334111</v>
      </c>
      <c r="E9" s="348">
        <v>43337</v>
      </c>
      <c r="F9" s="349">
        <v>43339</v>
      </c>
      <c r="G9" s="350" t="s">
        <v>28</v>
      </c>
      <c r="H9" s="351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346">
        <v>518991</v>
      </c>
      <c r="C21" s="346" t="s">
        <v>4136</v>
      </c>
      <c r="D21" s="347">
        <v>1345939</v>
      </c>
      <c r="E21" s="348">
        <v>43339</v>
      </c>
      <c r="F21" s="349">
        <v>43340</v>
      </c>
      <c r="G21" s="350" t="s">
        <v>28</v>
      </c>
      <c r="H21" s="351">
        <v>2900</v>
      </c>
    </row>
    <row r="22" s="1" customFormat="1" spans="1:8">
      <c r="A22" s="30" t="s">
        <v>26</v>
      </c>
      <c r="B22" s="346">
        <v>518992</v>
      </c>
      <c r="C22" s="346" t="s">
        <v>4137</v>
      </c>
      <c r="D22" s="347">
        <v>1345939</v>
      </c>
      <c r="E22" s="348">
        <v>43339</v>
      </c>
      <c r="F22" s="349">
        <v>43340</v>
      </c>
      <c r="G22" s="350" t="s">
        <v>28</v>
      </c>
      <c r="H22" s="351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346">
        <v>519103</v>
      </c>
      <c r="C30" s="346" t="s">
        <v>4156</v>
      </c>
      <c r="D30" s="347">
        <v>1346547</v>
      </c>
      <c r="E30" s="348">
        <v>43336</v>
      </c>
      <c r="F30" s="349">
        <v>43341</v>
      </c>
      <c r="G30" s="350" t="s">
        <v>28</v>
      </c>
      <c r="H30" s="351">
        <v>15525</v>
      </c>
    </row>
    <row r="31" s="1" customFormat="1" spans="1:8">
      <c r="A31" s="30" t="s">
        <v>26</v>
      </c>
      <c r="B31" s="346">
        <v>519104</v>
      </c>
      <c r="C31" s="346" t="s">
        <v>4157</v>
      </c>
      <c r="D31" s="347">
        <v>1346547</v>
      </c>
      <c r="E31" s="348">
        <v>43336</v>
      </c>
      <c r="F31" s="349">
        <v>43341</v>
      </c>
      <c r="G31" s="350" t="s">
        <v>28</v>
      </c>
      <c r="H31" s="351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346">
        <v>519145</v>
      </c>
      <c r="C42" s="346" t="s">
        <v>4165</v>
      </c>
      <c r="D42" s="347">
        <v>1348010</v>
      </c>
      <c r="E42" s="348">
        <v>43338</v>
      </c>
      <c r="F42" s="349">
        <v>43341</v>
      </c>
      <c r="G42" s="350" t="s">
        <v>28</v>
      </c>
      <c r="H42" s="351">
        <v>11650</v>
      </c>
    </row>
    <row r="43" s="1" customFormat="1" spans="1:8">
      <c r="A43" s="30" t="s">
        <v>26</v>
      </c>
      <c r="B43" s="346">
        <v>519146</v>
      </c>
      <c r="C43" s="346" t="s">
        <v>4166</v>
      </c>
      <c r="D43" s="347">
        <v>1348010</v>
      </c>
      <c r="E43" s="348">
        <v>43338</v>
      </c>
      <c r="F43" s="349">
        <v>43341</v>
      </c>
      <c r="G43" s="350" t="s">
        <v>28</v>
      </c>
      <c r="H43" s="351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346">
        <v>519255</v>
      </c>
      <c r="C51" s="346" t="s">
        <v>4174</v>
      </c>
      <c r="D51" s="347">
        <v>1344183</v>
      </c>
      <c r="E51" s="348">
        <v>43339</v>
      </c>
      <c r="F51" s="349">
        <v>43342</v>
      </c>
      <c r="G51" s="350" t="s">
        <v>28</v>
      </c>
      <c r="H51" s="351">
        <v>8700</v>
      </c>
    </row>
    <row r="52" s="1" customFormat="1" spans="1:8">
      <c r="A52" s="30" t="s">
        <v>26</v>
      </c>
      <c r="B52" s="346">
        <v>519256</v>
      </c>
      <c r="C52" s="346" t="s">
        <v>504</v>
      </c>
      <c r="D52" s="347">
        <v>1344183</v>
      </c>
      <c r="E52" s="348">
        <v>43339</v>
      </c>
      <c r="F52" s="349">
        <v>43342</v>
      </c>
      <c r="G52" s="350" t="s">
        <v>28</v>
      </c>
      <c r="H52" s="351">
        <v>8700</v>
      </c>
    </row>
    <row r="53" s="198" customFormat="1" spans="1:8">
      <c r="A53" s="30" t="s">
        <v>26</v>
      </c>
      <c r="B53" s="346">
        <v>519257</v>
      </c>
      <c r="C53" s="346" t="s">
        <v>4175</v>
      </c>
      <c r="D53" s="347">
        <v>1344183</v>
      </c>
      <c r="E53" s="348">
        <v>43339</v>
      </c>
      <c r="F53" s="349">
        <v>43342</v>
      </c>
      <c r="G53" s="350" t="s">
        <v>28</v>
      </c>
      <c r="H53" s="351">
        <v>8700</v>
      </c>
    </row>
    <row r="54" s="198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673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346">
        <v>519283</v>
      </c>
      <c r="C62" s="346" t="s">
        <v>4185</v>
      </c>
      <c r="D62" s="347">
        <v>1356975</v>
      </c>
      <c r="E62" s="348">
        <v>43340</v>
      </c>
      <c r="F62" s="349">
        <v>43342</v>
      </c>
      <c r="G62" s="350" t="s">
        <v>28</v>
      </c>
      <c r="H62" s="351">
        <v>7400</v>
      </c>
    </row>
    <row r="63" s="1" customFormat="1" spans="1:8">
      <c r="A63" s="30" t="s">
        <v>26</v>
      </c>
      <c r="B63" s="346">
        <v>519286</v>
      </c>
      <c r="C63" s="346" t="s">
        <v>4186</v>
      </c>
      <c r="D63" s="347">
        <v>1356975</v>
      </c>
      <c r="E63" s="348">
        <v>43340</v>
      </c>
      <c r="F63" s="349">
        <v>43342</v>
      </c>
      <c r="G63" s="350" t="s">
        <v>28</v>
      </c>
      <c r="H63" s="351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346">
        <v>519498</v>
      </c>
      <c r="C77" s="346" t="s">
        <v>4197</v>
      </c>
      <c r="D77" s="347">
        <v>1360729</v>
      </c>
      <c r="E77" s="348">
        <v>43343</v>
      </c>
      <c r="F77" s="349">
        <v>43344</v>
      </c>
      <c r="G77" s="350" t="s">
        <v>28</v>
      </c>
      <c r="H77" s="351">
        <v>2900</v>
      </c>
    </row>
    <row r="78" s="1" customFormat="1" spans="1:8">
      <c r="A78" s="30" t="s">
        <v>26</v>
      </c>
      <c r="B78" s="346">
        <v>519499</v>
      </c>
      <c r="C78" s="346" t="s">
        <v>4198</v>
      </c>
      <c r="D78" s="347">
        <v>1360729</v>
      </c>
      <c r="E78" s="348">
        <v>43343</v>
      </c>
      <c r="F78" s="349">
        <v>43344</v>
      </c>
      <c r="G78" s="350" t="s">
        <v>28</v>
      </c>
      <c r="H78" s="351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346">
        <v>519517</v>
      </c>
      <c r="C90" s="346" t="s">
        <v>4206</v>
      </c>
      <c r="D90" s="347">
        <v>1331536</v>
      </c>
      <c r="E90" s="348">
        <v>43339</v>
      </c>
      <c r="F90" s="349">
        <v>43344</v>
      </c>
      <c r="G90" s="350" t="s">
        <v>28</v>
      </c>
      <c r="H90" s="351">
        <v>18500</v>
      </c>
    </row>
    <row r="91" s="1" customFormat="1" spans="1:8">
      <c r="A91" s="30" t="s">
        <v>26</v>
      </c>
      <c r="B91" s="346">
        <v>519518</v>
      </c>
      <c r="C91" s="346" t="s">
        <v>4207</v>
      </c>
      <c r="D91" s="347">
        <v>1331536</v>
      </c>
      <c r="E91" s="348">
        <v>43339</v>
      </c>
      <c r="F91" s="349">
        <v>43344</v>
      </c>
      <c r="G91" s="350" t="s">
        <v>28</v>
      </c>
      <c r="H91" s="351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346">
        <v>519524</v>
      </c>
      <c r="C96" s="346" t="s">
        <v>4212</v>
      </c>
      <c r="D96" s="347">
        <v>1360620</v>
      </c>
      <c r="E96" s="348">
        <v>43341</v>
      </c>
      <c r="F96" s="349">
        <v>43344</v>
      </c>
      <c r="G96" s="350" t="s">
        <v>28</v>
      </c>
      <c r="H96" s="351">
        <v>8700</v>
      </c>
    </row>
    <row r="97" s="1" customFormat="1" spans="1:8">
      <c r="A97" s="30" t="s">
        <v>26</v>
      </c>
      <c r="B97" s="346">
        <v>519525</v>
      </c>
      <c r="C97" s="346" t="s">
        <v>4213</v>
      </c>
      <c r="D97" s="347">
        <v>1360620</v>
      </c>
      <c r="E97" s="348">
        <v>43341</v>
      </c>
      <c r="F97" s="349">
        <v>43344</v>
      </c>
      <c r="G97" s="350" t="s">
        <v>28</v>
      </c>
      <c r="H97" s="351">
        <v>8700</v>
      </c>
    </row>
    <row r="98" s="1" customFormat="1" spans="1:8">
      <c r="A98" s="30" t="s">
        <v>26</v>
      </c>
      <c r="B98" s="346">
        <v>519526</v>
      </c>
      <c r="C98" s="346" t="s">
        <v>4214</v>
      </c>
      <c r="D98" s="347">
        <v>1360620</v>
      </c>
      <c r="E98" s="348">
        <v>43341</v>
      </c>
      <c r="F98" s="349">
        <v>43344</v>
      </c>
      <c r="G98" s="350" t="s">
        <v>28</v>
      </c>
      <c r="H98" s="351">
        <v>8700</v>
      </c>
    </row>
    <row r="99" s="1" customFormat="1" spans="1:8">
      <c r="A99" s="30" t="s">
        <v>26</v>
      </c>
      <c r="B99" s="346">
        <v>519527</v>
      </c>
      <c r="C99" s="346" t="s">
        <v>4215</v>
      </c>
      <c r="D99" s="347">
        <v>1360620</v>
      </c>
      <c r="E99" s="348">
        <v>43341</v>
      </c>
      <c r="F99" s="349">
        <v>43344</v>
      </c>
      <c r="G99" s="350" t="s">
        <v>28</v>
      </c>
      <c r="H99" s="351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363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346">
        <v>519852</v>
      </c>
      <c r="C117" s="346" t="s">
        <v>4231</v>
      </c>
      <c r="D117" s="347">
        <v>1355665</v>
      </c>
      <c r="E117" s="348">
        <v>43344</v>
      </c>
      <c r="F117" s="349">
        <v>43347</v>
      </c>
      <c r="G117" s="350" t="s">
        <v>28</v>
      </c>
      <c r="H117" s="351">
        <v>8700</v>
      </c>
    </row>
    <row r="118" s="1" customFormat="1" spans="1:8">
      <c r="A118" s="30" t="s">
        <v>26</v>
      </c>
      <c r="B118" s="346">
        <v>519853</v>
      </c>
      <c r="C118" s="346" t="s">
        <v>4232</v>
      </c>
      <c r="D118" s="347">
        <v>1355665</v>
      </c>
      <c r="E118" s="348">
        <v>43344</v>
      </c>
      <c r="F118" s="349">
        <v>43347</v>
      </c>
      <c r="G118" s="350" t="s">
        <v>28</v>
      </c>
      <c r="H118" s="351">
        <v>8700</v>
      </c>
    </row>
    <row r="119" s="1" customFormat="1" spans="1:8">
      <c r="A119" s="30" t="s">
        <v>26</v>
      </c>
      <c r="B119" s="346">
        <v>519854</v>
      </c>
      <c r="C119" s="346" t="s">
        <v>4233</v>
      </c>
      <c r="D119" s="347">
        <v>1355665</v>
      </c>
      <c r="E119" s="348">
        <v>43344</v>
      </c>
      <c r="F119" s="349">
        <v>43347</v>
      </c>
      <c r="G119" s="350" t="s">
        <v>28</v>
      </c>
      <c r="H119" s="351">
        <v>8700</v>
      </c>
    </row>
    <row r="120" s="1" customFormat="1" spans="1:8">
      <c r="A120" s="30" t="s">
        <v>26</v>
      </c>
      <c r="B120" s="346">
        <v>519856</v>
      </c>
      <c r="C120" s="346" t="s">
        <v>4234</v>
      </c>
      <c r="D120" s="347">
        <v>1355665</v>
      </c>
      <c r="E120" s="348">
        <v>43344</v>
      </c>
      <c r="F120" s="349">
        <v>43347</v>
      </c>
      <c r="G120" s="350" t="s">
        <v>28</v>
      </c>
      <c r="H120" s="351">
        <v>8700</v>
      </c>
    </row>
    <row r="121" s="1" customFormat="1" spans="1:8">
      <c r="A121" s="30" t="s">
        <v>26</v>
      </c>
      <c r="B121" s="346">
        <v>519857</v>
      </c>
      <c r="C121" s="346" t="s">
        <v>4235</v>
      </c>
      <c r="D121" s="347">
        <v>1355665</v>
      </c>
      <c r="E121" s="348">
        <v>43344</v>
      </c>
      <c r="F121" s="349">
        <v>43347</v>
      </c>
      <c r="G121" s="350" t="s">
        <v>28</v>
      </c>
      <c r="H121" s="351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346">
        <v>519870</v>
      </c>
      <c r="C128" s="346" t="s">
        <v>4242</v>
      </c>
      <c r="D128" s="347">
        <v>1343988</v>
      </c>
      <c r="E128" s="348">
        <v>43343</v>
      </c>
      <c r="F128" s="349">
        <v>43347</v>
      </c>
      <c r="G128" s="350" t="s">
        <v>28</v>
      </c>
      <c r="H128" s="351">
        <v>14800</v>
      </c>
    </row>
    <row r="129" s="1" customFormat="1" spans="1:8">
      <c r="A129" s="30" t="s">
        <v>26</v>
      </c>
      <c r="B129" s="346">
        <v>519871</v>
      </c>
      <c r="C129" s="346" t="s">
        <v>4243</v>
      </c>
      <c r="D129" s="347">
        <v>1343988</v>
      </c>
      <c r="E129" s="348">
        <v>43343</v>
      </c>
      <c r="F129" s="349">
        <v>43347</v>
      </c>
      <c r="G129" s="350" t="s">
        <v>28</v>
      </c>
      <c r="H129" s="351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346">
        <v>520001</v>
      </c>
      <c r="C141" s="346" t="s">
        <v>4255</v>
      </c>
      <c r="D141" s="347">
        <v>1358785</v>
      </c>
      <c r="E141" s="348">
        <v>43343</v>
      </c>
      <c r="F141" s="349">
        <v>43348</v>
      </c>
      <c r="G141" s="350" t="s">
        <v>28</v>
      </c>
      <c r="H141" s="351">
        <v>14500</v>
      </c>
    </row>
    <row r="142" s="1" customFormat="1" spans="1:8">
      <c r="A142" s="30" t="s">
        <v>26</v>
      </c>
      <c r="B142" s="346">
        <v>520002</v>
      </c>
      <c r="C142" s="346" t="s">
        <v>4256</v>
      </c>
      <c r="D142" s="347">
        <v>1358785</v>
      </c>
      <c r="E142" s="348">
        <v>43343</v>
      </c>
      <c r="F142" s="349">
        <v>43348</v>
      </c>
      <c r="G142" s="350" t="s">
        <v>28</v>
      </c>
      <c r="H142" s="351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363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363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363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346">
        <v>520080</v>
      </c>
      <c r="C148" s="346" t="s">
        <v>4262</v>
      </c>
      <c r="D148" s="347">
        <v>1358013</v>
      </c>
      <c r="E148" s="348">
        <v>43347</v>
      </c>
      <c r="F148" s="349">
        <v>43349</v>
      </c>
      <c r="G148" s="350" t="s">
        <v>28</v>
      </c>
      <c r="H148" s="351">
        <v>5800</v>
      </c>
    </row>
    <row r="149" s="1" customFormat="1" spans="1:8">
      <c r="A149" s="30" t="s">
        <v>26</v>
      </c>
      <c r="B149" s="346">
        <v>520081</v>
      </c>
      <c r="C149" s="346" t="s">
        <v>4263</v>
      </c>
      <c r="D149" s="347">
        <v>1358013</v>
      </c>
      <c r="E149" s="348">
        <v>43347</v>
      </c>
      <c r="F149" s="349">
        <v>43349</v>
      </c>
      <c r="G149" s="350" t="s">
        <v>28</v>
      </c>
      <c r="H149" s="351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206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209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223" t="s">
        <v>423</v>
      </c>
      <c r="B158" s="90"/>
      <c r="C158" s="224" t="s">
        <v>424</v>
      </c>
      <c r="D158" s="224" t="s">
        <v>424</v>
      </c>
      <c r="E158" s="224" t="s">
        <v>424</v>
      </c>
      <c r="F158" s="224" t="s">
        <v>424</v>
      </c>
      <c r="G158" s="224" t="s">
        <v>424</v>
      </c>
      <c r="H158" s="225" t="s">
        <v>90</v>
      </c>
    </row>
    <row r="159" ht="12" customHeight="1" spans="1:8">
      <c r="A159" s="226" t="s">
        <v>425</v>
      </c>
      <c r="B159" s="226"/>
      <c r="C159" s="227" t="s">
        <v>85</v>
      </c>
      <c r="D159" s="228" t="s">
        <v>86</v>
      </c>
      <c r="E159" s="228" t="s">
        <v>87</v>
      </c>
      <c r="F159" s="228" t="s">
        <v>88</v>
      </c>
      <c r="G159" s="228" t="s">
        <v>89</v>
      </c>
      <c r="H159" s="341" t="s">
        <v>426</v>
      </c>
    </row>
    <row r="160" ht="13.5" spans="1:8">
      <c r="A160" s="230">
        <f>H155</f>
        <v>1300915</v>
      </c>
      <c r="B160" s="93"/>
      <c r="C160" s="230">
        <v>0</v>
      </c>
      <c r="D160" s="230">
        <v>0</v>
      </c>
      <c r="E160" s="230">
        <v>0</v>
      </c>
      <c r="F160" s="230">
        <v>0</v>
      </c>
      <c r="G160" s="230">
        <v>0</v>
      </c>
      <c r="H160" s="342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232" t="s">
        <v>1157</v>
      </c>
    </row>
    <row r="166" customFormat="1" spans="3:4">
      <c r="C166" s="193"/>
      <c r="D166" s="193"/>
    </row>
    <row r="167" customFormat="1" ht="15.75" spans="3:3">
      <c r="C167" s="233" t="s">
        <v>1158</v>
      </c>
    </row>
    <row r="168" customFormat="1" spans="3:3">
      <c r="C168" s="234" t="s">
        <v>1207</v>
      </c>
    </row>
    <row r="169" customFormat="1" spans="3:4">
      <c r="C169" s="235" t="s">
        <v>1160</v>
      </c>
      <c r="D169" s="221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76" t="s">
        <v>23</v>
      </c>
      <c r="F1" s="27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346">
        <v>520163</v>
      </c>
      <c r="C5" s="346" t="s">
        <v>4270</v>
      </c>
      <c r="D5" s="347">
        <v>1364442</v>
      </c>
      <c r="E5" s="348">
        <v>43349</v>
      </c>
      <c r="F5" s="349">
        <v>43350</v>
      </c>
      <c r="G5" s="350" t="s">
        <v>28</v>
      </c>
      <c r="H5" s="351">
        <v>2900</v>
      </c>
    </row>
    <row r="6" s="1" customFormat="1" spans="1:8">
      <c r="A6" s="30" t="s">
        <v>26</v>
      </c>
      <c r="B6" s="346">
        <v>520164</v>
      </c>
      <c r="C6" s="346" t="s">
        <v>4271</v>
      </c>
      <c r="D6" s="347">
        <v>1364442</v>
      </c>
      <c r="E6" s="348">
        <v>43349</v>
      </c>
      <c r="F6" s="349">
        <v>43350</v>
      </c>
      <c r="G6" s="350" t="s">
        <v>28</v>
      </c>
      <c r="H6" s="351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346">
        <v>520243</v>
      </c>
      <c r="C13" s="346" t="s">
        <v>4277</v>
      </c>
      <c r="D13" s="347">
        <v>1333324</v>
      </c>
      <c r="E13" s="348">
        <v>43347</v>
      </c>
      <c r="F13" s="349">
        <v>43351</v>
      </c>
      <c r="G13" s="350" t="s">
        <v>28</v>
      </c>
      <c r="H13" s="351">
        <v>11600</v>
      </c>
    </row>
    <row r="14" s="1" customFormat="1" spans="1:8">
      <c r="A14" s="30" t="s">
        <v>26</v>
      </c>
      <c r="B14" s="346">
        <v>520244</v>
      </c>
      <c r="C14" s="346" t="s">
        <v>4278</v>
      </c>
      <c r="D14" s="347">
        <v>1333324</v>
      </c>
      <c r="E14" s="348">
        <v>43347</v>
      </c>
      <c r="F14" s="349">
        <v>43351</v>
      </c>
      <c r="G14" s="350" t="s">
        <v>28</v>
      </c>
      <c r="H14" s="351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346">
        <v>520259</v>
      </c>
      <c r="C21" s="346" t="s">
        <v>706</v>
      </c>
      <c r="D21" s="347">
        <v>1359281</v>
      </c>
      <c r="E21" s="348">
        <v>43349</v>
      </c>
      <c r="F21" s="349">
        <v>43351</v>
      </c>
      <c r="G21" s="350" t="s">
        <v>28</v>
      </c>
      <c r="H21" s="351">
        <v>5800</v>
      </c>
    </row>
    <row r="22" s="1" customFormat="1" spans="1:8">
      <c r="A22" s="30" t="s">
        <v>26</v>
      </c>
      <c r="B22" s="346">
        <v>520260</v>
      </c>
      <c r="C22" s="346" t="s">
        <v>4284</v>
      </c>
      <c r="D22" s="347">
        <v>1359281</v>
      </c>
      <c r="E22" s="348">
        <v>43349</v>
      </c>
      <c r="F22" s="349">
        <v>43351</v>
      </c>
      <c r="G22" s="350" t="s">
        <v>28</v>
      </c>
      <c r="H22" s="351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346">
        <v>520372</v>
      </c>
      <c r="C26" s="346" t="s">
        <v>4288</v>
      </c>
      <c r="D26" s="347">
        <v>1336028</v>
      </c>
      <c r="E26" s="348">
        <v>43349</v>
      </c>
      <c r="F26" s="349">
        <v>43352</v>
      </c>
      <c r="G26" s="350" t="s">
        <v>28</v>
      </c>
      <c r="H26" s="351">
        <v>11100</v>
      </c>
    </row>
    <row r="27" s="1" customFormat="1" spans="1:8">
      <c r="A27" s="30" t="s">
        <v>26</v>
      </c>
      <c r="B27" s="346">
        <v>520373</v>
      </c>
      <c r="C27" s="346" t="s">
        <v>4289</v>
      </c>
      <c r="D27" s="347">
        <v>1336028</v>
      </c>
      <c r="E27" s="348">
        <v>43349</v>
      </c>
      <c r="F27" s="349">
        <v>43352</v>
      </c>
      <c r="G27" s="350" t="s">
        <v>28</v>
      </c>
      <c r="H27" s="351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346">
        <v>520478</v>
      </c>
      <c r="C32" s="346" t="s">
        <v>1583</v>
      </c>
      <c r="D32" s="347">
        <v>1361556</v>
      </c>
      <c r="E32" s="348">
        <v>43350</v>
      </c>
      <c r="F32" s="349">
        <v>43353</v>
      </c>
      <c r="G32" s="350" t="s">
        <v>28</v>
      </c>
      <c r="H32" s="351">
        <v>11100</v>
      </c>
    </row>
    <row r="33" s="1" customFormat="1" spans="1:8">
      <c r="A33" s="30" t="s">
        <v>26</v>
      </c>
      <c r="B33" s="346">
        <v>520479</v>
      </c>
      <c r="C33" s="346" t="s">
        <v>4294</v>
      </c>
      <c r="D33" s="347">
        <v>1361556</v>
      </c>
      <c r="E33" s="348">
        <v>43350</v>
      </c>
      <c r="F33" s="349">
        <v>43353</v>
      </c>
      <c r="G33" s="350" t="s">
        <v>28</v>
      </c>
      <c r="H33" s="351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346">
        <v>520607</v>
      </c>
      <c r="C44" s="346" t="s">
        <v>3962</v>
      </c>
      <c r="D44" s="347">
        <v>1343773</v>
      </c>
      <c r="E44" s="348">
        <v>43351</v>
      </c>
      <c r="F44" s="349">
        <v>43354</v>
      </c>
      <c r="G44" s="350" t="s">
        <v>28</v>
      </c>
      <c r="H44" s="351">
        <v>8700</v>
      </c>
    </row>
    <row r="45" s="1" customFormat="1" spans="1:8">
      <c r="A45" s="30" t="s">
        <v>26</v>
      </c>
      <c r="B45" s="346">
        <v>520608</v>
      </c>
      <c r="C45" s="346" t="s">
        <v>4304</v>
      </c>
      <c r="D45" s="347">
        <v>1343773</v>
      </c>
      <c r="E45" s="348">
        <v>43351</v>
      </c>
      <c r="F45" s="349">
        <v>43354</v>
      </c>
      <c r="G45" s="350" t="s">
        <v>28</v>
      </c>
      <c r="H45" s="351">
        <v>8700</v>
      </c>
    </row>
    <row r="46" s="198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198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346">
        <v>520811</v>
      </c>
      <c r="C57" s="346" t="s">
        <v>4313</v>
      </c>
      <c r="D57" s="347">
        <v>1362499</v>
      </c>
      <c r="E57" s="348">
        <v>43353</v>
      </c>
      <c r="F57" s="349">
        <v>43356</v>
      </c>
      <c r="G57" s="350" t="s">
        <v>28</v>
      </c>
      <c r="H57" s="351">
        <v>8700</v>
      </c>
    </row>
    <row r="58" s="1" customFormat="1" spans="1:8">
      <c r="A58" s="30" t="s">
        <v>26</v>
      </c>
      <c r="B58" s="346">
        <v>520812</v>
      </c>
      <c r="C58" s="346" t="s">
        <v>4314</v>
      </c>
      <c r="D58" s="347">
        <v>1362499</v>
      </c>
      <c r="E58" s="348">
        <v>43353</v>
      </c>
      <c r="F58" s="349">
        <v>43356</v>
      </c>
      <c r="G58" s="350" t="s">
        <v>28</v>
      </c>
      <c r="H58" s="351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346">
        <v>520914</v>
      </c>
      <c r="C63" s="346" t="s">
        <v>4318</v>
      </c>
      <c r="D63" s="347">
        <v>1368500</v>
      </c>
      <c r="E63" s="348">
        <v>43355</v>
      </c>
      <c r="F63" s="349">
        <v>43357</v>
      </c>
      <c r="G63" s="350" t="s">
        <v>28</v>
      </c>
      <c r="H63" s="351">
        <v>5800</v>
      </c>
    </row>
    <row r="64" s="1" customFormat="1" spans="1:8">
      <c r="A64" s="30" t="s">
        <v>26</v>
      </c>
      <c r="B64" s="346">
        <v>520915</v>
      </c>
      <c r="C64" s="346" t="s">
        <v>4319</v>
      </c>
      <c r="D64" s="347">
        <v>1368500</v>
      </c>
      <c r="E64" s="348">
        <v>43355</v>
      </c>
      <c r="F64" s="349">
        <v>43357</v>
      </c>
      <c r="G64" s="350" t="s">
        <v>28</v>
      </c>
      <c r="H64" s="351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346">
        <v>520936</v>
      </c>
      <c r="C69" s="346" t="s">
        <v>4324</v>
      </c>
      <c r="D69" s="347">
        <v>1356997</v>
      </c>
      <c r="E69" s="348">
        <v>43355</v>
      </c>
      <c r="F69" s="349">
        <v>43357</v>
      </c>
      <c r="G69" s="350" t="s">
        <v>28</v>
      </c>
      <c r="H69" s="351">
        <v>7400</v>
      </c>
    </row>
    <row r="70" s="1" customFormat="1" spans="1:8">
      <c r="A70" s="30" t="s">
        <v>26</v>
      </c>
      <c r="B70" s="346">
        <v>520937</v>
      </c>
      <c r="C70" s="346" t="s">
        <v>4325</v>
      </c>
      <c r="D70" s="347">
        <v>1356997</v>
      </c>
      <c r="E70" s="348">
        <v>43355</v>
      </c>
      <c r="F70" s="349">
        <v>43357</v>
      </c>
      <c r="G70" s="350" t="s">
        <v>28</v>
      </c>
      <c r="H70" s="351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346">
        <v>521134</v>
      </c>
      <c r="C93" s="346" t="s">
        <v>4343</v>
      </c>
      <c r="D93" s="347">
        <v>1359785</v>
      </c>
      <c r="E93" s="348">
        <v>43357</v>
      </c>
      <c r="F93" s="349">
        <v>43359</v>
      </c>
      <c r="G93" s="350" t="s">
        <v>28</v>
      </c>
      <c r="H93" s="351">
        <v>7400</v>
      </c>
    </row>
    <row r="94" s="1" customFormat="1" spans="1:8">
      <c r="A94" s="30" t="s">
        <v>26</v>
      </c>
      <c r="B94" s="346">
        <v>521135</v>
      </c>
      <c r="C94" s="346" t="s">
        <v>4344</v>
      </c>
      <c r="D94" s="347">
        <v>1359785</v>
      </c>
      <c r="E94" s="348">
        <v>43357</v>
      </c>
      <c r="F94" s="349">
        <v>43359</v>
      </c>
      <c r="G94" s="350" t="s">
        <v>28</v>
      </c>
      <c r="H94" s="351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346">
        <v>521241</v>
      </c>
      <c r="C98" s="346" t="s">
        <v>4348</v>
      </c>
      <c r="D98" s="347">
        <v>1358567</v>
      </c>
      <c r="E98" s="348">
        <v>43357</v>
      </c>
      <c r="F98" s="349">
        <v>43360</v>
      </c>
      <c r="G98" s="350" t="s">
        <v>28</v>
      </c>
      <c r="H98" s="351">
        <v>8700</v>
      </c>
    </row>
    <row r="99" s="1" customFormat="1" spans="1:8">
      <c r="A99" s="30" t="s">
        <v>26</v>
      </c>
      <c r="B99" s="346">
        <v>521242</v>
      </c>
      <c r="C99" s="346" t="s">
        <v>4349</v>
      </c>
      <c r="D99" s="347">
        <v>1358567</v>
      </c>
      <c r="E99" s="348">
        <v>43357</v>
      </c>
      <c r="F99" s="349">
        <v>43360</v>
      </c>
      <c r="G99" s="350" t="s">
        <v>28</v>
      </c>
      <c r="H99" s="351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198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346">
        <v>521269</v>
      </c>
      <c r="C106" s="346" t="s">
        <v>4355</v>
      </c>
      <c r="D106" s="347">
        <v>1366047</v>
      </c>
      <c r="E106" s="348">
        <v>43356</v>
      </c>
      <c r="F106" s="349">
        <v>43360</v>
      </c>
      <c r="G106" s="350" t="s">
        <v>28</v>
      </c>
      <c r="H106" s="351">
        <v>14800</v>
      </c>
    </row>
    <row r="107" s="1" customFormat="1" spans="1:8">
      <c r="A107" s="30" t="s">
        <v>26</v>
      </c>
      <c r="B107" s="346">
        <v>521271</v>
      </c>
      <c r="C107" s="346" t="s">
        <v>4356</v>
      </c>
      <c r="D107" s="347">
        <v>1366047</v>
      </c>
      <c r="E107" s="348">
        <v>43356</v>
      </c>
      <c r="F107" s="349">
        <v>43360</v>
      </c>
      <c r="G107" s="350" t="s">
        <v>28</v>
      </c>
      <c r="H107" s="351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346">
        <v>521378</v>
      </c>
      <c r="C114" s="346" t="s">
        <v>4363</v>
      </c>
      <c r="D114" s="347">
        <v>1363780</v>
      </c>
      <c r="E114" s="348">
        <v>43358</v>
      </c>
      <c r="F114" s="349">
        <v>43361</v>
      </c>
      <c r="G114" s="350" t="s">
        <v>28</v>
      </c>
      <c r="H114" s="351">
        <v>8700</v>
      </c>
    </row>
    <row r="115" s="1" customFormat="1" spans="1:8">
      <c r="A115" s="30" t="s">
        <v>26</v>
      </c>
      <c r="B115" s="346">
        <v>521380</v>
      </c>
      <c r="C115" s="346" t="s">
        <v>4364</v>
      </c>
      <c r="D115" s="347">
        <v>1363780</v>
      </c>
      <c r="E115" s="348">
        <v>43358</v>
      </c>
      <c r="F115" s="349">
        <v>43361</v>
      </c>
      <c r="G115" s="350" t="s">
        <v>28</v>
      </c>
      <c r="H115" s="351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346">
        <v>521443</v>
      </c>
      <c r="C120" s="346" t="s">
        <v>3497</v>
      </c>
      <c r="D120" s="347">
        <v>1358562</v>
      </c>
      <c r="E120" s="348">
        <v>43357</v>
      </c>
      <c r="F120" s="349">
        <v>43362</v>
      </c>
      <c r="G120" s="350" t="s">
        <v>28</v>
      </c>
      <c r="H120" s="351">
        <v>14500</v>
      </c>
    </row>
    <row r="121" s="1" customFormat="1" spans="1:8">
      <c r="A121" s="30" t="s">
        <v>26</v>
      </c>
      <c r="B121" s="346">
        <v>521444</v>
      </c>
      <c r="C121" s="346" t="s">
        <v>4367</v>
      </c>
      <c r="D121" s="347">
        <v>1358562</v>
      </c>
      <c r="E121" s="348">
        <v>43357</v>
      </c>
      <c r="F121" s="349">
        <v>43362</v>
      </c>
      <c r="G121" s="350" t="s">
        <v>28</v>
      </c>
      <c r="H121" s="351">
        <v>14500</v>
      </c>
    </row>
    <row r="122" s="1" customFormat="1" spans="1:8">
      <c r="A122" s="30" t="s">
        <v>26</v>
      </c>
      <c r="B122" s="346">
        <v>521445</v>
      </c>
      <c r="C122" s="346" t="s">
        <v>4368</v>
      </c>
      <c r="D122" s="347">
        <v>1358562</v>
      </c>
      <c r="E122" s="348">
        <v>43357</v>
      </c>
      <c r="F122" s="349">
        <v>43362</v>
      </c>
      <c r="G122" s="350" t="s">
        <v>28</v>
      </c>
      <c r="H122" s="351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346">
        <v>521448</v>
      </c>
      <c r="C125" s="346" t="s">
        <v>4371</v>
      </c>
      <c r="D125" s="347">
        <v>1365040</v>
      </c>
      <c r="E125" s="348">
        <v>43360</v>
      </c>
      <c r="F125" s="349">
        <v>43362</v>
      </c>
      <c r="G125" s="350" t="s">
        <v>28</v>
      </c>
      <c r="H125" s="351">
        <v>5800</v>
      </c>
    </row>
    <row r="126" s="1" customFormat="1" spans="1:8">
      <c r="A126" s="30" t="s">
        <v>26</v>
      </c>
      <c r="B126" s="346">
        <v>521449</v>
      </c>
      <c r="C126" s="346" t="s">
        <v>4372</v>
      </c>
      <c r="D126" s="347">
        <v>1365040</v>
      </c>
      <c r="E126" s="348">
        <v>43360</v>
      </c>
      <c r="F126" s="349">
        <v>43362</v>
      </c>
      <c r="G126" s="350" t="s">
        <v>28</v>
      </c>
      <c r="H126" s="351">
        <v>5800</v>
      </c>
    </row>
    <row r="127" s="1" customFormat="1" spans="1:8">
      <c r="A127" s="30" t="s">
        <v>26</v>
      </c>
      <c r="B127" s="346">
        <v>521451</v>
      </c>
      <c r="C127" s="346" t="s">
        <v>4373</v>
      </c>
      <c r="D127" s="347">
        <v>1365040</v>
      </c>
      <c r="E127" s="348">
        <v>43360</v>
      </c>
      <c r="F127" s="349">
        <v>43362</v>
      </c>
      <c r="G127" s="350" t="s">
        <v>28</v>
      </c>
      <c r="H127" s="351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206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209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223" t="s">
        <v>423</v>
      </c>
      <c r="B135" s="90"/>
      <c r="C135" s="224" t="s">
        <v>424</v>
      </c>
      <c r="D135" s="224" t="s">
        <v>424</v>
      </c>
      <c r="E135" s="224" t="s">
        <v>424</v>
      </c>
      <c r="F135" s="224" t="s">
        <v>424</v>
      </c>
      <c r="G135" s="224" t="s">
        <v>424</v>
      </c>
      <c r="H135" s="225" t="s">
        <v>90</v>
      </c>
    </row>
    <row r="136" ht="12" customHeight="1" spans="1:8">
      <c r="A136" s="226" t="s">
        <v>425</v>
      </c>
      <c r="B136" s="226"/>
      <c r="C136" s="227" t="s">
        <v>85</v>
      </c>
      <c r="D136" s="228" t="s">
        <v>86</v>
      </c>
      <c r="E136" s="228" t="s">
        <v>87</v>
      </c>
      <c r="F136" s="228" t="s">
        <v>88</v>
      </c>
      <c r="G136" s="228" t="s">
        <v>89</v>
      </c>
      <c r="H136" s="341" t="s">
        <v>426</v>
      </c>
    </row>
    <row r="137" ht="13.5" spans="1:8">
      <c r="A137" s="230">
        <f>H132</f>
        <v>1031222.5</v>
      </c>
      <c r="B137" s="93"/>
      <c r="C137" s="230">
        <v>0</v>
      </c>
      <c r="D137" s="230">
        <v>0</v>
      </c>
      <c r="E137" s="230">
        <v>0</v>
      </c>
      <c r="F137" s="230">
        <v>0</v>
      </c>
      <c r="G137" s="230">
        <v>0</v>
      </c>
      <c r="H137" s="342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232" t="s">
        <v>1157</v>
      </c>
    </row>
    <row r="143" customFormat="1" spans="3:4">
      <c r="C143" s="193"/>
      <c r="D143" s="193"/>
    </row>
    <row r="144" customFormat="1" ht="15.75" spans="3:3">
      <c r="C144" s="233" t="s">
        <v>1158</v>
      </c>
    </row>
    <row r="145" customFormat="1" spans="3:3">
      <c r="C145" s="234" t="s">
        <v>1207</v>
      </c>
    </row>
    <row r="146" customFormat="1" spans="3:4">
      <c r="C146" s="235" t="s">
        <v>1160</v>
      </c>
      <c r="D146" s="221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76" t="s">
        <v>23</v>
      </c>
      <c r="F1" s="27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346">
        <v>521566</v>
      </c>
      <c r="C7" s="346" t="s">
        <v>4382</v>
      </c>
      <c r="D7" s="347">
        <v>1335216</v>
      </c>
      <c r="E7" s="348">
        <v>43361</v>
      </c>
      <c r="F7" s="349">
        <v>43363</v>
      </c>
      <c r="G7" s="350" t="s">
        <v>28</v>
      </c>
      <c r="H7" s="351">
        <v>5800</v>
      </c>
    </row>
    <row r="8" s="1" customFormat="1" spans="1:8">
      <c r="A8" s="30" t="s">
        <v>26</v>
      </c>
      <c r="B8" s="346">
        <v>521567</v>
      </c>
      <c r="C8" s="346" t="s">
        <v>4383</v>
      </c>
      <c r="D8" s="347">
        <v>1335216</v>
      </c>
      <c r="E8" s="348">
        <v>43361</v>
      </c>
      <c r="F8" s="349">
        <v>43363</v>
      </c>
      <c r="G8" s="350" t="s">
        <v>28</v>
      </c>
      <c r="H8" s="351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346">
        <v>521686</v>
      </c>
      <c r="C20" s="346" t="s">
        <v>4395</v>
      </c>
      <c r="D20" s="347">
        <v>1331810</v>
      </c>
      <c r="E20" s="348">
        <v>43362</v>
      </c>
      <c r="F20" s="349">
        <v>43364</v>
      </c>
      <c r="G20" s="350" t="s">
        <v>28</v>
      </c>
      <c r="H20" s="351">
        <v>5800</v>
      </c>
    </row>
    <row r="21" s="1" customFormat="1" spans="1:8">
      <c r="A21" s="30" t="s">
        <v>26</v>
      </c>
      <c r="B21" s="346">
        <v>521687</v>
      </c>
      <c r="C21" s="346" t="s">
        <v>4396</v>
      </c>
      <c r="D21" s="347">
        <v>1331810</v>
      </c>
      <c r="E21" s="348">
        <v>43362</v>
      </c>
      <c r="F21" s="349">
        <v>43364</v>
      </c>
      <c r="G21" s="350" t="s">
        <v>28</v>
      </c>
      <c r="H21" s="351">
        <v>5800</v>
      </c>
    </row>
    <row r="22" s="1" customFormat="1" spans="1:8">
      <c r="A22" s="30" t="s">
        <v>26</v>
      </c>
      <c r="B22" s="346">
        <v>521688</v>
      </c>
      <c r="C22" s="346" t="s">
        <v>4397</v>
      </c>
      <c r="D22" s="347">
        <v>1331810</v>
      </c>
      <c r="E22" s="348">
        <v>43362</v>
      </c>
      <c r="F22" s="349">
        <v>43364</v>
      </c>
      <c r="G22" s="350" t="s">
        <v>28</v>
      </c>
      <c r="H22" s="351">
        <v>5800</v>
      </c>
    </row>
    <row r="23" s="1" customFormat="1" spans="1:8">
      <c r="A23" s="30" t="s">
        <v>26</v>
      </c>
      <c r="B23" s="346">
        <v>521689</v>
      </c>
      <c r="C23" s="346" t="s">
        <v>139</v>
      </c>
      <c r="D23" s="347">
        <v>1331810</v>
      </c>
      <c r="E23" s="348">
        <v>43362</v>
      </c>
      <c r="F23" s="349">
        <v>43364</v>
      </c>
      <c r="G23" s="350" t="s">
        <v>28</v>
      </c>
      <c r="H23" s="351">
        <v>5800</v>
      </c>
    </row>
    <row r="24" s="1" customFormat="1" spans="1:8">
      <c r="A24" s="30" t="s">
        <v>26</v>
      </c>
      <c r="B24" s="346">
        <v>521690</v>
      </c>
      <c r="C24" s="346" t="s">
        <v>4398</v>
      </c>
      <c r="D24" s="347">
        <v>1331810</v>
      </c>
      <c r="E24" s="348">
        <v>43362</v>
      </c>
      <c r="F24" s="349">
        <v>43364</v>
      </c>
      <c r="G24" s="350" t="s">
        <v>28</v>
      </c>
      <c r="H24" s="351">
        <v>5800</v>
      </c>
    </row>
    <row r="25" s="1" customFormat="1" spans="1:8">
      <c r="A25" s="30" t="s">
        <v>26</v>
      </c>
      <c r="B25" s="346">
        <v>521691</v>
      </c>
      <c r="C25" s="346" t="s">
        <v>4399</v>
      </c>
      <c r="D25" s="347">
        <v>1331810</v>
      </c>
      <c r="E25" s="348">
        <v>43362</v>
      </c>
      <c r="F25" s="349">
        <v>43364</v>
      </c>
      <c r="G25" s="350" t="s">
        <v>28</v>
      </c>
      <c r="H25" s="351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346">
        <v>521781</v>
      </c>
      <c r="C39" s="346" t="s">
        <v>4413</v>
      </c>
      <c r="D39" s="347">
        <v>1363574</v>
      </c>
      <c r="E39" s="348">
        <v>43363</v>
      </c>
      <c r="F39" s="349">
        <v>43365</v>
      </c>
      <c r="G39" s="350" t="s">
        <v>28</v>
      </c>
      <c r="H39" s="351">
        <v>5800</v>
      </c>
    </row>
    <row r="40" s="1" customFormat="1" spans="1:8">
      <c r="A40" s="30" t="s">
        <v>26</v>
      </c>
      <c r="B40" s="346">
        <v>521783</v>
      </c>
      <c r="C40" s="346" t="s">
        <v>4414</v>
      </c>
      <c r="D40" s="347">
        <v>1363574</v>
      </c>
      <c r="E40" s="348">
        <v>43363</v>
      </c>
      <c r="F40" s="349">
        <v>43365</v>
      </c>
      <c r="G40" s="350" t="s">
        <v>28</v>
      </c>
      <c r="H40" s="351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346">
        <v>521787</v>
      </c>
      <c r="C43" s="346" t="s">
        <v>4416</v>
      </c>
      <c r="D43" s="347">
        <v>1329086</v>
      </c>
      <c r="E43" s="348">
        <v>43364</v>
      </c>
      <c r="F43" s="349">
        <v>43365</v>
      </c>
      <c r="G43" s="350" t="s">
        <v>28</v>
      </c>
      <c r="H43" s="351">
        <v>2900</v>
      </c>
    </row>
    <row r="44" s="1" customFormat="1" spans="1:8">
      <c r="A44" s="30" t="s">
        <v>26</v>
      </c>
      <c r="B44" s="346">
        <v>521788</v>
      </c>
      <c r="C44" s="346" t="s">
        <v>4417</v>
      </c>
      <c r="D44" s="347">
        <v>1329086</v>
      </c>
      <c r="E44" s="348">
        <v>43364</v>
      </c>
      <c r="F44" s="349">
        <v>43365</v>
      </c>
      <c r="G44" s="350" t="s">
        <v>28</v>
      </c>
      <c r="H44" s="351">
        <v>2900</v>
      </c>
    </row>
    <row r="45" s="1" customFormat="1" spans="1:8">
      <c r="A45" s="30" t="s">
        <v>26</v>
      </c>
      <c r="B45" s="346">
        <v>521789</v>
      </c>
      <c r="C45" s="346" t="s">
        <v>4418</v>
      </c>
      <c r="D45" s="347">
        <v>1329086</v>
      </c>
      <c r="E45" s="348">
        <v>43364</v>
      </c>
      <c r="F45" s="349">
        <v>43365</v>
      </c>
      <c r="G45" s="350" t="s">
        <v>28</v>
      </c>
      <c r="H45" s="351">
        <v>2900</v>
      </c>
    </row>
    <row r="46" s="198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198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346">
        <v>521812</v>
      </c>
      <c r="C50" s="346" t="s">
        <v>4423</v>
      </c>
      <c r="D50" s="347">
        <v>1362068</v>
      </c>
      <c r="E50" s="348">
        <v>43362</v>
      </c>
      <c r="F50" s="349">
        <v>43365</v>
      </c>
      <c r="G50" s="350" t="s">
        <v>28</v>
      </c>
      <c r="H50" s="351">
        <v>8700</v>
      </c>
    </row>
    <row r="51" s="1" customFormat="1" spans="1:8">
      <c r="A51" s="30" t="s">
        <v>26</v>
      </c>
      <c r="B51" s="346">
        <v>521813</v>
      </c>
      <c r="C51" s="346" t="s">
        <v>4424</v>
      </c>
      <c r="D51" s="347">
        <v>1362068</v>
      </c>
      <c r="E51" s="348">
        <v>43362</v>
      </c>
      <c r="F51" s="349">
        <v>43365</v>
      </c>
      <c r="G51" s="350" t="s">
        <v>28</v>
      </c>
      <c r="H51" s="351">
        <v>8700</v>
      </c>
    </row>
    <row r="52" s="1" customFormat="1" spans="1:8">
      <c r="A52" s="30" t="s">
        <v>26</v>
      </c>
      <c r="B52" s="346">
        <v>521814</v>
      </c>
      <c r="C52" s="346" t="s">
        <v>4425</v>
      </c>
      <c r="D52" s="347">
        <v>1362068</v>
      </c>
      <c r="E52" s="348">
        <v>43362</v>
      </c>
      <c r="F52" s="349">
        <v>43365</v>
      </c>
      <c r="G52" s="350" t="s">
        <v>28</v>
      </c>
      <c r="H52" s="351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346">
        <v>521924</v>
      </c>
      <c r="C61" s="346" t="s">
        <v>4432</v>
      </c>
      <c r="D61" s="347">
        <v>1294177</v>
      </c>
      <c r="E61" s="348">
        <v>43364</v>
      </c>
      <c r="F61" s="349">
        <v>43366</v>
      </c>
      <c r="G61" s="350" t="s">
        <v>28</v>
      </c>
      <c r="H61" s="351">
        <v>6900</v>
      </c>
    </row>
    <row r="62" s="1" customFormat="1" spans="1:8">
      <c r="A62" s="30" t="s">
        <v>26</v>
      </c>
      <c r="B62" s="346">
        <v>521926</v>
      </c>
      <c r="C62" s="346" t="s">
        <v>4433</v>
      </c>
      <c r="D62" s="347">
        <v>1294177</v>
      </c>
      <c r="E62" s="348">
        <v>43364</v>
      </c>
      <c r="F62" s="349">
        <v>43366</v>
      </c>
      <c r="G62" s="350" t="s">
        <v>28</v>
      </c>
      <c r="H62" s="351">
        <v>6900</v>
      </c>
    </row>
    <row r="63" s="1" customFormat="1" spans="1:8">
      <c r="A63" s="30" t="s">
        <v>26</v>
      </c>
      <c r="B63" s="346">
        <v>521927</v>
      </c>
      <c r="C63" s="346" t="s">
        <v>4434</v>
      </c>
      <c r="D63" s="347">
        <v>1294177</v>
      </c>
      <c r="E63" s="348">
        <v>43364</v>
      </c>
      <c r="F63" s="349">
        <v>43366</v>
      </c>
      <c r="G63" s="350" t="s">
        <v>28</v>
      </c>
      <c r="H63" s="351">
        <v>6900</v>
      </c>
    </row>
    <row r="64" s="1" customFormat="1" spans="1:8">
      <c r="A64" s="30" t="s">
        <v>26</v>
      </c>
      <c r="B64" s="346">
        <v>521928</v>
      </c>
      <c r="C64" s="346" t="s">
        <v>4435</v>
      </c>
      <c r="D64" s="347">
        <v>1294177</v>
      </c>
      <c r="E64" s="348">
        <v>43364</v>
      </c>
      <c r="F64" s="349">
        <v>43366</v>
      </c>
      <c r="G64" s="350" t="s">
        <v>28</v>
      </c>
      <c r="H64" s="351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362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275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275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346">
        <v>522055</v>
      </c>
      <c r="C78" s="346" t="s">
        <v>4450</v>
      </c>
      <c r="D78" s="347">
        <v>1363789</v>
      </c>
      <c r="E78" s="348">
        <v>43365</v>
      </c>
      <c r="F78" s="349">
        <v>43367</v>
      </c>
      <c r="G78" s="350" t="s">
        <v>28</v>
      </c>
      <c r="H78" s="351">
        <v>5800</v>
      </c>
    </row>
    <row r="79" s="1" customFormat="1" spans="1:8">
      <c r="A79" s="30" t="s">
        <v>26</v>
      </c>
      <c r="B79" s="346">
        <v>522056</v>
      </c>
      <c r="C79" s="346" t="s">
        <v>4451</v>
      </c>
      <c r="D79" s="347">
        <v>1363789</v>
      </c>
      <c r="E79" s="348">
        <v>43365</v>
      </c>
      <c r="F79" s="349">
        <v>43367</v>
      </c>
      <c r="G79" s="350" t="s">
        <v>28</v>
      </c>
      <c r="H79" s="351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346">
        <v>522162</v>
      </c>
      <c r="C88" s="346" t="s">
        <v>4460</v>
      </c>
      <c r="D88" s="347">
        <v>1349451</v>
      </c>
      <c r="E88" s="348">
        <v>43366</v>
      </c>
      <c r="F88" s="349">
        <v>43368</v>
      </c>
      <c r="G88" s="350" t="s">
        <v>28</v>
      </c>
      <c r="H88" s="351">
        <v>5800</v>
      </c>
    </row>
    <row r="89" s="1" customFormat="1" spans="1:8">
      <c r="A89" s="30" t="s">
        <v>26</v>
      </c>
      <c r="B89" s="346">
        <v>522163</v>
      </c>
      <c r="C89" s="346" t="s">
        <v>4461</v>
      </c>
      <c r="D89" s="347">
        <v>1349451</v>
      </c>
      <c r="E89" s="348">
        <v>43366</v>
      </c>
      <c r="F89" s="349">
        <v>43368</v>
      </c>
      <c r="G89" s="350" t="s">
        <v>28</v>
      </c>
      <c r="H89" s="351">
        <v>5800</v>
      </c>
    </row>
    <row r="90" s="1" customFormat="1" spans="1:8">
      <c r="A90" s="30" t="s">
        <v>26</v>
      </c>
      <c r="B90" s="346">
        <v>522164</v>
      </c>
      <c r="C90" s="346" t="s">
        <v>4462</v>
      </c>
      <c r="D90" s="347">
        <v>1349451</v>
      </c>
      <c r="E90" s="348">
        <v>43366</v>
      </c>
      <c r="F90" s="349">
        <v>43368</v>
      </c>
      <c r="G90" s="350" t="s">
        <v>28</v>
      </c>
      <c r="H90" s="351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346">
        <v>522298</v>
      </c>
      <c r="C98" s="346" t="s">
        <v>4469</v>
      </c>
      <c r="D98" s="347">
        <v>1355242</v>
      </c>
      <c r="E98" s="348">
        <v>43365</v>
      </c>
      <c r="F98" s="349">
        <v>43369</v>
      </c>
      <c r="G98" s="350" t="s">
        <v>28</v>
      </c>
      <c r="H98" s="351">
        <v>11600</v>
      </c>
    </row>
    <row r="99" s="1" customFormat="1" spans="1:8">
      <c r="A99" s="30" t="s">
        <v>26</v>
      </c>
      <c r="B99" s="346">
        <v>522300</v>
      </c>
      <c r="C99" s="346" t="s">
        <v>1490</v>
      </c>
      <c r="D99" s="347">
        <v>1355242</v>
      </c>
      <c r="E99" s="348">
        <v>43365</v>
      </c>
      <c r="F99" s="349">
        <v>43369</v>
      </c>
      <c r="G99" s="350" t="s">
        <v>28</v>
      </c>
      <c r="H99" s="351">
        <v>11600</v>
      </c>
    </row>
    <row r="100" s="1" customFormat="1" spans="1:8">
      <c r="A100" s="30" t="s">
        <v>26</v>
      </c>
      <c r="B100" s="346">
        <v>522301</v>
      </c>
      <c r="C100" s="346" t="s">
        <v>4470</v>
      </c>
      <c r="D100" s="347">
        <v>1355242</v>
      </c>
      <c r="E100" s="348">
        <v>43365</v>
      </c>
      <c r="F100" s="349">
        <v>43369</v>
      </c>
      <c r="G100" s="350" t="s">
        <v>28</v>
      </c>
      <c r="H100" s="351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198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346">
        <v>522314</v>
      </c>
      <c r="C107" s="346" t="s">
        <v>4476</v>
      </c>
      <c r="D107" s="347">
        <v>1356548</v>
      </c>
      <c r="E107" s="348">
        <v>43367</v>
      </c>
      <c r="F107" s="349">
        <v>43369</v>
      </c>
      <c r="G107" s="350" t="s">
        <v>28</v>
      </c>
      <c r="H107" s="351">
        <v>5800</v>
      </c>
    </row>
    <row r="108" s="1" customFormat="1" spans="1:8">
      <c r="A108" s="30" t="s">
        <v>26</v>
      </c>
      <c r="B108" s="346">
        <v>522315</v>
      </c>
      <c r="C108" s="346" t="s">
        <v>4477</v>
      </c>
      <c r="D108" s="347">
        <v>1356548</v>
      </c>
      <c r="E108" s="348">
        <v>43367</v>
      </c>
      <c r="F108" s="349">
        <v>43369</v>
      </c>
      <c r="G108" s="350" t="s">
        <v>28</v>
      </c>
      <c r="H108" s="351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206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209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223" t="s">
        <v>423</v>
      </c>
      <c r="B116" s="90"/>
      <c r="C116" s="224" t="s">
        <v>424</v>
      </c>
      <c r="D116" s="224" t="s">
        <v>424</v>
      </c>
      <c r="E116" s="224" t="s">
        <v>424</v>
      </c>
      <c r="F116" s="224" t="s">
        <v>424</v>
      </c>
      <c r="G116" s="224" t="s">
        <v>424</v>
      </c>
      <c r="H116" s="225" t="s">
        <v>90</v>
      </c>
    </row>
    <row r="117" ht="12" customHeight="1" spans="1:8">
      <c r="A117" s="226" t="s">
        <v>425</v>
      </c>
      <c r="B117" s="226"/>
      <c r="C117" s="227" t="s">
        <v>85</v>
      </c>
      <c r="D117" s="228" t="s">
        <v>86</v>
      </c>
      <c r="E117" s="228" t="s">
        <v>87</v>
      </c>
      <c r="F117" s="228" t="s">
        <v>88</v>
      </c>
      <c r="G117" s="228" t="s">
        <v>89</v>
      </c>
      <c r="H117" s="341" t="s">
        <v>426</v>
      </c>
    </row>
    <row r="118" ht="13.5" spans="1:8">
      <c r="A118" s="230">
        <f>H113+1031222.5</f>
        <v>1879035</v>
      </c>
      <c r="B118" s="93"/>
      <c r="C118" s="230">
        <v>0</v>
      </c>
      <c r="D118" s="230">
        <v>0</v>
      </c>
      <c r="E118" s="230">
        <v>0</v>
      </c>
      <c r="F118" s="230">
        <v>0</v>
      </c>
      <c r="G118" s="230">
        <v>0</v>
      </c>
      <c r="H118" s="342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232" t="s">
        <v>1157</v>
      </c>
    </row>
    <row r="124" customFormat="1" spans="3:4">
      <c r="C124" s="193"/>
      <c r="D124" s="193"/>
    </row>
    <row r="125" customFormat="1" ht="15.75" spans="3:3">
      <c r="C125" s="233" t="s">
        <v>1158</v>
      </c>
    </row>
    <row r="126" customFormat="1" spans="3:3">
      <c r="C126" s="234" t="s">
        <v>1207</v>
      </c>
    </row>
    <row r="127" customFormat="1" spans="3:4">
      <c r="C127" s="235" t="s">
        <v>1160</v>
      </c>
      <c r="D127" s="221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72" t="s">
        <v>9</v>
      </c>
      <c r="D14" s="12"/>
      <c r="E14" s="10"/>
      <c r="F14" s="2"/>
    </row>
    <row r="15" customFormat="1" spans="1:6">
      <c r="A15" s="4" t="s">
        <v>10</v>
      </c>
      <c r="B15" s="4"/>
      <c r="C15" s="672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679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679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679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673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673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679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679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616" t="s">
        <v>311</v>
      </c>
      <c r="D45" s="678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616" t="s">
        <v>313</v>
      </c>
      <c r="D46" s="678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665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201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346">
        <v>522446</v>
      </c>
      <c r="C23" s="346" t="s">
        <v>3659</v>
      </c>
      <c r="D23" s="347">
        <v>1365145</v>
      </c>
      <c r="E23" s="348">
        <v>43367</v>
      </c>
      <c r="F23" s="349">
        <v>43370</v>
      </c>
      <c r="G23" s="350" t="s">
        <v>3877</v>
      </c>
      <c r="H23" s="351">
        <v>8700</v>
      </c>
    </row>
    <row r="24" s="1" customFormat="1" spans="1:8">
      <c r="A24" s="30" t="s">
        <v>26</v>
      </c>
      <c r="B24" s="346">
        <v>522447</v>
      </c>
      <c r="C24" s="346" t="s">
        <v>2209</v>
      </c>
      <c r="D24" s="347">
        <v>1365145</v>
      </c>
      <c r="E24" s="348">
        <v>43367</v>
      </c>
      <c r="F24" s="349">
        <v>43370</v>
      </c>
      <c r="G24" s="350" t="s">
        <v>3877</v>
      </c>
      <c r="H24" s="351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346">
        <v>522570</v>
      </c>
      <c r="C30" s="346" t="s">
        <v>252</v>
      </c>
      <c r="D30" s="347">
        <v>1356024</v>
      </c>
      <c r="E30" s="348">
        <v>43366</v>
      </c>
      <c r="F30" s="349">
        <v>43370</v>
      </c>
      <c r="G30" s="350" t="s">
        <v>3877</v>
      </c>
      <c r="H30" s="351">
        <v>11600</v>
      </c>
      <c r="I30" s="1" t="s">
        <v>4486</v>
      </c>
    </row>
    <row r="31" s="1" customFormat="1" spans="1:9">
      <c r="A31" s="30" t="s">
        <v>26</v>
      </c>
      <c r="B31" s="346">
        <v>522571</v>
      </c>
      <c r="C31" s="346" t="s">
        <v>4487</v>
      </c>
      <c r="D31" s="347">
        <v>1356024</v>
      </c>
      <c r="E31" s="348">
        <v>43366</v>
      </c>
      <c r="F31" s="349">
        <v>43370</v>
      </c>
      <c r="G31" s="350" t="s">
        <v>3877</v>
      </c>
      <c r="H31" s="351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346">
        <v>522588</v>
      </c>
      <c r="C39" s="346" t="s">
        <v>4494</v>
      </c>
      <c r="D39" s="347">
        <v>1359162</v>
      </c>
      <c r="E39" s="348">
        <v>43366</v>
      </c>
      <c r="F39" s="349">
        <v>43371</v>
      </c>
      <c r="G39" s="350" t="s">
        <v>3877</v>
      </c>
      <c r="H39" s="351">
        <v>14500</v>
      </c>
    </row>
    <row r="40" s="1" customFormat="1" spans="1:8">
      <c r="A40" s="30" t="s">
        <v>26</v>
      </c>
      <c r="B40" s="346">
        <v>522589</v>
      </c>
      <c r="C40" s="346" t="s">
        <v>4495</v>
      </c>
      <c r="D40" s="347">
        <v>1359162</v>
      </c>
      <c r="E40" s="348">
        <v>43366</v>
      </c>
      <c r="F40" s="349">
        <v>43371</v>
      </c>
      <c r="G40" s="350" t="s">
        <v>3877</v>
      </c>
      <c r="H40" s="351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346">
        <v>522601</v>
      </c>
      <c r="C45" s="346" t="s">
        <v>1195</v>
      </c>
      <c r="D45" s="347">
        <v>1365928</v>
      </c>
      <c r="E45" s="348">
        <v>43370</v>
      </c>
      <c r="F45" s="349">
        <v>43371</v>
      </c>
      <c r="G45" s="350" t="s">
        <v>3877</v>
      </c>
      <c r="H45" s="351">
        <v>2900</v>
      </c>
    </row>
    <row r="46" s="1" customFormat="1" spans="1:8">
      <c r="A46" s="30" t="s">
        <v>26</v>
      </c>
      <c r="B46" s="346">
        <v>522604</v>
      </c>
      <c r="C46" s="346" t="s">
        <v>4499</v>
      </c>
      <c r="D46" s="347">
        <v>1365928</v>
      </c>
      <c r="E46" s="348">
        <v>43370</v>
      </c>
      <c r="F46" s="349">
        <v>43371</v>
      </c>
      <c r="G46" s="350" t="s">
        <v>3877</v>
      </c>
      <c r="H46" s="351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346">
        <v>522697</v>
      </c>
      <c r="C50" s="346" t="s">
        <v>4503</v>
      </c>
      <c r="D50" s="347">
        <v>1367532</v>
      </c>
      <c r="E50" s="348">
        <v>43368</v>
      </c>
      <c r="F50" s="349">
        <v>43372</v>
      </c>
      <c r="G50" s="350" t="s">
        <v>3877</v>
      </c>
      <c r="H50" s="351">
        <v>12345</v>
      </c>
    </row>
    <row r="51" s="1" customFormat="1" spans="1:8">
      <c r="A51" s="30" t="s">
        <v>26</v>
      </c>
      <c r="B51" s="346">
        <v>522698</v>
      </c>
      <c r="C51" s="346" t="s">
        <v>4504</v>
      </c>
      <c r="D51" s="347">
        <v>1367532</v>
      </c>
      <c r="E51" s="348">
        <v>43368</v>
      </c>
      <c r="F51" s="349">
        <v>43372</v>
      </c>
      <c r="G51" s="350" t="s">
        <v>3877</v>
      </c>
      <c r="H51" s="351">
        <v>12345</v>
      </c>
    </row>
    <row r="52" s="1" customFormat="1" spans="1:8">
      <c r="A52" s="30" t="s">
        <v>26</v>
      </c>
      <c r="B52" s="346">
        <v>522699</v>
      </c>
      <c r="C52" s="346" t="s">
        <v>4505</v>
      </c>
      <c r="D52" s="347">
        <v>1367532</v>
      </c>
      <c r="E52" s="348">
        <v>43368</v>
      </c>
      <c r="F52" s="349">
        <v>43372</v>
      </c>
      <c r="G52" s="350" t="s">
        <v>3877</v>
      </c>
      <c r="H52" s="351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346">
        <v>522702</v>
      </c>
      <c r="C55" s="346" t="s">
        <v>4508</v>
      </c>
      <c r="D55" s="347">
        <v>1358112</v>
      </c>
      <c r="E55" s="348">
        <v>43371</v>
      </c>
      <c r="F55" s="349">
        <v>43372</v>
      </c>
      <c r="G55" s="350" t="s">
        <v>3877</v>
      </c>
      <c r="H55" s="351">
        <v>3645</v>
      </c>
    </row>
    <row r="56" s="1" customFormat="1" spans="1:8">
      <c r="A56" s="30" t="s">
        <v>26</v>
      </c>
      <c r="B56" s="346">
        <v>522703</v>
      </c>
      <c r="C56" s="346" t="s">
        <v>3016</v>
      </c>
      <c r="D56" s="347">
        <v>1358112</v>
      </c>
      <c r="E56" s="348">
        <v>43371</v>
      </c>
      <c r="F56" s="349">
        <v>43372</v>
      </c>
      <c r="G56" s="350" t="s">
        <v>3877</v>
      </c>
      <c r="H56" s="351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198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198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346">
        <v>523087</v>
      </c>
      <c r="C78" s="346" t="s">
        <v>469</v>
      </c>
      <c r="D78" s="347">
        <v>1358386</v>
      </c>
      <c r="E78" s="348">
        <v>43373</v>
      </c>
      <c r="F78" s="349">
        <v>43375</v>
      </c>
      <c r="G78" s="350" t="s">
        <v>3877</v>
      </c>
      <c r="H78" s="351">
        <v>8730</v>
      </c>
    </row>
    <row r="79" s="1" customFormat="1" spans="1:8">
      <c r="A79" s="30" t="s">
        <v>26</v>
      </c>
      <c r="B79" s="346">
        <v>523088</v>
      </c>
      <c r="C79" s="346" t="s">
        <v>4527</v>
      </c>
      <c r="D79" s="347">
        <v>1358386</v>
      </c>
      <c r="E79" s="348">
        <v>43373</v>
      </c>
      <c r="F79" s="349">
        <v>43375</v>
      </c>
      <c r="G79" s="350" t="s">
        <v>3877</v>
      </c>
      <c r="H79" s="351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346">
        <v>523227</v>
      </c>
      <c r="C85" s="346" t="s">
        <v>4531</v>
      </c>
      <c r="D85" s="347">
        <v>1374916</v>
      </c>
      <c r="E85" s="348">
        <v>43374</v>
      </c>
      <c r="F85" s="349">
        <v>43376</v>
      </c>
      <c r="G85" s="350" t="s">
        <v>3877</v>
      </c>
      <c r="H85" s="351">
        <v>8100</v>
      </c>
    </row>
    <row r="86" s="1" customFormat="1" spans="1:8">
      <c r="A86" s="30" t="s">
        <v>26</v>
      </c>
      <c r="B86" s="346">
        <v>523228</v>
      </c>
      <c r="C86" s="346" t="s">
        <v>4532</v>
      </c>
      <c r="D86" s="347">
        <v>1374916</v>
      </c>
      <c r="E86" s="348">
        <v>43374</v>
      </c>
      <c r="F86" s="349">
        <v>43376</v>
      </c>
      <c r="G86" s="350" t="s">
        <v>3877</v>
      </c>
      <c r="H86" s="351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275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275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346">
        <v>523366</v>
      </c>
      <c r="C94" s="346" t="s">
        <v>2798</v>
      </c>
      <c r="D94" s="347">
        <v>1374206</v>
      </c>
      <c r="E94" s="348">
        <v>43374</v>
      </c>
      <c r="F94" s="349">
        <v>43377</v>
      </c>
      <c r="G94" s="350" t="s">
        <v>3877</v>
      </c>
      <c r="H94" s="351">
        <v>11745</v>
      </c>
    </row>
    <row r="95" s="1" customFormat="1" spans="1:8">
      <c r="A95" s="30" t="s">
        <v>26</v>
      </c>
      <c r="B95" s="346">
        <v>523367</v>
      </c>
      <c r="C95" s="346" t="s">
        <v>984</v>
      </c>
      <c r="D95" s="347">
        <v>1374206</v>
      </c>
      <c r="E95" s="348">
        <v>43374</v>
      </c>
      <c r="F95" s="349">
        <v>43377</v>
      </c>
      <c r="G95" s="350" t="s">
        <v>3877</v>
      </c>
      <c r="H95" s="351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346">
        <v>523405</v>
      </c>
      <c r="C105" s="346" t="s">
        <v>4547</v>
      </c>
      <c r="D105" s="347">
        <v>1371904</v>
      </c>
      <c r="E105" s="348">
        <v>43371</v>
      </c>
      <c r="F105" s="349">
        <v>43377</v>
      </c>
      <c r="G105" s="350" t="s">
        <v>3877</v>
      </c>
      <c r="H105" s="351">
        <v>26190</v>
      </c>
    </row>
    <row r="106" s="1" customFormat="1" spans="1:8">
      <c r="A106" s="30" t="s">
        <v>26</v>
      </c>
      <c r="B106" s="346">
        <v>523406</v>
      </c>
      <c r="C106" s="346" t="s">
        <v>4548</v>
      </c>
      <c r="D106" s="347">
        <v>1371904</v>
      </c>
      <c r="E106" s="348">
        <v>43371</v>
      </c>
      <c r="F106" s="349">
        <v>43377</v>
      </c>
      <c r="G106" s="350" t="s">
        <v>3877</v>
      </c>
      <c r="H106" s="351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346">
        <v>523550</v>
      </c>
      <c r="C117" s="346" t="s">
        <v>4558</v>
      </c>
      <c r="D117" s="347">
        <v>1372708</v>
      </c>
      <c r="E117" s="348">
        <v>43375</v>
      </c>
      <c r="F117" s="349">
        <v>43378</v>
      </c>
      <c r="G117" s="350" t="s">
        <v>3877</v>
      </c>
      <c r="H117" s="351">
        <v>12150</v>
      </c>
    </row>
    <row r="118" s="1" customFormat="1" spans="1:8">
      <c r="A118" s="30" t="s">
        <v>26</v>
      </c>
      <c r="B118" s="346">
        <v>523551</v>
      </c>
      <c r="C118" s="346" t="s">
        <v>4559</v>
      </c>
      <c r="D118" s="347">
        <v>1372708</v>
      </c>
      <c r="E118" s="348">
        <v>43375</v>
      </c>
      <c r="F118" s="349">
        <v>43378</v>
      </c>
      <c r="G118" s="350" t="s">
        <v>3877</v>
      </c>
      <c r="H118" s="351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346">
        <v>523701</v>
      </c>
      <c r="C123" s="346" t="s">
        <v>4563</v>
      </c>
      <c r="D123" s="347">
        <v>1375580</v>
      </c>
      <c r="E123" s="348">
        <v>43378</v>
      </c>
      <c r="F123" s="349">
        <v>43379</v>
      </c>
      <c r="G123" s="350" t="s">
        <v>3877</v>
      </c>
      <c r="H123" s="351">
        <v>4050</v>
      </c>
    </row>
    <row r="124" s="1" customFormat="1" spans="1:8">
      <c r="A124" s="30" t="s">
        <v>26</v>
      </c>
      <c r="B124" s="346">
        <v>523702</v>
      </c>
      <c r="C124" s="346" t="s">
        <v>4564</v>
      </c>
      <c r="D124" s="347">
        <v>1375580</v>
      </c>
      <c r="E124" s="348">
        <v>43378</v>
      </c>
      <c r="F124" s="349">
        <v>43379</v>
      </c>
      <c r="G124" s="350" t="s">
        <v>3877</v>
      </c>
      <c r="H124" s="351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346">
        <v>523865</v>
      </c>
      <c r="C140" s="346" t="s">
        <v>4580</v>
      </c>
      <c r="D140" s="347">
        <v>1352480</v>
      </c>
      <c r="E140" s="348">
        <v>43378</v>
      </c>
      <c r="F140" s="349">
        <v>43380</v>
      </c>
      <c r="G140" s="350" t="s">
        <v>3877</v>
      </c>
      <c r="H140" s="351">
        <v>7290</v>
      </c>
    </row>
    <row r="141" s="1" customFormat="1" spans="1:8">
      <c r="A141" s="30" t="s">
        <v>26</v>
      </c>
      <c r="B141" s="346">
        <v>523866</v>
      </c>
      <c r="C141" s="346" t="s">
        <v>4581</v>
      </c>
      <c r="D141" s="347">
        <v>1352480</v>
      </c>
      <c r="E141" s="348">
        <v>43378</v>
      </c>
      <c r="F141" s="349">
        <v>43380</v>
      </c>
      <c r="G141" s="350" t="s">
        <v>3877</v>
      </c>
      <c r="H141" s="351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346">
        <v>523909</v>
      </c>
      <c r="C150" s="346" t="s">
        <v>4590</v>
      </c>
      <c r="D150" s="347">
        <v>1372936</v>
      </c>
      <c r="E150" s="348">
        <v>43378</v>
      </c>
      <c r="F150" s="349">
        <v>43380</v>
      </c>
      <c r="G150" s="350" t="s">
        <v>3877</v>
      </c>
      <c r="H150" s="351">
        <v>8730</v>
      </c>
    </row>
    <row r="151" s="1" customFormat="1" spans="1:8">
      <c r="A151" s="30" t="s">
        <v>26</v>
      </c>
      <c r="B151" s="346">
        <v>523910</v>
      </c>
      <c r="C151" s="346" t="s">
        <v>4591</v>
      </c>
      <c r="D151" s="347">
        <v>1372936</v>
      </c>
      <c r="E151" s="348">
        <v>43378</v>
      </c>
      <c r="F151" s="349">
        <v>43380</v>
      </c>
      <c r="G151" s="350" t="s">
        <v>3877</v>
      </c>
      <c r="H151" s="351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346">
        <v>524047</v>
      </c>
      <c r="C159" s="346" t="s">
        <v>4599</v>
      </c>
      <c r="D159" s="347">
        <v>1358264</v>
      </c>
      <c r="E159" s="348">
        <v>43376</v>
      </c>
      <c r="F159" s="349">
        <v>43381</v>
      </c>
      <c r="G159" s="350" t="s">
        <v>3877</v>
      </c>
      <c r="H159" s="351">
        <v>18225</v>
      </c>
    </row>
    <row r="160" s="1" customFormat="1" spans="1:8">
      <c r="A160" s="30" t="s">
        <v>26</v>
      </c>
      <c r="B160" s="346">
        <v>524048</v>
      </c>
      <c r="C160" s="346" t="s">
        <v>4600</v>
      </c>
      <c r="D160" s="347">
        <v>1358264</v>
      </c>
      <c r="E160" s="348">
        <v>43376</v>
      </c>
      <c r="F160" s="349">
        <v>43381</v>
      </c>
      <c r="G160" s="350" t="s">
        <v>3877</v>
      </c>
      <c r="H160" s="351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346">
        <v>524137</v>
      </c>
      <c r="C165" s="346" t="s">
        <v>4604</v>
      </c>
      <c r="D165" s="347">
        <v>1377922</v>
      </c>
      <c r="E165" s="348">
        <v>43380</v>
      </c>
      <c r="F165" s="349">
        <v>43382</v>
      </c>
      <c r="G165" s="350" t="s">
        <v>3877</v>
      </c>
      <c r="H165" s="351">
        <v>8165</v>
      </c>
    </row>
    <row r="166" s="1" customFormat="1" spans="1:8">
      <c r="A166" s="30" t="s">
        <v>26</v>
      </c>
      <c r="B166" s="346">
        <v>524138</v>
      </c>
      <c r="C166" s="346" t="s">
        <v>4605</v>
      </c>
      <c r="D166" s="347">
        <v>1377922</v>
      </c>
      <c r="E166" s="348">
        <v>43380</v>
      </c>
      <c r="F166" s="349">
        <v>43382</v>
      </c>
      <c r="G166" s="350" t="s">
        <v>3877</v>
      </c>
      <c r="H166" s="351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198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346">
        <v>524234</v>
      </c>
      <c r="C181" s="346" t="s">
        <v>4617</v>
      </c>
      <c r="D181" s="347">
        <v>1375641</v>
      </c>
      <c r="E181" s="348">
        <v>43381</v>
      </c>
      <c r="F181" s="349">
        <v>43383</v>
      </c>
      <c r="G181" s="350" t="s">
        <v>3877</v>
      </c>
      <c r="H181" s="351">
        <v>6000</v>
      </c>
    </row>
    <row r="182" s="1" customFormat="1" spans="1:8">
      <c r="A182" s="30" t="s">
        <v>26</v>
      </c>
      <c r="B182" s="346">
        <v>524235</v>
      </c>
      <c r="C182" s="346" t="s">
        <v>4618</v>
      </c>
      <c r="D182" s="347">
        <v>1375641</v>
      </c>
      <c r="E182" s="348">
        <v>43381</v>
      </c>
      <c r="F182" s="349">
        <v>43383</v>
      </c>
      <c r="G182" s="350" t="s">
        <v>3877</v>
      </c>
      <c r="H182" s="351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346">
        <v>524243</v>
      </c>
      <c r="C186" s="346" t="s">
        <v>4622</v>
      </c>
      <c r="D186" s="347">
        <v>1370392</v>
      </c>
      <c r="E186" s="348">
        <v>43382</v>
      </c>
      <c r="F186" s="349">
        <v>43383</v>
      </c>
      <c r="G186" s="350" t="s">
        <v>3877</v>
      </c>
      <c r="H186" s="351">
        <v>3000</v>
      </c>
    </row>
    <row r="187" s="1" customFormat="1" spans="1:8">
      <c r="A187" s="30" t="s">
        <v>26</v>
      </c>
      <c r="B187" s="346">
        <v>524244</v>
      </c>
      <c r="C187" s="346" t="s">
        <v>4623</v>
      </c>
      <c r="D187" s="347">
        <v>1370392</v>
      </c>
      <c r="E187" s="348">
        <v>43382</v>
      </c>
      <c r="F187" s="349">
        <v>43383</v>
      </c>
      <c r="G187" s="350" t="s">
        <v>3877</v>
      </c>
      <c r="H187" s="351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206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209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223" t="s">
        <v>423</v>
      </c>
      <c r="B203" s="90"/>
      <c r="C203" s="224" t="s">
        <v>424</v>
      </c>
      <c r="D203" s="224" t="s">
        <v>424</v>
      </c>
      <c r="E203" s="224" t="s">
        <v>424</v>
      </c>
      <c r="F203" s="224" t="s">
        <v>424</v>
      </c>
      <c r="G203" s="224" t="s">
        <v>424</v>
      </c>
      <c r="H203" s="225" t="s">
        <v>90</v>
      </c>
    </row>
    <row r="204" ht="12" customHeight="1" spans="1:8">
      <c r="A204" s="226" t="s">
        <v>425</v>
      </c>
      <c r="B204" s="226"/>
      <c r="C204" s="227" t="s">
        <v>85</v>
      </c>
      <c r="D204" s="228" t="s">
        <v>86</v>
      </c>
      <c r="E204" s="228" t="s">
        <v>87</v>
      </c>
      <c r="F204" s="228" t="s">
        <v>88</v>
      </c>
      <c r="G204" s="228" t="s">
        <v>89</v>
      </c>
      <c r="H204" s="341" t="s">
        <v>426</v>
      </c>
    </row>
    <row r="205" ht="13.5" spans="1:8">
      <c r="A205" s="230">
        <f>H200</f>
        <v>1705575</v>
      </c>
      <c r="B205" s="93"/>
      <c r="C205" s="230">
        <v>0</v>
      </c>
      <c r="D205" s="230">
        <v>0</v>
      </c>
      <c r="E205" s="230">
        <v>0</v>
      </c>
      <c r="F205" s="230">
        <v>0</v>
      </c>
      <c r="G205" s="230">
        <v>0</v>
      </c>
      <c r="H205" s="342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232" t="s">
        <v>1157</v>
      </c>
    </row>
    <row r="211" customFormat="1" spans="3:4">
      <c r="C211" s="193"/>
      <c r="D211" s="193"/>
    </row>
    <row r="212" customFormat="1" ht="15.75" spans="3:3">
      <c r="C212" s="233" t="s">
        <v>1158</v>
      </c>
    </row>
    <row r="213" customFormat="1" spans="3:3">
      <c r="C213" s="234" t="s">
        <v>1207</v>
      </c>
    </row>
    <row r="214" customFormat="1" spans="3:4">
      <c r="C214" s="235" t="s">
        <v>1160</v>
      </c>
      <c r="D214" s="221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276" t="s">
        <v>23</v>
      </c>
      <c r="F1" s="27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198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346">
        <v>525050</v>
      </c>
      <c r="C40" s="346" t="s">
        <v>4659</v>
      </c>
      <c r="D40" s="347">
        <v>1370573</v>
      </c>
      <c r="E40" s="348">
        <v>43388</v>
      </c>
      <c r="F40" s="349">
        <v>43391</v>
      </c>
      <c r="G40" s="350" t="s">
        <v>3877</v>
      </c>
      <c r="H40" s="351">
        <v>11400</v>
      </c>
    </row>
    <row r="41" s="1" customFormat="1" spans="1:8">
      <c r="A41" s="30" t="s">
        <v>26</v>
      </c>
      <c r="B41" s="346">
        <v>525051</v>
      </c>
      <c r="C41" s="346" t="s">
        <v>4660</v>
      </c>
      <c r="D41" s="347">
        <v>1370573</v>
      </c>
      <c r="E41" s="348">
        <v>43388</v>
      </c>
      <c r="F41" s="349">
        <v>43391</v>
      </c>
      <c r="G41" s="350" t="s">
        <v>3877</v>
      </c>
      <c r="H41" s="351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346">
        <v>525249</v>
      </c>
      <c r="C62" s="346" t="s">
        <v>4675</v>
      </c>
      <c r="D62" s="347">
        <v>1382209</v>
      </c>
      <c r="E62" s="348">
        <v>43392</v>
      </c>
      <c r="F62" s="349">
        <v>43393</v>
      </c>
      <c r="G62" s="350" t="s">
        <v>3877</v>
      </c>
      <c r="H62" s="351">
        <v>3000</v>
      </c>
    </row>
    <row r="63" s="1" customFormat="1" spans="1:8">
      <c r="A63" s="30" t="s">
        <v>26</v>
      </c>
      <c r="B63" s="346">
        <v>525250</v>
      </c>
      <c r="C63" s="346" t="s">
        <v>4676</v>
      </c>
      <c r="D63" s="347">
        <v>1382209</v>
      </c>
      <c r="E63" s="348">
        <v>43392</v>
      </c>
      <c r="F63" s="349">
        <v>43393</v>
      </c>
      <c r="G63" s="350" t="s">
        <v>3877</v>
      </c>
      <c r="H63" s="351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346">
        <v>525455</v>
      </c>
      <c r="C71" s="346" t="s">
        <v>4683</v>
      </c>
      <c r="D71" s="347">
        <v>1370995</v>
      </c>
      <c r="E71" s="348">
        <v>43393</v>
      </c>
      <c r="F71" s="349">
        <v>43395</v>
      </c>
      <c r="G71" s="350" t="s">
        <v>3877</v>
      </c>
      <c r="H71" s="351">
        <v>7600</v>
      </c>
    </row>
    <row r="72" s="1" customFormat="1" spans="1:8">
      <c r="A72" s="30" t="s">
        <v>26</v>
      </c>
      <c r="B72" s="346">
        <v>525456</v>
      </c>
      <c r="C72" s="346" t="s">
        <v>4684</v>
      </c>
      <c r="D72" s="347">
        <v>1370995</v>
      </c>
      <c r="E72" s="348">
        <v>43393</v>
      </c>
      <c r="F72" s="349">
        <v>43395</v>
      </c>
      <c r="G72" s="350" t="s">
        <v>3877</v>
      </c>
      <c r="H72" s="351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206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209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345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214" t="s">
        <v>4704</v>
      </c>
      <c r="B99" s="86"/>
      <c r="C99" s="87"/>
      <c r="D99" s="82"/>
      <c r="E99" s="83"/>
      <c r="F99" s="81"/>
      <c r="G99" s="219" t="s">
        <v>80</v>
      </c>
      <c r="H99" s="361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223" t="s">
        <v>423</v>
      </c>
      <c r="B101" s="90"/>
      <c r="C101" s="224" t="s">
        <v>424</v>
      </c>
      <c r="D101" s="224" t="s">
        <v>424</v>
      </c>
      <c r="E101" s="224" t="s">
        <v>424</v>
      </c>
      <c r="F101" s="224" t="s">
        <v>424</v>
      </c>
      <c r="G101" s="224" t="s">
        <v>424</v>
      </c>
      <c r="H101" s="225" t="s">
        <v>90</v>
      </c>
    </row>
    <row r="102" ht="12" customHeight="1" spans="1:8">
      <c r="A102" s="226" t="s">
        <v>425</v>
      </c>
      <c r="B102" s="226"/>
      <c r="C102" s="227" t="s">
        <v>85</v>
      </c>
      <c r="D102" s="228" t="s">
        <v>86</v>
      </c>
      <c r="E102" s="228" t="s">
        <v>87</v>
      </c>
      <c r="F102" s="228" t="s">
        <v>88</v>
      </c>
      <c r="G102" s="228" t="s">
        <v>89</v>
      </c>
      <c r="H102" s="341" t="s">
        <v>426</v>
      </c>
    </row>
    <row r="103" ht="13.5" spans="1:8">
      <c r="A103" s="230" t="e">
        <f>#REF!</f>
        <v>#REF!</v>
      </c>
      <c r="B103" s="93"/>
      <c r="C103" s="230">
        <v>0</v>
      </c>
      <c r="D103" s="230">
        <v>0</v>
      </c>
      <c r="E103" s="230">
        <v>0</v>
      </c>
      <c r="F103" s="230">
        <v>0</v>
      </c>
      <c r="G103" s="230">
        <v>0</v>
      </c>
      <c r="H103" s="342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232" t="s">
        <v>1157</v>
      </c>
    </row>
    <row r="109" customFormat="1" spans="3:4">
      <c r="C109" s="193"/>
      <c r="D109" s="193"/>
    </row>
    <row r="110" customFormat="1" ht="15.75" spans="3:3">
      <c r="C110" s="233" t="s">
        <v>1158</v>
      </c>
    </row>
    <row r="111" customFormat="1" spans="3:3">
      <c r="C111" s="234" t="s">
        <v>1207</v>
      </c>
    </row>
    <row r="112" customFormat="1" spans="3:4">
      <c r="C112" s="235" t="s">
        <v>1160</v>
      </c>
      <c r="D112" s="221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276" t="s">
        <v>23</v>
      </c>
      <c r="F1" s="277">
        <v>0</v>
      </c>
      <c r="G1" s="26" t="s">
        <v>24</v>
      </c>
      <c r="H1" s="26" t="s">
        <v>25</v>
      </c>
      <c r="K1" s="352"/>
      <c r="L1" s="353"/>
      <c r="M1" s="354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355"/>
      <c r="L2" s="356"/>
      <c r="M2" s="357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355"/>
      <c r="L3" s="356"/>
      <c r="M3" s="357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355"/>
      <c r="L4" s="356"/>
      <c r="M4" s="357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355"/>
      <c r="L5" s="356"/>
      <c r="M5" s="357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355"/>
      <c r="L6" s="356"/>
      <c r="M6" s="357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355"/>
      <c r="L7" s="356"/>
      <c r="M7" s="357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355"/>
      <c r="L8" s="356"/>
      <c r="M8" s="357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355"/>
      <c r="L9" s="356"/>
      <c r="M9" s="357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355"/>
      <c r="L10" s="356"/>
      <c r="M10" s="357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355"/>
      <c r="L11" s="356"/>
      <c r="M11" s="357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355"/>
      <c r="L12" s="356"/>
      <c r="M12" s="357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355"/>
      <c r="L13" s="356"/>
      <c r="M13" s="357"/>
    </row>
    <row r="14" s="1" customFormat="1" spans="1:13">
      <c r="A14" s="30" t="s">
        <v>26</v>
      </c>
      <c r="B14" s="346">
        <v>525986</v>
      </c>
      <c r="C14" s="346" t="s">
        <v>4715</v>
      </c>
      <c r="D14" s="347">
        <v>1375401</v>
      </c>
      <c r="E14" s="348">
        <v>43398</v>
      </c>
      <c r="F14" s="349">
        <v>43400</v>
      </c>
      <c r="G14" s="350" t="s">
        <v>3877</v>
      </c>
      <c r="H14" s="351">
        <v>7600</v>
      </c>
      <c r="K14" s="355"/>
      <c r="L14" s="356"/>
      <c r="M14" s="357"/>
    </row>
    <row r="15" s="1" customFormat="1" spans="1:13">
      <c r="A15" s="30" t="s">
        <v>26</v>
      </c>
      <c r="B15" s="346">
        <v>525987</v>
      </c>
      <c r="C15" s="346" t="s">
        <v>4716</v>
      </c>
      <c r="D15" s="347">
        <v>1375401</v>
      </c>
      <c r="E15" s="348">
        <v>43398</v>
      </c>
      <c r="F15" s="349">
        <v>43400</v>
      </c>
      <c r="G15" s="350" t="s">
        <v>3877</v>
      </c>
      <c r="H15" s="351">
        <v>7600</v>
      </c>
      <c r="K15" s="355"/>
      <c r="L15" s="356"/>
      <c r="M15" s="357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355"/>
      <c r="L16" s="356"/>
      <c r="M16" s="357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355"/>
      <c r="L17" s="356"/>
      <c r="M17" s="357"/>
    </row>
    <row r="18" s="1" customFormat="1" spans="1:13">
      <c r="A18" s="30" t="s">
        <v>26</v>
      </c>
      <c r="B18" s="346">
        <v>525991</v>
      </c>
      <c r="C18" s="346" t="s">
        <v>4719</v>
      </c>
      <c r="D18" s="347">
        <v>1362731</v>
      </c>
      <c r="E18" s="348">
        <v>43397</v>
      </c>
      <c r="F18" s="349">
        <v>43400</v>
      </c>
      <c r="G18" s="350" t="s">
        <v>3877</v>
      </c>
      <c r="H18" s="351">
        <v>11400</v>
      </c>
      <c r="K18" s="358"/>
      <c r="L18" s="359"/>
      <c r="M18" s="360"/>
    </row>
    <row r="19" s="1" customFormat="1" spans="1:8">
      <c r="A19" s="30" t="s">
        <v>26</v>
      </c>
      <c r="B19" s="346">
        <v>525992</v>
      </c>
      <c r="C19" s="346" t="s">
        <v>4720</v>
      </c>
      <c r="D19" s="347">
        <v>1362731</v>
      </c>
      <c r="E19" s="348">
        <v>43397</v>
      </c>
      <c r="F19" s="349">
        <v>43400</v>
      </c>
      <c r="G19" s="350" t="s">
        <v>3877</v>
      </c>
      <c r="H19" s="351">
        <v>11400</v>
      </c>
    </row>
    <row r="20" s="1" customFormat="1" spans="1:8">
      <c r="A20" s="30" t="s">
        <v>26</v>
      </c>
      <c r="B20" s="346">
        <v>525993</v>
      </c>
      <c r="C20" s="346" t="s">
        <v>4721</v>
      </c>
      <c r="D20" s="347">
        <v>1362731</v>
      </c>
      <c r="E20" s="348">
        <v>43397</v>
      </c>
      <c r="F20" s="349">
        <v>43400</v>
      </c>
      <c r="G20" s="350" t="s">
        <v>3877</v>
      </c>
      <c r="H20" s="351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346">
        <v>526062</v>
      </c>
      <c r="C24" s="346" t="s">
        <v>4725</v>
      </c>
      <c r="D24" s="347">
        <v>1374189</v>
      </c>
      <c r="E24" s="348">
        <v>43400</v>
      </c>
      <c r="F24" s="349">
        <v>43401</v>
      </c>
      <c r="G24" s="350" t="s">
        <v>3877</v>
      </c>
      <c r="H24" s="351">
        <v>3000</v>
      </c>
    </row>
    <row r="25" s="1" customFormat="1" spans="1:8">
      <c r="A25" s="30" t="s">
        <v>26</v>
      </c>
      <c r="B25" s="346">
        <v>526063</v>
      </c>
      <c r="C25" s="346" t="s">
        <v>4726</v>
      </c>
      <c r="D25" s="347">
        <v>1374189</v>
      </c>
      <c r="E25" s="348">
        <v>43400</v>
      </c>
      <c r="F25" s="349">
        <v>43401</v>
      </c>
      <c r="G25" s="350" t="s">
        <v>3877</v>
      </c>
      <c r="H25" s="351">
        <v>3000</v>
      </c>
    </row>
    <row r="26" s="1" customFormat="1" spans="1:8">
      <c r="A26" s="30" t="s">
        <v>26</v>
      </c>
      <c r="B26" s="346">
        <v>526064</v>
      </c>
      <c r="C26" s="346" t="s">
        <v>4727</v>
      </c>
      <c r="D26" s="347">
        <v>1374189</v>
      </c>
      <c r="E26" s="348">
        <v>43400</v>
      </c>
      <c r="F26" s="349">
        <v>43401</v>
      </c>
      <c r="G26" s="350" t="s">
        <v>3877</v>
      </c>
      <c r="H26" s="351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346">
        <v>526070</v>
      </c>
      <c r="C29" s="346" t="s">
        <v>1589</v>
      </c>
      <c r="D29" s="347">
        <v>1369580</v>
      </c>
      <c r="E29" s="348">
        <v>43397</v>
      </c>
      <c r="F29" s="349">
        <v>43401</v>
      </c>
      <c r="G29" s="350" t="s">
        <v>3877</v>
      </c>
      <c r="H29" s="351">
        <v>12000</v>
      </c>
    </row>
    <row r="30" s="1" customFormat="1" spans="1:8">
      <c r="A30" s="30" t="s">
        <v>26</v>
      </c>
      <c r="B30" s="346">
        <v>526071</v>
      </c>
      <c r="C30" s="346" t="s">
        <v>4730</v>
      </c>
      <c r="D30" s="347">
        <v>1369580</v>
      </c>
      <c r="E30" s="348">
        <v>43397</v>
      </c>
      <c r="F30" s="349">
        <v>43401</v>
      </c>
      <c r="G30" s="350" t="s">
        <v>3877</v>
      </c>
      <c r="H30" s="351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346">
        <v>526225</v>
      </c>
      <c r="C41" s="346" t="s">
        <v>4739</v>
      </c>
      <c r="D41" s="347">
        <v>1381056</v>
      </c>
      <c r="E41" s="348">
        <v>43399</v>
      </c>
      <c r="F41" s="349">
        <v>43403</v>
      </c>
      <c r="G41" s="350" t="s">
        <v>3877</v>
      </c>
      <c r="H41" s="351">
        <v>12000</v>
      </c>
    </row>
    <row r="42" s="1" customFormat="1" spans="1:8">
      <c r="A42" s="30" t="s">
        <v>26</v>
      </c>
      <c r="B42" s="346">
        <v>526226</v>
      </c>
      <c r="C42" s="346" t="s">
        <v>4740</v>
      </c>
      <c r="D42" s="347">
        <v>1381056</v>
      </c>
      <c r="E42" s="348">
        <v>43399</v>
      </c>
      <c r="F42" s="349">
        <v>43403</v>
      </c>
      <c r="G42" s="350" t="s">
        <v>3877</v>
      </c>
      <c r="H42" s="351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198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198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346">
        <v>526292</v>
      </c>
      <c r="C52" s="346" t="s">
        <v>4750</v>
      </c>
      <c r="D52" s="347">
        <v>1346682</v>
      </c>
      <c r="E52" s="348">
        <v>43400</v>
      </c>
      <c r="F52" s="349">
        <v>43404</v>
      </c>
      <c r="G52" s="350" t="s">
        <v>3877</v>
      </c>
      <c r="H52" s="351">
        <v>12000</v>
      </c>
    </row>
    <row r="53" s="1" customFormat="1" spans="1:8">
      <c r="A53" s="30" t="s">
        <v>26</v>
      </c>
      <c r="B53" s="346">
        <v>526293</v>
      </c>
      <c r="C53" s="346" t="s">
        <v>4751</v>
      </c>
      <c r="D53" s="347">
        <v>1346682</v>
      </c>
      <c r="E53" s="348">
        <v>43400</v>
      </c>
      <c r="F53" s="349">
        <v>43404</v>
      </c>
      <c r="G53" s="350" t="s">
        <v>3877</v>
      </c>
      <c r="H53" s="351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346">
        <v>526312</v>
      </c>
      <c r="C56" s="346" t="s">
        <v>4754</v>
      </c>
      <c r="D56" s="347">
        <v>1374303</v>
      </c>
      <c r="E56" s="348">
        <v>43402</v>
      </c>
      <c r="F56" s="349">
        <v>43404</v>
      </c>
      <c r="G56" s="350" t="s">
        <v>3877</v>
      </c>
      <c r="H56" s="351">
        <v>7600</v>
      </c>
    </row>
    <row r="57" s="1" customFormat="1" spans="1:8">
      <c r="A57" s="30" t="s">
        <v>26</v>
      </c>
      <c r="B57" s="346">
        <v>526313</v>
      </c>
      <c r="C57" s="346" t="s">
        <v>4755</v>
      </c>
      <c r="D57" s="347">
        <v>1374303</v>
      </c>
      <c r="E57" s="348">
        <v>43402</v>
      </c>
      <c r="F57" s="349">
        <v>43404</v>
      </c>
      <c r="G57" s="350" t="s">
        <v>3877</v>
      </c>
      <c r="H57" s="351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275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206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209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214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223" t="s">
        <v>423</v>
      </c>
      <c r="B74" s="90"/>
      <c r="C74" s="224" t="s">
        <v>424</v>
      </c>
      <c r="D74" s="224" t="s">
        <v>424</v>
      </c>
      <c r="E74" s="224" t="s">
        <v>424</v>
      </c>
      <c r="F74" s="224" t="s">
        <v>424</v>
      </c>
      <c r="G74" s="224" t="s">
        <v>424</v>
      </c>
      <c r="H74" s="225" t="s">
        <v>90</v>
      </c>
    </row>
    <row r="75" customFormat="1" ht="12" customHeight="1" spans="1:8">
      <c r="A75" s="226" t="s">
        <v>425</v>
      </c>
      <c r="B75" s="226"/>
      <c r="C75" s="227" t="s">
        <v>85</v>
      </c>
      <c r="D75" s="228" t="s">
        <v>86</v>
      </c>
      <c r="E75" s="228" t="s">
        <v>87</v>
      </c>
      <c r="F75" s="228" t="s">
        <v>88</v>
      </c>
      <c r="G75" s="228" t="s">
        <v>89</v>
      </c>
      <c r="H75" s="341" t="s">
        <v>426</v>
      </c>
    </row>
    <row r="76" customFormat="1" ht="13.5" spans="1:8">
      <c r="A76" s="230">
        <f>H71</f>
        <v>613300</v>
      </c>
      <c r="B76" s="93"/>
      <c r="C76" s="230">
        <v>0</v>
      </c>
      <c r="D76" s="230">
        <v>0</v>
      </c>
      <c r="E76" s="230">
        <v>0</v>
      </c>
      <c r="F76" s="230">
        <v>0</v>
      </c>
      <c r="G76" s="230">
        <v>0</v>
      </c>
      <c r="H76" s="342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232" t="s">
        <v>1157</v>
      </c>
    </row>
    <row r="82" customFormat="1" spans="3:4">
      <c r="C82" s="193"/>
      <c r="D82" s="193"/>
    </row>
    <row r="83" customFormat="1" ht="15.75" spans="3:3">
      <c r="C83" s="233" t="s">
        <v>1158</v>
      </c>
    </row>
    <row r="84" customFormat="1" spans="3:3">
      <c r="C84" s="234" t="s">
        <v>1207</v>
      </c>
    </row>
    <row r="85" customFormat="1" spans="3:4">
      <c r="C85" s="235" t="s">
        <v>1160</v>
      </c>
      <c r="D85" s="221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00"/>
    </row>
    <row r="5" customFormat="1" spans="1:8">
      <c r="A5" s="2"/>
      <c r="B5" s="2"/>
      <c r="C5" s="2"/>
      <c r="D5" s="2"/>
      <c r="E5" s="2"/>
      <c r="F5" s="2"/>
      <c r="H5" s="2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324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346">
        <v>529471</v>
      </c>
      <c r="C24" s="346" t="s">
        <v>4768</v>
      </c>
      <c r="D24" s="347">
        <v>1400561</v>
      </c>
      <c r="E24" s="348">
        <v>43427</v>
      </c>
      <c r="F24" s="349">
        <v>43429</v>
      </c>
      <c r="G24" s="350" t="s">
        <v>3877</v>
      </c>
      <c r="H24" s="351">
        <v>15000</v>
      </c>
    </row>
    <row r="25" s="1" customFormat="1" spans="1:8">
      <c r="A25" s="30" t="s">
        <v>26</v>
      </c>
      <c r="B25" s="346">
        <v>529472</v>
      </c>
      <c r="C25" s="346" t="s">
        <v>4769</v>
      </c>
      <c r="D25" s="347">
        <v>1400561</v>
      </c>
      <c r="E25" s="348">
        <v>43427</v>
      </c>
      <c r="F25" s="349">
        <v>43429</v>
      </c>
      <c r="G25" s="350" t="s">
        <v>3877</v>
      </c>
      <c r="H25" s="351">
        <v>15000</v>
      </c>
    </row>
    <row r="26" s="1" customFormat="1" spans="1:8">
      <c r="A26" s="30" t="s">
        <v>26</v>
      </c>
      <c r="B26" s="346">
        <v>529473</v>
      </c>
      <c r="C26" s="346" t="s">
        <v>4770</v>
      </c>
      <c r="D26" s="347">
        <v>1400561</v>
      </c>
      <c r="E26" s="348">
        <v>43427</v>
      </c>
      <c r="F26" s="349">
        <v>43429</v>
      </c>
      <c r="G26" s="350" t="s">
        <v>3877</v>
      </c>
      <c r="H26" s="351">
        <v>15000</v>
      </c>
    </row>
    <row r="27" s="1" customFormat="1" spans="1:8">
      <c r="A27" s="30" t="s">
        <v>26</v>
      </c>
      <c r="B27" s="346">
        <v>529474</v>
      </c>
      <c r="C27" s="346" t="s">
        <v>4771</v>
      </c>
      <c r="D27" s="347">
        <v>1400561</v>
      </c>
      <c r="E27" s="348">
        <v>43427</v>
      </c>
      <c r="F27" s="349">
        <v>43429</v>
      </c>
      <c r="G27" s="350" t="s">
        <v>3877</v>
      </c>
      <c r="H27" s="351">
        <v>15000</v>
      </c>
    </row>
    <row r="28" s="1" customFormat="1" spans="1:8">
      <c r="A28" s="30" t="s">
        <v>26</v>
      </c>
      <c r="B28" s="346">
        <v>529475</v>
      </c>
      <c r="C28" s="346" t="s">
        <v>4772</v>
      </c>
      <c r="D28" s="347">
        <v>1400561</v>
      </c>
      <c r="E28" s="348">
        <v>43427</v>
      </c>
      <c r="F28" s="349">
        <v>43429</v>
      </c>
      <c r="G28" s="350" t="s">
        <v>3877</v>
      </c>
      <c r="H28" s="351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275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206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209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214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223" t="s">
        <v>423</v>
      </c>
      <c r="B55" s="90"/>
      <c r="C55" s="224" t="s">
        <v>424</v>
      </c>
      <c r="D55" s="224" t="s">
        <v>424</v>
      </c>
      <c r="E55" s="224" t="s">
        <v>424</v>
      </c>
      <c r="F55" s="224" t="s">
        <v>424</v>
      </c>
      <c r="G55" s="224" t="s">
        <v>424</v>
      </c>
      <c r="H55" s="225" t="s">
        <v>90</v>
      </c>
    </row>
    <row r="56" customFormat="1" ht="12" customHeight="1" spans="1:8">
      <c r="A56" s="226" t="s">
        <v>425</v>
      </c>
      <c r="B56" s="226"/>
      <c r="C56" s="227" t="s">
        <v>85</v>
      </c>
      <c r="D56" s="228" t="s">
        <v>86</v>
      </c>
      <c r="E56" s="228" t="s">
        <v>87</v>
      </c>
      <c r="F56" s="228" t="s">
        <v>88</v>
      </c>
      <c r="G56" s="228" t="s">
        <v>89</v>
      </c>
      <c r="H56" s="341" t="s">
        <v>426</v>
      </c>
    </row>
    <row r="57" customFormat="1" ht="13.5" spans="1:8">
      <c r="A57" s="230">
        <f>H52</f>
        <v>170000</v>
      </c>
      <c r="B57" s="93"/>
      <c r="C57" s="230">
        <v>0</v>
      </c>
      <c r="D57" s="230">
        <v>0</v>
      </c>
      <c r="E57" s="230">
        <v>0</v>
      </c>
      <c r="F57" s="230">
        <v>0</v>
      </c>
      <c r="G57" s="230">
        <v>0</v>
      </c>
      <c r="H57" s="342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232" t="s">
        <v>1157</v>
      </c>
    </row>
    <row r="63" customFormat="1" spans="3:4">
      <c r="C63" s="193"/>
      <c r="D63" s="193"/>
    </row>
    <row r="64" customFormat="1" ht="15.75" spans="3:3">
      <c r="C64" s="233" t="s">
        <v>1158</v>
      </c>
    </row>
    <row r="65" customFormat="1" spans="3:3">
      <c r="C65" s="234" t="s">
        <v>1207</v>
      </c>
    </row>
    <row r="66" customFormat="1" spans="3:4">
      <c r="C66" s="235" t="s">
        <v>1160</v>
      </c>
      <c r="D66" s="221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00"/>
    </row>
    <row r="5" customFormat="1" spans="1:8">
      <c r="A5" s="2"/>
      <c r="B5" s="2"/>
      <c r="C5" s="2"/>
      <c r="D5" s="2"/>
      <c r="E5" s="2"/>
      <c r="F5" s="2"/>
      <c r="H5" s="2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46">
        <v>530323</v>
      </c>
      <c r="C22" s="346" t="s">
        <v>4782</v>
      </c>
      <c r="D22" s="347">
        <v>1399862</v>
      </c>
      <c r="E22" s="348">
        <v>43433</v>
      </c>
      <c r="F22" s="349">
        <v>43436</v>
      </c>
      <c r="G22" s="350" t="s">
        <v>3877</v>
      </c>
      <c r="H22" s="351">
        <v>11400</v>
      </c>
    </row>
    <row r="23" s="1" customFormat="1" spans="1:8">
      <c r="A23" s="30" t="s">
        <v>26</v>
      </c>
      <c r="B23" s="346">
        <v>530324</v>
      </c>
      <c r="C23" s="346" t="s">
        <v>4783</v>
      </c>
      <c r="D23" s="347">
        <v>1399862</v>
      </c>
      <c r="E23" s="348">
        <v>43433</v>
      </c>
      <c r="F23" s="349">
        <v>43436</v>
      </c>
      <c r="G23" s="350" t="s">
        <v>3877</v>
      </c>
      <c r="H23" s="351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346">
        <v>530503</v>
      </c>
      <c r="C26" s="346" t="s">
        <v>656</v>
      </c>
      <c r="D26" s="347">
        <v>1400650</v>
      </c>
      <c r="E26" s="348">
        <v>43434</v>
      </c>
      <c r="F26" s="349">
        <v>43437</v>
      </c>
      <c r="G26" s="350" t="s">
        <v>3877</v>
      </c>
      <c r="H26" s="351">
        <v>11400</v>
      </c>
    </row>
    <row r="27" s="1" customFormat="1" spans="1:8">
      <c r="A27" s="30" t="s">
        <v>26</v>
      </c>
      <c r="B27" s="346">
        <v>530504</v>
      </c>
      <c r="C27" s="346" t="s">
        <v>2530</v>
      </c>
      <c r="D27" s="347">
        <v>1400650</v>
      </c>
      <c r="E27" s="348">
        <v>43434</v>
      </c>
      <c r="F27" s="349">
        <v>43437</v>
      </c>
      <c r="G27" s="350" t="s">
        <v>3877</v>
      </c>
      <c r="H27" s="351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346">
        <v>530859</v>
      </c>
      <c r="C33" s="346" t="s">
        <v>4789</v>
      </c>
      <c r="D33" s="347">
        <v>1394039</v>
      </c>
      <c r="E33" s="348">
        <v>43435</v>
      </c>
      <c r="F33" s="349">
        <v>43440</v>
      </c>
      <c r="G33" s="350" t="s">
        <v>3877</v>
      </c>
      <c r="H33" s="351">
        <v>19000</v>
      </c>
    </row>
    <row r="34" s="1" customFormat="1" spans="1:8">
      <c r="A34" s="30" t="s">
        <v>26</v>
      </c>
      <c r="B34" s="346">
        <v>530860</v>
      </c>
      <c r="C34" s="346" t="s">
        <v>4790</v>
      </c>
      <c r="D34" s="347">
        <v>1394039</v>
      </c>
      <c r="E34" s="348">
        <v>43435</v>
      </c>
      <c r="F34" s="349">
        <v>43440</v>
      </c>
      <c r="G34" s="350" t="s">
        <v>3877</v>
      </c>
      <c r="H34" s="351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346">
        <v>531814</v>
      </c>
      <c r="C45" s="346" t="s">
        <v>4800</v>
      </c>
      <c r="D45" s="347">
        <v>1403233</v>
      </c>
      <c r="E45" s="348">
        <v>43443</v>
      </c>
      <c r="F45" s="349">
        <v>43446</v>
      </c>
      <c r="G45" s="350" t="s">
        <v>3877</v>
      </c>
      <c r="H45" s="351">
        <v>11400</v>
      </c>
    </row>
    <row r="46" s="1" customFormat="1" spans="1:8">
      <c r="A46" s="30" t="s">
        <v>26</v>
      </c>
      <c r="B46" s="346">
        <v>531815</v>
      </c>
      <c r="C46" s="346" t="s">
        <v>4801</v>
      </c>
      <c r="D46" s="347">
        <v>1403233</v>
      </c>
      <c r="E46" s="348">
        <v>43443</v>
      </c>
      <c r="F46" s="349">
        <v>43446</v>
      </c>
      <c r="G46" s="350" t="s">
        <v>3877</v>
      </c>
      <c r="H46" s="351">
        <v>11400</v>
      </c>
    </row>
    <row r="47" s="1" customFormat="1" spans="1:8">
      <c r="A47" s="30" t="s">
        <v>26</v>
      </c>
      <c r="B47" s="346">
        <v>531816</v>
      </c>
      <c r="C47" s="346" t="s">
        <v>4648</v>
      </c>
      <c r="D47" s="347">
        <v>1403233</v>
      </c>
      <c r="E47" s="348">
        <v>43443</v>
      </c>
      <c r="F47" s="349">
        <v>43446</v>
      </c>
      <c r="G47" s="350" t="s">
        <v>3877</v>
      </c>
      <c r="H47" s="351">
        <v>11400</v>
      </c>
    </row>
    <row r="48" s="1" customFormat="1" spans="1:8">
      <c r="A48" s="30" t="s">
        <v>26</v>
      </c>
      <c r="B48" s="346">
        <v>531817</v>
      </c>
      <c r="C48" s="346" t="s">
        <v>4802</v>
      </c>
      <c r="D48" s="347">
        <v>1403233</v>
      </c>
      <c r="E48" s="348">
        <v>43443</v>
      </c>
      <c r="F48" s="349">
        <v>43446</v>
      </c>
      <c r="G48" s="350" t="s">
        <v>3877</v>
      </c>
      <c r="H48" s="351">
        <v>11400</v>
      </c>
    </row>
    <row r="49" s="1" customFormat="1" spans="1:8">
      <c r="A49" s="30" t="s">
        <v>26</v>
      </c>
      <c r="B49" s="346">
        <v>531818</v>
      </c>
      <c r="C49" s="346" t="s">
        <v>4803</v>
      </c>
      <c r="D49" s="347">
        <v>1403233</v>
      </c>
      <c r="E49" s="348">
        <v>43443</v>
      </c>
      <c r="F49" s="349">
        <v>43446</v>
      </c>
      <c r="G49" s="350" t="s">
        <v>3877</v>
      </c>
      <c r="H49" s="351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346">
        <v>532102</v>
      </c>
      <c r="C53" s="346" t="s">
        <v>1827</v>
      </c>
      <c r="D53" s="347">
        <v>1400342</v>
      </c>
      <c r="E53" s="348">
        <v>43443</v>
      </c>
      <c r="F53" s="349">
        <v>43448</v>
      </c>
      <c r="G53" s="350" t="s">
        <v>3877</v>
      </c>
      <c r="H53" s="351">
        <v>19000</v>
      </c>
    </row>
    <row r="54" s="1" customFormat="1" spans="1:8">
      <c r="A54" s="30" t="s">
        <v>26</v>
      </c>
      <c r="B54" s="346">
        <v>532103</v>
      </c>
      <c r="C54" s="346" t="s">
        <v>4569</v>
      </c>
      <c r="D54" s="347">
        <v>1400342</v>
      </c>
      <c r="E54" s="348">
        <v>43443</v>
      </c>
      <c r="F54" s="349">
        <v>43448</v>
      </c>
      <c r="G54" s="350" t="s">
        <v>3877</v>
      </c>
      <c r="H54" s="351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198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198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346">
        <v>532571</v>
      </c>
      <c r="C69" s="346" t="s">
        <v>4817</v>
      </c>
      <c r="D69" s="347">
        <v>1406344</v>
      </c>
      <c r="E69" s="348">
        <v>43448</v>
      </c>
      <c r="F69" s="349">
        <v>43451</v>
      </c>
      <c r="G69" s="350" t="s">
        <v>3877</v>
      </c>
      <c r="H69" s="351">
        <v>13800</v>
      </c>
    </row>
    <row r="70" s="1" customFormat="1" spans="1:8">
      <c r="A70" s="30" t="s">
        <v>26</v>
      </c>
      <c r="B70" s="346">
        <v>532572</v>
      </c>
      <c r="C70" s="346" t="s">
        <v>4045</v>
      </c>
      <c r="D70" s="347">
        <v>1406344</v>
      </c>
      <c r="E70" s="348">
        <v>43448</v>
      </c>
      <c r="F70" s="349">
        <v>43451</v>
      </c>
      <c r="G70" s="350" t="s">
        <v>3877</v>
      </c>
      <c r="H70" s="351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206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209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214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223" t="s">
        <v>423</v>
      </c>
      <c r="B78" s="90"/>
      <c r="C78" s="224" t="s">
        <v>424</v>
      </c>
      <c r="D78" s="224" t="s">
        <v>424</v>
      </c>
      <c r="E78" s="224" t="s">
        <v>424</v>
      </c>
      <c r="F78" s="224" t="s">
        <v>424</v>
      </c>
      <c r="G78" s="224" t="s">
        <v>424</v>
      </c>
      <c r="H78" s="225" t="s">
        <v>90</v>
      </c>
    </row>
    <row r="79" customFormat="1" ht="12" customHeight="1" spans="1:8">
      <c r="A79" s="226" t="s">
        <v>425</v>
      </c>
      <c r="B79" s="226"/>
      <c r="C79" s="227" t="s">
        <v>85</v>
      </c>
      <c r="D79" s="228" t="s">
        <v>86</v>
      </c>
      <c r="E79" s="228" t="s">
        <v>87</v>
      </c>
      <c r="F79" s="228" t="s">
        <v>88</v>
      </c>
      <c r="G79" s="228" t="s">
        <v>89</v>
      </c>
      <c r="H79" s="341" t="s">
        <v>426</v>
      </c>
    </row>
    <row r="80" customFormat="1" ht="13.5" spans="1:8">
      <c r="A80" s="230">
        <f>H75</f>
        <v>685000</v>
      </c>
      <c r="B80" s="93"/>
      <c r="C80" s="230">
        <v>0</v>
      </c>
      <c r="D80" s="230">
        <v>0</v>
      </c>
      <c r="E80" s="230">
        <v>0</v>
      </c>
      <c r="F80" s="230">
        <v>0</v>
      </c>
      <c r="G80" s="230">
        <v>0</v>
      </c>
      <c r="H80" s="342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232" t="s">
        <v>1157</v>
      </c>
    </row>
    <row r="86" customFormat="1" spans="3:4">
      <c r="C86" s="193"/>
      <c r="D86" s="193"/>
    </row>
    <row r="87" customFormat="1" ht="15.75" spans="3:3">
      <c r="C87" s="233" t="s">
        <v>1158</v>
      </c>
    </row>
    <row r="88" customFormat="1" spans="3:3">
      <c r="C88" s="234" t="s">
        <v>1207</v>
      </c>
    </row>
    <row r="89" customFormat="1" spans="3:4">
      <c r="C89" s="235" t="s">
        <v>1160</v>
      </c>
      <c r="D89" s="221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00"/>
    </row>
    <row r="5" customFormat="1" spans="1:8">
      <c r="A5" s="2"/>
      <c r="B5" s="2"/>
      <c r="C5" s="2"/>
      <c r="D5" s="2"/>
      <c r="E5" s="2"/>
      <c r="F5" s="2"/>
      <c r="H5" s="2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324"/>
      <c r="N22" s="257"/>
      <c r="O22" s="257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257"/>
      <c r="O23" s="257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257"/>
      <c r="O24" s="257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257"/>
      <c r="O25" s="257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257"/>
      <c r="O26" s="257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257"/>
      <c r="O27" s="257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257"/>
      <c r="O28" s="257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257"/>
      <c r="O29" s="257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257"/>
      <c r="O30" s="257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257"/>
      <c r="O31" s="257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257"/>
      <c r="O32" s="257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257"/>
      <c r="O33" s="257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257"/>
      <c r="O34" s="257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257"/>
      <c r="O35" s="257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257"/>
      <c r="O36" s="257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257"/>
      <c r="O37" s="257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257"/>
      <c r="O38" s="257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257"/>
      <c r="O39" s="257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257"/>
      <c r="O40" s="257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257"/>
      <c r="O41" s="257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257"/>
      <c r="O42" s="257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257"/>
      <c r="O43" s="257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257"/>
      <c r="O44" s="257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257"/>
      <c r="O45" s="257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257"/>
      <c r="O46" s="257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257"/>
      <c r="O47" s="257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257"/>
      <c r="O48" s="257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257"/>
      <c r="O49" s="257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257"/>
      <c r="O50" s="257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257"/>
      <c r="O51" s="257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257"/>
      <c r="O52" s="257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257"/>
      <c r="O53" s="257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257"/>
      <c r="O54" s="257"/>
    </row>
    <row r="55" s="1" customFormat="1" spans="1:8">
      <c r="A55" s="30"/>
      <c r="B55" s="206"/>
      <c r="C55" s="66"/>
      <c r="D55" s="31"/>
      <c r="E55" s="32"/>
      <c r="F55" s="33"/>
      <c r="G55" s="68"/>
      <c r="H55" s="35"/>
    </row>
    <row r="56" s="1" customFormat="1" ht="17.4" customHeight="1" spans="1:8">
      <c r="A56" s="345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214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223" t="s">
        <v>423</v>
      </c>
      <c r="B59" s="90"/>
      <c r="C59" s="224" t="s">
        <v>424</v>
      </c>
      <c r="D59" s="224" t="s">
        <v>424</v>
      </c>
      <c r="E59" s="224" t="s">
        <v>424</v>
      </c>
      <c r="F59" s="224" t="s">
        <v>424</v>
      </c>
      <c r="G59" s="224" t="s">
        <v>424</v>
      </c>
      <c r="H59" s="225" t="s">
        <v>90</v>
      </c>
    </row>
    <row r="60" customFormat="1" ht="12" customHeight="1" spans="1:8">
      <c r="A60" s="226" t="s">
        <v>425</v>
      </c>
      <c r="B60" s="226"/>
      <c r="C60" s="227" t="s">
        <v>85</v>
      </c>
      <c r="D60" s="228" t="s">
        <v>86</v>
      </c>
      <c r="E60" s="228" t="s">
        <v>87</v>
      </c>
      <c r="F60" s="228" t="s">
        <v>88</v>
      </c>
      <c r="G60" s="228" t="s">
        <v>89</v>
      </c>
      <c r="H60" s="341" t="s">
        <v>426</v>
      </c>
    </row>
    <row r="61" customFormat="1" ht="13.5" spans="1:8">
      <c r="A61" s="230">
        <f>H56</f>
        <v>391600</v>
      </c>
      <c r="B61" s="93"/>
      <c r="C61" s="230">
        <v>0</v>
      </c>
      <c r="D61" s="230">
        <v>0</v>
      </c>
      <c r="E61" s="230">
        <v>0</v>
      </c>
      <c r="F61" s="230">
        <v>0</v>
      </c>
      <c r="G61" s="230">
        <v>0</v>
      </c>
      <c r="H61" s="342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232" t="s">
        <v>1157</v>
      </c>
    </row>
    <row r="67" customFormat="1" spans="3:4">
      <c r="C67" s="193"/>
      <c r="D67" s="193"/>
    </row>
    <row r="68" customFormat="1" ht="15.75" spans="3:3">
      <c r="C68" s="233" t="s">
        <v>1158</v>
      </c>
    </row>
    <row r="69" customFormat="1" spans="3:3">
      <c r="C69" s="234" t="s">
        <v>1207</v>
      </c>
    </row>
    <row r="70" customFormat="1" spans="3:4">
      <c r="C70" s="235" t="s">
        <v>1160</v>
      </c>
      <c r="D70" s="221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00"/>
    </row>
    <row r="5" customFormat="1" spans="1:8">
      <c r="A5" s="2"/>
      <c r="B5" s="2"/>
      <c r="C5" s="2"/>
      <c r="D5" s="2"/>
      <c r="E5" s="2"/>
      <c r="F5" s="2"/>
      <c r="H5" s="2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6" t="s">
        <v>23</v>
      </c>
      <c r="F21" s="27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206"/>
      <c r="C59" s="66"/>
      <c r="D59" s="31"/>
      <c r="E59" s="32"/>
      <c r="F59" s="33"/>
      <c r="G59" s="68"/>
      <c r="H59" s="35"/>
    </row>
    <row r="60" s="1" customFormat="1" ht="17.4" customHeight="1" spans="1:9">
      <c r="A60" s="345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214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223" t="s">
        <v>423</v>
      </c>
      <c r="B63" s="90"/>
      <c r="C63" s="224" t="s">
        <v>424</v>
      </c>
      <c r="D63" s="224" t="s">
        <v>424</v>
      </c>
      <c r="E63" s="224" t="s">
        <v>424</v>
      </c>
      <c r="F63" s="224" t="s">
        <v>424</v>
      </c>
      <c r="G63" s="224" t="s">
        <v>424</v>
      </c>
      <c r="H63" s="225" t="s">
        <v>90</v>
      </c>
    </row>
    <row r="64" customFormat="1" ht="12" customHeight="1" spans="1:8">
      <c r="A64" s="226" t="s">
        <v>425</v>
      </c>
      <c r="B64" s="226"/>
      <c r="C64" s="227" t="s">
        <v>85</v>
      </c>
      <c r="D64" s="228" t="s">
        <v>86</v>
      </c>
      <c r="E64" s="228" t="s">
        <v>87</v>
      </c>
      <c r="F64" s="228" t="s">
        <v>88</v>
      </c>
      <c r="G64" s="228" t="s">
        <v>89</v>
      </c>
      <c r="H64" s="341" t="s">
        <v>426</v>
      </c>
    </row>
    <row r="65" customFormat="1" ht="13.5" spans="1:8">
      <c r="A65" s="230">
        <f>H60+391600</f>
        <v>955600</v>
      </c>
      <c r="B65" s="93"/>
      <c r="C65" s="230">
        <v>0</v>
      </c>
      <c r="D65" s="230">
        <v>0</v>
      </c>
      <c r="E65" s="230">
        <v>0</v>
      </c>
      <c r="F65" s="230">
        <v>0</v>
      </c>
      <c r="G65" s="230">
        <v>0</v>
      </c>
      <c r="H65" s="342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232" t="s">
        <v>1157</v>
      </c>
    </row>
    <row r="71" customFormat="1" spans="3:4">
      <c r="C71" s="193"/>
      <c r="D71" s="193"/>
    </row>
    <row r="72" customFormat="1" ht="15.75" spans="3:3">
      <c r="C72" s="233" t="s">
        <v>1158</v>
      </c>
    </row>
    <row r="73" customFormat="1" spans="3:3">
      <c r="C73" s="234" t="s">
        <v>1207</v>
      </c>
    </row>
    <row r="74" customFormat="1" spans="3:4">
      <c r="C74" s="235" t="s">
        <v>1160</v>
      </c>
      <c r="D74" s="221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00"/>
    </row>
    <row r="5" customFormat="1" spans="1:8">
      <c r="A5" s="2"/>
      <c r="B5" s="2"/>
      <c r="C5" s="2"/>
      <c r="D5" s="2"/>
      <c r="E5" s="2"/>
      <c r="F5" s="2"/>
      <c r="H5" s="2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03" t="s">
        <v>20</v>
      </c>
      <c r="B21" s="203" t="s">
        <v>1163</v>
      </c>
      <c r="C21" s="203" t="s">
        <v>21</v>
      </c>
      <c r="D21" s="204" t="s">
        <v>22</v>
      </c>
      <c r="E21" s="123" t="s">
        <v>23</v>
      </c>
      <c r="F21" s="124">
        <v>0</v>
      </c>
      <c r="G21" s="204" t="s">
        <v>24</v>
      </c>
      <c r="H21" s="204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206"/>
      <c r="C71" s="66"/>
      <c r="D71" s="31"/>
      <c r="E71" s="32"/>
      <c r="F71" s="33"/>
      <c r="G71" s="68"/>
      <c r="H71" s="35"/>
    </row>
    <row r="72" s="1" customFormat="1" ht="17.4" customHeight="1" spans="1:9">
      <c r="A72" s="337" t="s">
        <v>4934</v>
      </c>
      <c r="B72" s="208"/>
      <c r="C72" s="209"/>
      <c r="D72" s="210"/>
      <c r="E72" s="338"/>
      <c r="F72" s="212"/>
      <c r="G72" s="339" t="s">
        <v>80</v>
      </c>
      <c r="H72" s="340">
        <f>SUM(H22:H71)</f>
        <v>877000</v>
      </c>
      <c r="I72" s="1" t="s">
        <v>4935</v>
      </c>
    </row>
    <row r="73" s="1" customFormat="1" ht="17.4" customHeight="1" spans="1:8">
      <c r="A73" s="214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223" t="s">
        <v>423</v>
      </c>
      <c r="B75" s="90"/>
      <c r="C75" s="224" t="s">
        <v>424</v>
      </c>
      <c r="D75" s="224" t="s">
        <v>424</v>
      </c>
      <c r="E75" s="224" t="s">
        <v>424</v>
      </c>
      <c r="F75" s="224" t="s">
        <v>424</v>
      </c>
      <c r="G75" s="224" t="s">
        <v>424</v>
      </c>
      <c r="H75" s="225" t="s">
        <v>90</v>
      </c>
    </row>
    <row r="76" customFormat="1" ht="12" customHeight="1" spans="1:8">
      <c r="A76" s="226" t="s">
        <v>425</v>
      </c>
      <c r="B76" s="226"/>
      <c r="C76" s="227" t="s">
        <v>85</v>
      </c>
      <c r="D76" s="228" t="s">
        <v>86</v>
      </c>
      <c r="E76" s="228" t="s">
        <v>87</v>
      </c>
      <c r="F76" s="228" t="s">
        <v>88</v>
      </c>
      <c r="G76" s="228" t="s">
        <v>89</v>
      </c>
      <c r="H76" s="341" t="s">
        <v>426</v>
      </c>
    </row>
    <row r="77" customFormat="1" ht="13.5" spans="1:8">
      <c r="A77" s="230">
        <f>H72+391600+654000</f>
        <v>1922600</v>
      </c>
      <c r="B77" s="93"/>
      <c r="C77" s="230">
        <v>0</v>
      </c>
      <c r="D77" s="230">
        <v>0</v>
      </c>
      <c r="E77" s="230">
        <v>0</v>
      </c>
      <c r="F77" s="230">
        <v>0</v>
      </c>
      <c r="G77" s="230">
        <v>0</v>
      </c>
      <c r="H77" s="342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232" t="s">
        <v>1157</v>
      </c>
    </row>
    <row r="83" customFormat="1" spans="3:4">
      <c r="C83" s="193"/>
      <c r="D83" s="193"/>
    </row>
    <row r="84" customFormat="1" ht="15.75" spans="3:3">
      <c r="C84" s="233" t="s">
        <v>1158</v>
      </c>
    </row>
    <row r="85" customFormat="1" spans="3:3">
      <c r="C85" s="234" t="s">
        <v>1207</v>
      </c>
    </row>
    <row r="86" customFormat="1" spans="3:4">
      <c r="C86" s="235" t="s">
        <v>1160</v>
      </c>
      <c r="D86" s="221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334"/>
      <c r="N2" s="334"/>
    </row>
    <row r="3" customFormat="1" spans="1:14">
      <c r="A3" s="2"/>
      <c r="B3" s="2"/>
      <c r="C3" s="2"/>
      <c r="D3" s="2"/>
      <c r="E3" s="2"/>
      <c r="F3" s="2"/>
      <c r="M3" s="334"/>
      <c r="N3" s="334"/>
    </row>
    <row r="4" customFormat="1" spans="1:14">
      <c r="A4" s="2"/>
      <c r="B4" s="2"/>
      <c r="C4" s="2"/>
      <c r="D4" s="2"/>
      <c r="E4" s="2"/>
      <c r="F4" s="2"/>
      <c r="H4" s="200"/>
      <c r="M4" s="334"/>
      <c r="N4" s="334"/>
    </row>
    <row r="5" customFormat="1" spans="1:14">
      <c r="A5" s="2"/>
      <c r="B5" s="2"/>
      <c r="C5" s="2"/>
      <c r="D5" s="2"/>
      <c r="E5" s="2"/>
      <c r="F5" s="2"/>
      <c r="H5" s="201"/>
      <c r="M5" s="334"/>
      <c r="N5" s="334"/>
    </row>
    <row r="6" customFormat="1" spans="1:14">
      <c r="A6" s="2"/>
      <c r="B6" s="2"/>
      <c r="C6" s="2"/>
      <c r="D6" s="2"/>
      <c r="E6" s="2"/>
      <c r="F6" s="2"/>
      <c r="M6" s="334"/>
      <c r="N6" s="334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334"/>
      <c r="N7" s="334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334"/>
      <c r="N8" s="334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334"/>
      <c r="N9" s="334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334"/>
      <c r="N10" s="334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334"/>
      <c r="N11" s="334"/>
    </row>
    <row r="12" customFormat="1" spans="1:14">
      <c r="A12" s="4" t="s">
        <v>8</v>
      </c>
      <c r="B12" s="4"/>
      <c r="C12" s="672" t="s">
        <v>9</v>
      </c>
      <c r="D12" s="12"/>
      <c r="E12" s="10"/>
      <c r="F12" s="2"/>
      <c r="M12" s="334"/>
      <c r="N12" s="334"/>
    </row>
    <row r="13" customFormat="1" spans="1:14">
      <c r="A13" s="4" t="s">
        <v>10</v>
      </c>
      <c r="B13" s="4"/>
      <c r="C13" s="672" t="s">
        <v>11</v>
      </c>
      <c r="D13" s="12"/>
      <c r="E13" s="10"/>
      <c r="F13" s="2"/>
      <c r="M13" s="334"/>
      <c r="N13" s="334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334"/>
      <c r="N14" s="334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334"/>
      <c r="N15" s="334"/>
    </row>
    <row r="16" customFormat="1" spans="1:14">
      <c r="A16" s="4"/>
      <c r="B16" s="4"/>
      <c r="C16" s="16"/>
      <c r="D16" s="17"/>
      <c r="E16" s="17"/>
      <c r="F16" s="2"/>
      <c r="M16" s="334"/>
      <c r="N16" s="334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334"/>
      <c r="N17" s="334"/>
    </row>
    <row r="18" customFormat="1" spans="3:14">
      <c r="C18" s="20" t="s">
        <v>18</v>
      </c>
      <c r="D18" s="21"/>
      <c r="E18" s="21"/>
      <c r="F18" s="2"/>
      <c r="M18" s="334"/>
      <c r="N18" s="334"/>
    </row>
    <row r="19" customFormat="1" spans="3:14">
      <c r="C19" s="22" t="s">
        <v>19</v>
      </c>
      <c r="D19" s="21"/>
      <c r="E19" s="21"/>
      <c r="F19" s="2"/>
      <c r="M19" s="334"/>
      <c r="N19" s="334"/>
    </row>
    <row r="20" customFormat="1" ht="8.4" customHeight="1" spans="1:14">
      <c r="A20" s="2"/>
      <c r="B20" s="2"/>
      <c r="C20" s="2"/>
      <c r="D20" s="2"/>
      <c r="E20" s="23"/>
      <c r="F20" s="24"/>
      <c r="M20" s="334"/>
      <c r="N20" s="334"/>
    </row>
    <row r="21" customFormat="1" spans="1:14">
      <c r="A21" s="203" t="s">
        <v>20</v>
      </c>
      <c r="B21" s="203" t="s">
        <v>1163</v>
      </c>
      <c r="C21" s="203" t="s">
        <v>21</v>
      </c>
      <c r="D21" s="204" t="s">
        <v>22</v>
      </c>
      <c r="E21" s="332" t="s">
        <v>23</v>
      </c>
      <c r="F21" s="333"/>
      <c r="G21" s="204" t="s">
        <v>24</v>
      </c>
      <c r="H21" s="204" t="s">
        <v>25</v>
      </c>
      <c r="M21" s="334"/>
      <c r="N21" s="334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M22" s="335"/>
      <c r="N22" s="335"/>
      <c r="O22" s="324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335"/>
      <c r="N23" s="335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M24" s="335"/>
      <c r="N24" s="335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M25" s="335"/>
      <c r="N25" s="335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M26" s="335"/>
      <c r="N26" s="335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M27" s="335"/>
      <c r="N27" s="335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M28" s="335"/>
      <c r="N28" s="335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M29" s="335"/>
      <c r="N29" s="335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M30" s="335"/>
      <c r="N30" s="335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M31" s="335"/>
      <c r="N31" s="335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335"/>
      <c r="N32" s="335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M33" s="335"/>
      <c r="N33" s="335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M34" s="335"/>
      <c r="N34" s="335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M35" s="335"/>
      <c r="N35" s="335"/>
    </row>
    <row r="36" s="1" customFormat="1" spans="1:14">
      <c r="A36" s="30" t="s">
        <v>26</v>
      </c>
      <c r="B36" s="263">
        <v>538561</v>
      </c>
      <c r="C36" s="263" t="s">
        <v>4949</v>
      </c>
      <c r="D36" s="264">
        <v>1411863</v>
      </c>
      <c r="E36" s="265">
        <v>43488</v>
      </c>
      <c r="F36" s="266">
        <v>43493</v>
      </c>
      <c r="G36" s="267" t="s">
        <v>28</v>
      </c>
      <c r="H36" s="268">
        <v>25000</v>
      </c>
      <c r="M36" s="335"/>
      <c r="N36" s="335"/>
    </row>
    <row r="37" s="1" customFormat="1" spans="1:14">
      <c r="A37" s="30" t="s">
        <v>26</v>
      </c>
      <c r="B37" s="263">
        <v>538562</v>
      </c>
      <c r="C37" s="263" t="s">
        <v>4950</v>
      </c>
      <c r="D37" s="264">
        <v>1411863</v>
      </c>
      <c r="E37" s="265">
        <v>43488</v>
      </c>
      <c r="F37" s="266">
        <v>43493</v>
      </c>
      <c r="G37" s="267" t="s">
        <v>28</v>
      </c>
      <c r="H37" s="268">
        <v>25000</v>
      </c>
      <c r="M37" s="335"/>
      <c r="N37" s="335"/>
    </row>
    <row r="38" s="1" customFormat="1" spans="1:14">
      <c r="A38" s="30" t="s">
        <v>26</v>
      </c>
      <c r="B38" s="269">
        <v>538563</v>
      </c>
      <c r="C38" s="269" t="s">
        <v>4951</v>
      </c>
      <c r="D38" s="270">
        <v>1406598</v>
      </c>
      <c r="E38" s="271">
        <v>43490</v>
      </c>
      <c r="F38" s="272">
        <v>43493</v>
      </c>
      <c r="G38" s="273" t="s">
        <v>28</v>
      </c>
      <c r="H38" s="274">
        <v>15000</v>
      </c>
      <c r="M38" s="335"/>
      <c r="N38" s="335"/>
    </row>
    <row r="39" s="1" customFormat="1" spans="1:14">
      <c r="A39" s="30" t="s">
        <v>26</v>
      </c>
      <c r="B39" s="269">
        <v>538564</v>
      </c>
      <c r="C39" s="269" t="s">
        <v>4952</v>
      </c>
      <c r="D39" s="270">
        <v>1406598</v>
      </c>
      <c r="E39" s="271">
        <v>43490</v>
      </c>
      <c r="F39" s="272">
        <v>43493</v>
      </c>
      <c r="G39" s="273" t="s">
        <v>28</v>
      </c>
      <c r="H39" s="274">
        <v>15000</v>
      </c>
      <c r="M39" s="335"/>
      <c r="N39" s="335"/>
    </row>
    <row r="40" s="1" customFormat="1" spans="1:14">
      <c r="A40" s="30" t="s">
        <v>26</v>
      </c>
      <c r="B40" s="269">
        <v>538565</v>
      </c>
      <c r="C40" s="269" t="s">
        <v>4953</v>
      </c>
      <c r="D40" s="270">
        <v>1406598</v>
      </c>
      <c r="E40" s="271">
        <v>43490</v>
      </c>
      <c r="F40" s="272">
        <v>43493</v>
      </c>
      <c r="G40" s="273" t="s">
        <v>28</v>
      </c>
      <c r="H40" s="274">
        <v>15000</v>
      </c>
      <c r="M40" s="335"/>
      <c r="N40" s="335"/>
    </row>
    <row r="41" s="1" customFormat="1" spans="1:14">
      <c r="A41" s="30" t="s">
        <v>26</v>
      </c>
      <c r="B41" s="269">
        <v>538568</v>
      </c>
      <c r="C41" s="269" t="s">
        <v>4954</v>
      </c>
      <c r="D41" s="270">
        <v>1406598</v>
      </c>
      <c r="E41" s="271">
        <v>43490</v>
      </c>
      <c r="F41" s="272">
        <v>43493</v>
      </c>
      <c r="G41" s="273" t="s">
        <v>28</v>
      </c>
      <c r="H41" s="274">
        <v>15000</v>
      </c>
      <c r="M41" s="335"/>
      <c r="N41" s="335"/>
    </row>
    <row r="42" s="1" customFormat="1" spans="1:14">
      <c r="A42" s="30" t="s">
        <v>26</v>
      </c>
      <c r="B42" s="269">
        <v>538569</v>
      </c>
      <c r="C42" s="269" t="s">
        <v>336</v>
      </c>
      <c r="D42" s="270">
        <v>1406598</v>
      </c>
      <c r="E42" s="271">
        <v>43490</v>
      </c>
      <c r="F42" s="272">
        <v>43493</v>
      </c>
      <c r="G42" s="273" t="s">
        <v>28</v>
      </c>
      <c r="H42" s="274">
        <v>15000</v>
      </c>
      <c r="M42" s="335"/>
      <c r="N42" s="335"/>
    </row>
    <row r="43" s="1" customFormat="1" spans="1:14">
      <c r="A43" s="30" t="s">
        <v>26</v>
      </c>
      <c r="B43" s="269">
        <v>538570</v>
      </c>
      <c r="C43" s="269" t="s">
        <v>1374</v>
      </c>
      <c r="D43" s="270">
        <v>1406598</v>
      </c>
      <c r="E43" s="271">
        <v>43490</v>
      </c>
      <c r="F43" s="272">
        <v>43493</v>
      </c>
      <c r="G43" s="273" t="s">
        <v>28</v>
      </c>
      <c r="H43" s="274">
        <v>15000</v>
      </c>
      <c r="M43" s="335"/>
      <c r="N43" s="335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M44" s="335"/>
      <c r="N44" s="335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M45" s="335"/>
      <c r="N45" s="335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M46" s="335"/>
      <c r="N46" s="335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M47" s="335"/>
      <c r="N47" s="335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M48" s="335"/>
      <c r="N48" s="335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M49" s="335"/>
      <c r="N49" s="335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M50" s="335"/>
      <c r="N50" s="335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335"/>
      <c r="N51" s="335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336">
        <v>1444187</v>
      </c>
      <c r="E67" s="46">
        <v>43496</v>
      </c>
      <c r="F67" s="47">
        <v>43497</v>
      </c>
      <c r="G67" s="48" t="s">
        <v>28</v>
      </c>
      <c r="H67" s="49">
        <v>5000</v>
      </c>
      <c r="L67" s="343"/>
      <c r="M67" s="336"/>
    </row>
    <row r="68" s="1" customFormat="1" ht="14.25" spans="1:8">
      <c r="A68" s="30" t="s">
        <v>26</v>
      </c>
      <c r="B68" s="44">
        <v>539212</v>
      </c>
      <c r="C68" s="44" t="s">
        <v>4977</v>
      </c>
      <c r="D68" s="336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206"/>
      <c r="C75" s="66"/>
      <c r="D75" s="31"/>
      <c r="E75" s="32"/>
      <c r="F75" s="33"/>
      <c r="G75" s="68"/>
      <c r="H75" s="35"/>
    </row>
    <row r="76" s="1" customFormat="1" ht="17.4" customHeight="1" spans="1:9">
      <c r="A76" s="337" t="s">
        <v>4934</v>
      </c>
      <c r="B76" s="208"/>
      <c r="C76" s="209"/>
      <c r="D76" s="210"/>
      <c r="E76" s="338"/>
      <c r="F76" s="212"/>
      <c r="G76" s="339" t="s">
        <v>80</v>
      </c>
      <c r="H76" s="340">
        <f>SUM(H22:H75)</f>
        <v>781800</v>
      </c>
      <c r="I76" s="344" t="s">
        <v>4984</v>
      </c>
    </row>
    <row r="77" s="1" customFormat="1" ht="17.4" customHeight="1" spans="1:7">
      <c r="A77" s="214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223" t="s">
        <v>423</v>
      </c>
      <c r="B79" s="90"/>
      <c r="C79" s="224" t="s">
        <v>424</v>
      </c>
      <c r="D79" s="224" t="s">
        <v>424</v>
      </c>
      <c r="E79" s="224" t="s">
        <v>424</v>
      </c>
      <c r="F79" s="224" t="s">
        <v>424</v>
      </c>
      <c r="G79" s="224" t="s">
        <v>424</v>
      </c>
      <c r="H79" s="225" t="s">
        <v>90</v>
      </c>
    </row>
    <row r="80" customFormat="1" ht="12" customHeight="1" spans="1:8">
      <c r="A80" s="226" t="s">
        <v>425</v>
      </c>
      <c r="B80" s="226"/>
      <c r="C80" s="227" t="s">
        <v>85</v>
      </c>
      <c r="D80" s="228" t="s">
        <v>86</v>
      </c>
      <c r="E80" s="228" t="s">
        <v>87</v>
      </c>
      <c r="F80" s="228" t="s">
        <v>88</v>
      </c>
      <c r="G80" s="228" t="s">
        <v>89</v>
      </c>
      <c r="H80" s="341" t="s">
        <v>426</v>
      </c>
    </row>
    <row r="81" customFormat="1" ht="13.5" spans="1:8">
      <c r="A81" s="230">
        <f>H76+877000</f>
        <v>1658800</v>
      </c>
      <c r="B81" s="93"/>
      <c r="C81" s="230">
        <v>0</v>
      </c>
      <c r="D81" s="230">
        <v>0</v>
      </c>
      <c r="E81" s="230">
        <v>0</v>
      </c>
      <c r="F81" s="230">
        <v>0</v>
      </c>
      <c r="G81" s="230">
        <v>0</v>
      </c>
      <c r="H81" s="342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232" t="s">
        <v>1157</v>
      </c>
    </row>
    <row r="87" customFormat="1" spans="3:4">
      <c r="C87" s="193"/>
      <c r="D87" s="193"/>
    </row>
    <row r="88" customFormat="1" ht="15.75" spans="3:3">
      <c r="C88" s="233" t="s">
        <v>1158</v>
      </c>
    </row>
    <row r="89" customFormat="1" spans="3:3">
      <c r="C89" s="234" t="s">
        <v>1207</v>
      </c>
    </row>
    <row r="90" customFormat="1" spans="3:4">
      <c r="C90" s="235" t="s">
        <v>1160</v>
      </c>
      <c r="D90" s="221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A97" workbookViewId="0">
      <selection activeCell="K142" sqref="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8.21904761904762" customWidth="1"/>
    <col min="8" max="8" width="11.7809523809524" customWidth="1"/>
    <col min="9" max="9" width="11.8857142857143" customWidth="1"/>
  </cols>
  <sheetData>
    <row r="1" customFormat="1" spans="1:8">
      <c r="A1" s="25" t="s">
        <v>20</v>
      </c>
      <c r="B1" s="25" t="s">
        <v>1163</v>
      </c>
      <c r="C1" s="25" t="s">
        <v>21</v>
      </c>
      <c r="D1" s="26" t="s">
        <v>22</v>
      </c>
      <c r="E1" s="276" t="s">
        <v>23</v>
      </c>
      <c r="F1" s="277">
        <v>1</v>
      </c>
      <c r="G1" s="26" t="s">
        <v>24</v>
      </c>
      <c r="H1" s="26" t="s">
        <v>25</v>
      </c>
    </row>
    <row r="2" s="1" customFormat="1" spans="1:9">
      <c r="A2" s="278" t="s">
        <v>26</v>
      </c>
      <c r="B2" s="278">
        <v>539385</v>
      </c>
      <c r="C2" s="278" t="s">
        <v>4978</v>
      </c>
      <c r="D2" s="279">
        <v>1430805</v>
      </c>
      <c r="E2" s="280">
        <v>43497</v>
      </c>
      <c r="F2" s="281">
        <v>43498</v>
      </c>
      <c r="G2" s="282" t="s">
        <v>3877</v>
      </c>
      <c r="H2" s="283">
        <v>5940</v>
      </c>
      <c r="I2" s="297"/>
    </row>
    <row r="3" s="1" customFormat="1" spans="1:9">
      <c r="A3" s="278" t="s">
        <v>26</v>
      </c>
      <c r="B3" s="278">
        <v>539564</v>
      </c>
      <c r="C3" s="278" t="s">
        <v>1431</v>
      </c>
      <c r="D3" s="279">
        <v>1424536</v>
      </c>
      <c r="E3" s="280">
        <v>43498</v>
      </c>
      <c r="F3" s="281">
        <v>43499</v>
      </c>
      <c r="G3" s="282" t="s">
        <v>3877</v>
      </c>
      <c r="H3" s="283">
        <v>6600</v>
      </c>
      <c r="I3" s="297"/>
    </row>
    <row r="4" s="1" customFormat="1" spans="1:9">
      <c r="A4" s="278" t="s">
        <v>26</v>
      </c>
      <c r="B4" s="278">
        <v>539565</v>
      </c>
      <c r="C4" s="278" t="s">
        <v>4987</v>
      </c>
      <c r="D4" s="279">
        <v>1432121</v>
      </c>
      <c r="E4" s="280">
        <v>43498</v>
      </c>
      <c r="F4" s="281">
        <v>43499</v>
      </c>
      <c r="G4" s="282" t="s">
        <v>3877</v>
      </c>
      <c r="H4" s="283">
        <v>6600</v>
      </c>
      <c r="I4" s="297"/>
    </row>
    <row r="5" s="1" customFormat="1" spans="1:9">
      <c r="A5" s="278" t="s">
        <v>26</v>
      </c>
      <c r="B5" s="278">
        <v>539566</v>
      </c>
      <c r="C5" s="278" t="s">
        <v>4988</v>
      </c>
      <c r="D5" s="279">
        <v>1428852</v>
      </c>
      <c r="E5" s="280">
        <v>43497</v>
      </c>
      <c r="F5" s="281">
        <v>43499</v>
      </c>
      <c r="G5" s="282" t="s">
        <v>3877</v>
      </c>
      <c r="H5" s="283">
        <v>12540</v>
      </c>
      <c r="I5" s="297"/>
    </row>
    <row r="6" s="1" customFormat="1" spans="1:9">
      <c r="A6" s="278" t="s">
        <v>26</v>
      </c>
      <c r="B6" s="284">
        <v>539570</v>
      </c>
      <c r="C6" s="284" t="s">
        <v>4977</v>
      </c>
      <c r="D6" s="285">
        <v>1444188</v>
      </c>
      <c r="E6" s="286">
        <v>43497</v>
      </c>
      <c r="F6" s="287">
        <v>43499</v>
      </c>
      <c r="G6" s="288" t="s">
        <v>3877</v>
      </c>
      <c r="H6" s="289">
        <v>12540</v>
      </c>
      <c r="I6" s="297"/>
    </row>
    <row r="7" s="1" customFormat="1" spans="1:9">
      <c r="A7" s="278" t="s">
        <v>26</v>
      </c>
      <c r="B7" s="284">
        <v>539571</v>
      </c>
      <c r="C7" s="284" t="s">
        <v>4976</v>
      </c>
      <c r="D7" s="285">
        <v>1444188</v>
      </c>
      <c r="E7" s="286">
        <v>43497</v>
      </c>
      <c r="F7" s="287">
        <v>43499</v>
      </c>
      <c r="G7" s="288" t="s">
        <v>3877</v>
      </c>
      <c r="H7" s="289">
        <v>12540</v>
      </c>
      <c r="I7" s="297"/>
    </row>
    <row r="8" s="1" customFormat="1" spans="1:9">
      <c r="A8" s="278" t="s">
        <v>26</v>
      </c>
      <c r="B8" s="278">
        <v>539574</v>
      </c>
      <c r="C8" s="278" t="s">
        <v>4989</v>
      </c>
      <c r="D8" s="279">
        <v>1428710</v>
      </c>
      <c r="E8" s="280">
        <v>43498</v>
      </c>
      <c r="F8" s="281">
        <v>43499</v>
      </c>
      <c r="G8" s="282" t="s">
        <v>3877</v>
      </c>
      <c r="H8" s="283">
        <v>6600</v>
      </c>
      <c r="I8" s="297"/>
    </row>
    <row r="9" s="1" customFormat="1" spans="1:9">
      <c r="A9" s="278" t="s">
        <v>26</v>
      </c>
      <c r="B9" s="284">
        <v>539591</v>
      </c>
      <c r="C9" s="284" t="s">
        <v>4990</v>
      </c>
      <c r="D9" s="285">
        <v>1431340</v>
      </c>
      <c r="E9" s="286">
        <v>43800</v>
      </c>
      <c r="F9" s="287">
        <v>43499</v>
      </c>
      <c r="G9" s="288" t="s">
        <v>3877</v>
      </c>
      <c r="H9" s="289">
        <v>14440</v>
      </c>
      <c r="I9" s="297"/>
    </row>
    <row r="10" s="1" customFormat="1" spans="1:9">
      <c r="A10" s="278" t="s">
        <v>26</v>
      </c>
      <c r="B10" s="284">
        <v>539592</v>
      </c>
      <c r="C10" s="284" t="s">
        <v>4983</v>
      </c>
      <c r="D10" s="285">
        <v>1431340</v>
      </c>
      <c r="E10" s="286">
        <v>43800</v>
      </c>
      <c r="F10" s="287">
        <v>43499</v>
      </c>
      <c r="G10" s="288" t="s">
        <v>3877</v>
      </c>
      <c r="H10" s="289">
        <v>14440</v>
      </c>
      <c r="I10" s="297"/>
    </row>
    <row r="11" s="1" customFormat="1" spans="1:9">
      <c r="A11" s="278" t="s">
        <v>26</v>
      </c>
      <c r="B11" s="278">
        <v>539863</v>
      </c>
      <c r="C11" s="278" t="s">
        <v>4979</v>
      </c>
      <c r="D11" s="279">
        <v>1400797</v>
      </c>
      <c r="E11" s="280">
        <v>43497</v>
      </c>
      <c r="F11" s="281">
        <v>43501</v>
      </c>
      <c r="G11" s="282" t="s">
        <v>3877</v>
      </c>
      <c r="H11" s="283">
        <v>25740</v>
      </c>
      <c r="I11" s="297"/>
    </row>
    <row r="12" s="1" customFormat="1" spans="1:9">
      <c r="A12" s="278" t="s">
        <v>26</v>
      </c>
      <c r="B12" s="284">
        <v>539865</v>
      </c>
      <c r="C12" s="284" t="s">
        <v>4991</v>
      </c>
      <c r="D12" s="285">
        <v>1408657</v>
      </c>
      <c r="E12" s="286">
        <v>43499</v>
      </c>
      <c r="F12" s="287">
        <v>43501</v>
      </c>
      <c r="G12" s="288" t="s">
        <v>3877</v>
      </c>
      <c r="H12" s="289">
        <v>13200</v>
      </c>
      <c r="I12" s="297"/>
    </row>
    <row r="13" s="1" customFormat="1" spans="1:9">
      <c r="A13" s="278" t="s">
        <v>26</v>
      </c>
      <c r="B13" s="284">
        <v>539866</v>
      </c>
      <c r="C13" s="284" t="s">
        <v>4992</v>
      </c>
      <c r="D13" s="285">
        <v>1408657</v>
      </c>
      <c r="E13" s="286">
        <v>43499</v>
      </c>
      <c r="F13" s="287">
        <v>43501</v>
      </c>
      <c r="G13" s="288" t="s">
        <v>3877</v>
      </c>
      <c r="H13" s="289">
        <v>13200</v>
      </c>
      <c r="I13" s="297"/>
    </row>
    <row r="14" s="1" customFormat="1" spans="1:9">
      <c r="A14" s="278" t="s">
        <v>26</v>
      </c>
      <c r="B14" s="284">
        <v>539867</v>
      </c>
      <c r="C14" s="284" t="s">
        <v>4993</v>
      </c>
      <c r="D14" s="285">
        <v>1408657</v>
      </c>
      <c r="E14" s="286">
        <v>43499</v>
      </c>
      <c r="F14" s="287">
        <v>43501</v>
      </c>
      <c r="G14" s="288" t="s">
        <v>3877</v>
      </c>
      <c r="H14" s="289">
        <v>13200</v>
      </c>
      <c r="I14" s="297"/>
    </row>
    <row r="15" s="1" customFormat="1" spans="1:9">
      <c r="A15" s="278" t="s">
        <v>26</v>
      </c>
      <c r="B15" s="278">
        <v>539878</v>
      </c>
      <c r="C15" s="278" t="s">
        <v>4994</v>
      </c>
      <c r="D15" s="279">
        <v>1417904</v>
      </c>
      <c r="E15" s="280">
        <v>43498</v>
      </c>
      <c r="F15" s="281">
        <v>43501</v>
      </c>
      <c r="G15" s="282" t="s">
        <v>3877</v>
      </c>
      <c r="H15" s="283">
        <v>22800</v>
      </c>
      <c r="I15" s="297"/>
    </row>
    <row r="16" s="1" customFormat="1" spans="1:9">
      <c r="A16" s="278" t="s">
        <v>26</v>
      </c>
      <c r="B16" s="284">
        <v>539879</v>
      </c>
      <c r="C16" s="284" t="s">
        <v>4995</v>
      </c>
      <c r="D16" s="285">
        <v>1417905</v>
      </c>
      <c r="E16" s="286">
        <v>43498</v>
      </c>
      <c r="F16" s="287">
        <v>43501</v>
      </c>
      <c r="G16" s="288" t="s">
        <v>3877</v>
      </c>
      <c r="H16" s="289">
        <v>22800</v>
      </c>
      <c r="I16" s="297"/>
    </row>
    <row r="17" s="1" customFormat="1" spans="1:9">
      <c r="A17" s="278" t="s">
        <v>26</v>
      </c>
      <c r="B17" s="284">
        <v>539882</v>
      </c>
      <c r="C17" s="284" t="s">
        <v>2877</v>
      </c>
      <c r="D17" s="285">
        <v>1417905</v>
      </c>
      <c r="E17" s="286">
        <v>43498</v>
      </c>
      <c r="F17" s="287">
        <v>43501</v>
      </c>
      <c r="G17" s="288" t="s">
        <v>3877</v>
      </c>
      <c r="H17" s="289">
        <v>22800</v>
      </c>
      <c r="I17" s="297"/>
    </row>
    <row r="18" s="1" customFormat="1" spans="1:9">
      <c r="A18" s="278" t="s">
        <v>26</v>
      </c>
      <c r="B18" s="290">
        <v>539890</v>
      </c>
      <c r="C18" s="290" t="s">
        <v>4996</v>
      </c>
      <c r="D18" s="291">
        <v>1433748</v>
      </c>
      <c r="E18" s="292">
        <v>43498</v>
      </c>
      <c r="F18" s="293">
        <v>43501</v>
      </c>
      <c r="G18" s="294" t="s">
        <v>3877</v>
      </c>
      <c r="H18" s="295">
        <v>22800</v>
      </c>
      <c r="I18" s="297"/>
    </row>
    <row r="19" s="1" customFormat="1" spans="1:9">
      <c r="A19" s="278" t="s">
        <v>26</v>
      </c>
      <c r="B19" s="290">
        <v>539891</v>
      </c>
      <c r="C19" s="290" t="s">
        <v>4997</v>
      </c>
      <c r="D19" s="291">
        <v>1433748</v>
      </c>
      <c r="E19" s="292">
        <v>43498</v>
      </c>
      <c r="F19" s="293">
        <v>43501</v>
      </c>
      <c r="G19" s="294" t="s">
        <v>3877</v>
      </c>
      <c r="H19" s="295">
        <v>22800</v>
      </c>
      <c r="I19" s="297"/>
    </row>
    <row r="20" s="1" customFormat="1" spans="1:9">
      <c r="A20" s="278" t="s">
        <v>26</v>
      </c>
      <c r="B20" s="284">
        <v>540013</v>
      </c>
      <c r="C20" s="284" t="s">
        <v>4998</v>
      </c>
      <c r="D20" s="285">
        <v>1399248</v>
      </c>
      <c r="E20" s="286">
        <v>43499</v>
      </c>
      <c r="F20" s="287">
        <v>43502</v>
      </c>
      <c r="G20" s="288" t="s">
        <v>3877</v>
      </c>
      <c r="H20" s="289">
        <v>19800</v>
      </c>
      <c r="I20" s="297"/>
    </row>
    <row r="21" s="1" customFormat="1" spans="1:9">
      <c r="A21" s="278" t="s">
        <v>26</v>
      </c>
      <c r="B21" s="284">
        <v>540014</v>
      </c>
      <c r="C21" s="284" t="s">
        <v>4999</v>
      </c>
      <c r="D21" s="285">
        <v>1399248</v>
      </c>
      <c r="E21" s="286">
        <v>43499</v>
      </c>
      <c r="F21" s="287">
        <v>43502</v>
      </c>
      <c r="G21" s="288" t="s">
        <v>3877</v>
      </c>
      <c r="H21" s="289">
        <v>19800</v>
      </c>
      <c r="I21" s="297"/>
    </row>
    <row r="22" s="1" customFormat="1" spans="1:9">
      <c r="A22" s="278" t="s">
        <v>26</v>
      </c>
      <c r="B22" s="284">
        <v>540015</v>
      </c>
      <c r="C22" s="284" t="s">
        <v>5000</v>
      </c>
      <c r="D22" s="285">
        <v>1399248</v>
      </c>
      <c r="E22" s="286">
        <v>43499</v>
      </c>
      <c r="F22" s="287">
        <v>43502</v>
      </c>
      <c r="G22" s="288" t="s">
        <v>3877</v>
      </c>
      <c r="H22" s="289">
        <v>19800</v>
      </c>
      <c r="I22" s="297"/>
    </row>
    <row r="23" s="1" customFormat="1" spans="1:9">
      <c r="A23" s="278" t="s">
        <v>26</v>
      </c>
      <c r="B23" s="278">
        <v>540017</v>
      </c>
      <c r="C23" s="278" t="s">
        <v>5001</v>
      </c>
      <c r="D23" s="279">
        <v>1428715</v>
      </c>
      <c r="E23" s="280">
        <v>43499</v>
      </c>
      <c r="F23" s="281">
        <v>43502</v>
      </c>
      <c r="G23" s="282" t="s">
        <v>3877</v>
      </c>
      <c r="H23" s="283">
        <v>19800</v>
      </c>
      <c r="I23" s="297"/>
    </row>
    <row r="24" s="1" customFormat="1" spans="1:9">
      <c r="A24" s="278" t="s">
        <v>26</v>
      </c>
      <c r="B24" s="278">
        <v>540019</v>
      </c>
      <c r="C24" s="278" t="s">
        <v>5002</v>
      </c>
      <c r="D24" s="279">
        <v>1431355</v>
      </c>
      <c r="E24" s="280">
        <v>43499</v>
      </c>
      <c r="F24" s="281">
        <v>43502</v>
      </c>
      <c r="G24" s="282" t="s">
        <v>3877</v>
      </c>
      <c r="H24" s="283">
        <v>19800</v>
      </c>
      <c r="I24" s="297"/>
    </row>
    <row r="25" s="1" customFormat="1" spans="1:9">
      <c r="A25" s="278" t="s">
        <v>26</v>
      </c>
      <c r="B25" s="278">
        <v>540020</v>
      </c>
      <c r="C25" s="278" t="s">
        <v>5003</v>
      </c>
      <c r="D25" s="279">
        <v>1401735</v>
      </c>
      <c r="E25" s="280">
        <v>43499</v>
      </c>
      <c r="F25" s="281">
        <v>43502</v>
      </c>
      <c r="G25" s="282" t="s">
        <v>3877</v>
      </c>
      <c r="H25" s="283">
        <v>19800</v>
      </c>
      <c r="I25" s="297"/>
    </row>
    <row r="26" s="1" customFormat="1" spans="1:9">
      <c r="A26" s="278" t="s">
        <v>26</v>
      </c>
      <c r="B26" s="278">
        <v>540031</v>
      </c>
      <c r="C26" s="278" t="s">
        <v>2867</v>
      </c>
      <c r="D26" s="279">
        <v>1387237</v>
      </c>
      <c r="E26" s="280">
        <v>43500</v>
      </c>
      <c r="F26" s="281">
        <v>43502</v>
      </c>
      <c r="G26" s="282" t="s">
        <v>3877</v>
      </c>
      <c r="H26" s="283">
        <v>15200</v>
      </c>
      <c r="I26" s="297"/>
    </row>
    <row r="27" s="1" customFormat="1" spans="1:9">
      <c r="A27" s="278" t="s">
        <v>26</v>
      </c>
      <c r="B27" s="284">
        <v>540033</v>
      </c>
      <c r="C27" s="284" t="s">
        <v>5004</v>
      </c>
      <c r="D27" s="285">
        <v>1407729</v>
      </c>
      <c r="E27" s="286">
        <v>43497</v>
      </c>
      <c r="F27" s="287">
        <v>43502</v>
      </c>
      <c r="G27" s="288" t="s">
        <v>3877</v>
      </c>
      <c r="H27" s="289">
        <v>37240</v>
      </c>
      <c r="I27" s="297"/>
    </row>
    <row r="28" s="1" customFormat="1" spans="1:9">
      <c r="A28" s="278" t="s">
        <v>26</v>
      </c>
      <c r="B28" s="284">
        <v>540034</v>
      </c>
      <c r="C28" s="284" t="s">
        <v>5005</v>
      </c>
      <c r="D28" s="285">
        <v>1407729</v>
      </c>
      <c r="E28" s="286">
        <v>43497</v>
      </c>
      <c r="F28" s="287">
        <v>43502</v>
      </c>
      <c r="G28" s="288" t="s">
        <v>3877</v>
      </c>
      <c r="H28" s="289">
        <v>37240</v>
      </c>
      <c r="I28" s="297"/>
    </row>
    <row r="29" s="1" customFormat="1" spans="1:9">
      <c r="A29" s="278" t="s">
        <v>26</v>
      </c>
      <c r="B29" s="278">
        <v>540041</v>
      </c>
      <c r="C29" s="278" t="s">
        <v>5006</v>
      </c>
      <c r="D29" s="279">
        <v>1439001</v>
      </c>
      <c r="E29" s="280">
        <v>43499</v>
      </c>
      <c r="F29" s="281">
        <v>43502</v>
      </c>
      <c r="G29" s="282" t="s">
        <v>3877</v>
      </c>
      <c r="H29" s="283">
        <v>22800</v>
      </c>
      <c r="I29" s="297"/>
    </row>
    <row r="30" s="1" customFormat="1" spans="1:9">
      <c r="A30" s="278" t="s">
        <v>26</v>
      </c>
      <c r="B30" s="278">
        <v>540184</v>
      </c>
      <c r="C30" s="278" t="s">
        <v>5007</v>
      </c>
      <c r="D30" s="279">
        <v>1430196</v>
      </c>
      <c r="E30" s="280">
        <v>43499</v>
      </c>
      <c r="F30" s="281">
        <v>43503</v>
      </c>
      <c r="G30" s="282" t="s">
        <v>3877</v>
      </c>
      <c r="H30" s="283">
        <v>26400</v>
      </c>
      <c r="I30" s="297"/>
    </row>
    <row r="31" s="1" customFormat="1" spans="1:9">
      <c r="A31" s="278" t="s">
        <v>26</v>
      </c>
      <c r="B31" s="278">
        <v>540185</v>
      </c>
      <c r="C31" s="278" t="s">
        <v>5008</v>
      </c>
      <c r="D31" s="279">
        <v>1436806</v>
      </c>
      <c r="E31" s="280">
        <v>43500</v>
      </c>
      <c r="F31" s="281">
        <v>43503</v>
      </c>
      <c r="G31" s="282" t="s">
        <v>3877</v>
      </c>
      <c r="H31" s="283">
        <v>22800</v>
      </c>
      <c r="I31" s="297"/>
    </row>
    <row r="32" s="1" customFormat="1" spans="1:9">
      <c r="A32" s="278" t="s">
        <v>26</v>
      </c>
      <c r="B32" s="284">
        <v>540188</v>
      </c>
      <c r="C32" s="284" t="s">
        <v>5009</v>
      </c>
      <c r="D32" s="285">
        <v>1410733</v>
      </c>
      <c r="E32" s="286">
        <v>43500</v>
      </c>
      <c r="F32" s="287">
        <v>43503</v>
      </c>
      <c r="G32" s="288" t="s">
        <v>3877</v>
      </c>
      <c r="H32" s="289">
        <v>19800</v>
      </c>
      <c r="I32" s="297"/>
    </row>
    <row r="33" s="1" customFormat="1" spans="1:9">
      <c r="A33" s="278" t="s">
        <v>26</v>
      </c>
      <c r="B33" s="284">
        <v>540189</v>
      </c>
      <c r="C33" s="284" t="s">
        <v>5010</v>
      </c>
      <c r="D33" s="285">
        <v>1410733</v>
      </c>
      <c r="E33" s="286">
        <v>43500</v>
      </c>
      <c r="F33" s="287">
        <v>43503</v>
      </c>
      <c r="G33" s="288" t="s">
        <v>3877</v>
      </c>
      <c r="H33" s="289">
        <v>19800</v>
      </c>
      <c r="I33" s="297"/>
    </row>
    <row r="34" s="1" customFormat="1" spans="1:9">
      <c r="A34" s="278" t="s">
        <v>26</v>
      </c>
      <c r="B34" s="290">
        <v>540190</v>
      </c>
      <c r="C34" s="290" t="s">
        <v>5011</v>
      </c>
      <c r="D34" s="291">
        <v>1404952</v>
      </c>
      <c r="E34" s="292">
        <v>43501</v>
      </c>
      <c r="F34" s="293">
        <v>43503</v>
      </c>
      <c r="G34" s="294" t="s">
        <v>3877</v>
      </c>
      <c r="H34" s="295">
        <v>13200</v>
      </c>
      <c r="I34" s="297"/>
    </row>
    <row r="35" s="1" customFormat="1" spans="1:9">
      <c r="A35" s="278" t="s">
        <v>26</v>
      </c>
      <c r="B35" s="290">
        <v>540191</v>
      </c>
      <c r="C35" s="290" t="s">
        <v>5012</v>
      </c>
      <c r="D35" s="291">
        <v>1404952</v>
      </c>
      <c r="E35" s="292">
        <v>43501</v>
      </c>
      <c r="F35" s="293">
        <v>43503</v>
      </c>
      <c r="G35" s="294" t="s">
        <v>3877</v>
      </c>
      <c r="H35" s="295">
        <v>13200</v>
      </c>
      <c r="I35" s="297"/>
    </row>
    <row r="36" s="1" customFormat="1" spans="1:9">
      <c r="A36" s="278" t="s">
        <v>26</v>
      </c>
      <c r="B36" s="290">
        <v>540192</v>
      </c>
      <c r="C36" s="290" t="s">
        <v>5013</v>
      </c>
      <c r="D36" s="291">
        <v>1404952</v>
      </c>
      <c r="E36" s="292">
        <v>43501</v>
      </c>
      <c r="F36" s="293">
        <v>43503</v>
      </c>
      <c r="G36" s="294" t="s">
        <v>3877</v>
      </c>
      <c r="H36" s="295">
        <v>13200</v>
      </c>
      <c r="I36" s="297"/>
    </row>
    <row r="37" s="1" customFormat="1" spans="1:9">
      <c r="A37" s="278" t="s">
        <v>26</v>
      </c>
      <c r="B37" s="290">
        <v>540193</v>
      </c>
      <c r="C37" s="290" t="s">
        <v>5014</v>
      </c>
      <c r="D37" s="291">
        <v>1404952</v>
      </c>
      <c r="E37" s="292">
        <v>43501</v>
      </c>
      <c r="F37" s="293">
        <v>43503</v>
      </c>
      <c r="G37" s="294" t="s">
        <v>3877</v>
      </c>
      <c r="H37" s="295">
        <v>13200</v>
      </c>
      <c r="I37" s="297"/>
    </row>
    <row r="38" s="1" customFormat="1" spans="1:9">
      <c r="A38" s="278" t="s">
        <v>26</v>
      </c>
      <c r="B38" s="278">
        <v>540196</v>
      </c>
      <c r="C38" s="278" t="s">
        <v>1766</v>
      </c>
      <c r="D38" s="279">
        <v>1405553</v>
      </c>
      <c r="E38" s="280">
        <v>43501</v>
      </c>
      <c r="F38" s="281">
        <v>43503</v>
      </c>
      <c r="G38" s="282" t="s">
        <v>3877</v>
      </c>
      <c r="H38" s="283">
        <v>13200</v>
      </c>
      <c r="I38" s="297"/>
    </row>
    <row r="39" s="1" customFormat="1" spans="1:9">
      <c r="A39" s="278" t="s">
        <v>26</v>
      </c>
      <c r="B39" s="284">
        <v>540209</v>
      </c>
      <c r="C39" s="284" t="s">
        <v>5015</v>
      </c>
      <c r="D39" s="285">
        <v>1399926</v>
      </c>
      <c r="E39" s="286">
        <v>43501</v>
      </c>
      <c r="F39" s="287">
        <v>43503</v>
      </c>
      <c r="G39" s="288" t="s">
        <v>3877</v>
      </c>
      <c r="H39" s="289">
        <v>15200</v>
      </c>
      <c r="I39" s="297"/>
    </row>
    <row r="40" s="1" customFormat="1" spans="1:9">
      <c r="A40" s="278" t="s">
        <v>26</v>
      </c>
      <c r="B40" s="284">
        <v>540211</v>
      </c>
      <c r="C40" s="284" t="s">
        <v>5016</v>
      </c>
      <c r="D40" s="285">
        <v>1399926</v>
      </c>
      <c r="E40" s="286">
        <v>43501</v>
      </c>
      <c r="F40" s="287">
        <v>43503</v>
      </c>
      <c r="G40" s="288" t="s">
        <v>3877</v>
      </c>
      <c r="H40" s="289">
        <v>15200</v>
      </c>
      <c r="I40" s="297"/>
    </row>
    <row r="41" s="1" customFormat="1" spans="1:9">
      <c r="A41" s="278" t="s">
        <v>26</v>
      </c>
      <c r="B41" s="278">
        <v>540222</v>
      </c>
      <c r="C41" s="278" t="s">
        <v>2628</v>
      </c>
      <c r="D41" s="279">
        <v>1422983</v>
      </c>
      <c r="E41" s="280">
        <v>43498</v>
      </c>
      <c r="F41" s="281">
        <v>43503</v>
      </c>
      <c r="G41" s="282" t="s">
        <v>3877</v>
      </c>
      <c r="H41" s="283">
        <v>38000</v>
      </c>
      <c r="I41" s="297"/>
    </row>
    <row r="42" s="275" customFormat="1" spans="1:9">
      <c r="A42" s="278" t="s">
        <v>26</v>
      </c>
      <c r="B42" s="278">
        <v>540232</v>
      </c>
      <c r="C42" s="278" t="s">
        <v>5017</v>
      </c>
      <c r="D42" s="279">
        <v>1439478</v>
      </c>
      <c r="E42" s="280">
        <v>43498</v>
      </c>
      <c r="F42" s="281">
        <v>43503</v>
      </c>
      <c r="G42" s="282" t="s">
        <v>3877</v>
      </c>
      <c r="H42" s="283">
        <v>38000</v>
      </c>
      <c r="I42" s="298"/>
    </row>
    <row r="43" s="1" customFormat="1" spans="1:9">
      <c r="A43" s="278" t="s">
        <v>26</v>
      </c>
      <c r="B43" s="278">
        <v>540236</v>
      </c>
      <c r="C43" s="278" t="s">
        <v>5018</v>
      </c>
      <c r="D43" s="279">
        <v>1426871</v>
      </c>
      <c r="E43" s="280">
        <v>43499</v>
      </c>
      <c r="F43" s="281">
        <v>43503</v>
      </c>
      <c r="G43" s="282" t="s">
        <v>3877</v>
      </c>
      <c r="H43" s="283">
        <v>30400</v>
      </c>
      <c r="I43" s="297"/>
    </row>
    <row r="44" s="1" customFormat="1" spans="1:9">
      <c r="A44" s="278" t="s">
        <v>26</v>
      </c>
      <c r="B44" s="278">
        <v>540362</v>
      </c>
      <c r="C44" s="278" t="s">
        <v>5019</v>
      </c>
      <c r="D44" s="279">
        <v>1392620</v>
      </c>
      <c r="E44" s="280">
        <v>43500</v>
      </c>
      <c r="F44" s="281">
        <v>43504</v>
      </c>
      <c r="G44" s="282" t="s">
        <v>3877</v>
      </c>
      <c r="H44" s="283">
        <v>30400</v>
      </c>
      <c r="I44" s="297"/>
    </row>
    <row r="45" s="1" customFormat="1" spans="1:9">
      <c r="A45" s="278" t="s">
        <v>26</v>
      </c>
      <c r="B45" s="278">
        <v>540363</v>
      </c>
      <c r="C45" s="278" t="s">
        <v>5020</v>
      </c>
      <c r="D45" s="279">
        <v>1413262</v>
      </c>
      <c r="E45" s="280">
        <v>43502</v>
      </c>
      <c r="F45" s="281">
        <v>43504</v>
      </c>
      <c r="G45" s="282" t="s">
        <v>3877</v>
      </c>
      <c r="H45" s="283">
        <v>15200</v>
      </c>
      <c r="I45" s="297"/>
    </row>
    <row r="46" s="1" customFormat="1" spans="1:9">
      <c r="A46" s="278" t="s">
        <v>26</v>
      </c>
      <c r="B46" s="278">
        <v>540364</v>
      </c>
      <c r="C46" s="278" t="s">
        <v>5021</v>
      </c>
      <c r="D46" s="279">
        <v>1424692</v>
      </c>
      <c r="E46" s="280">
        <v>43502</v>
      </c>
      <c r="F46" s="281">
        <v>43504</v>
      </c>
      <c r="G46" s="282" t="s">
        <v>3877</v>
      </c>
      <c r="H46" s="283">
        <v>15200</v>
      </c>
      <c r="I46" s="297"/>
    </row>
    <row r="47" s="1" customFormat="1" spans="1:9">
      <c r="A47" s="278" t="s">
        <v>26</v>
      </c>
      <c r="B47" s="278">
        <v>540381</v>
      </c>
      <c r="C47" s="278" t="s">
        <v>5022</v>
      </c>
      <c r="D47" s="279">
        <v>1443154</v>
      </c>
      <c r="E47" s="280">
        <v>43502</v>
      </c>
      <c r="F47" s="281">
        <v>43504</v>
      </c>
      <c r="G47" s="282" t="s">
        <v>3877</v>
      </c>
      <c r="H47" s="283">
        <v>13200</v>
      </c>
      <c r="I47" s="297"/>
    </row>
    <row r="48" s="1" customFormat="1" spans="1:9">
      <c r="A48" s="278" t="s">
        <v>26</v>
      </c>
      <c r="B48" s="278">
        <v>540383</v>
      </c>
      <c r="C48" s="278" t="s">
        <v>5023</v>
      </c>
      <c r="D48" s="279">
        <v>1415845</v>
      </c>
      <c r="E48" s="280">
        <v>43497</v>
      </c>
      <c r="F48" s="281">
        <v>43504</v>
      </c>
      <c r="G48" s="282" t="s">
        <v>3877</v>
      </c>
      <c r="H48" s="283">
        <v>45540</v>
      </c>
      <c r="I48" s="297"/>
    </row>
    <row r="49" s="1" customFormat="1" spans="1:9">
      <c r="A49" s="278" t="s">
        <v>26</v>
      </c>
      <c r="B49" s="284">
        <v>540385</v>
      </c>
      <c r="C49" s="284" t="s">
        <v>5024</v>
      </c>
      <c r="D49" s="285">
        <v>1393570</v>
      </c>
      <c r="E49" s="286">
        <v>43502</v>
      </c>
      <c r="F49" s="287">
        <v>43504</v>
      </c>
      <c r="G49" s="288" t="s">
        <v>3877</v>
      </c>
      <c r="H49" s="289">
        <v>13200</v>
      </c>
      <c r="I49" s="297"/>
    </row>
    <row r="50" s="1" customFormat="1" spans="1:9">
      <c r="A50" s="278" t="s">
        <v>26</v>
      </c>
      <c r="B50" s="284">
        <v>540386</v>
      </c>
      <c r="C50" s="284" t="s">
        <v>5025</v>
      </c>
      <c r="D50" s="285">
        <v>1393570</v>
      </c>
      <c r="E50" s="286">
        <v>43502</v>
      </c>
      <c r="F50" s="287">
        <v>43504</v>
      </c>
      <c r="G50" s="288" t="s">
        <v>3877</v>
      </c>
      <c r="H50" s="289">
        <v>13200</v>
      </c>
      <c r="I50" s="297"/>
    </row>
    <row r="51" s="1" customFormat="1" spans="1:9">
      <c r="A51" s="278" t="s">
        <v>26</v>
      </c>
      <c r="B51" s="278">
        <v>540512</v>
      </c>
      <c r="C51" s="278" t="s">
        <v>5026</v>
      </c>
      <c r="D51" s="279">
        <v>1442423</v>
      </c>
      <c r="E51" s="280">
        <v>43501</v>
      </c>
      <c r="F51" s="281">
        <v>43505</v>
      </c>
      <c r="G51" s="282" t="s">
        <v>3877</v>
      </c>
      <c r="H51" s="283">
        <v>26400</v>
      </c>
      <c r="I51" s="297"/>
    </row>
    <row r="52" s="1" customFormat="1" spans="1:9">
      <c r="A52" s="278" t="s">
        <v>26</v>
      </c>
      <c r="B52" s="278">
        <v>540515</v>
      </c>
      <c r="C52" s="278" t="s">
        <v>5027</v>
      </c>
      <c r="D52" s="279">
        <v>1430889</v>
      </c>
      <c r="E52" s="280">
        <v>43502</v>
      </c>
      <c r="F52" s="281">
        <v>43505</v>
      </c>
      <c r="G52" s="282" t="s">
        <v>3877</v>
      </c>
      <c r="H52" s="283">
        <v>19800</v>
      </c>
      <c r="I52" s="297"/>
    </row>
    <row r="53" s="1" customFormat="1" spans="1:9">
      <c r="A53" s="278" t="s">
        <v>26</v>
      </c>
      <c r="B53" s="278">
        <v>540516</v>
      </c>
      <c r="C53" s="278" t="s">
        <v>5028</v>
      </c>
      <c r="D53" s="279">
        <v>1430891</v>
      </c>
      <c r="E53" s="280">
        <v>43502</v>
      </c>
      <c r="F53" s="281">
        <v>43505</v>
      </c>
      <c r="G53" s="282" t="s">
        <v>3877</v>
      </c>
      <c r="H53" s="283">
        <v>19800</v>
      </c>
      <c r="I53" s="297"/>
    </row>
    <row r="54" s="1" customFormat="1" spans="1:9">
      <c r="A54" s="278" t="s">
        <v>26</v>
      </c>
      <c r="B54" s="278">
        <v>540520</v>
      </c>
      <c r="C54" s="278" t="s">
        <v>5029</v>
      </c>
      <c r="D54" s="279">
        <v>1413511</v>
      </c>
      <c r="E54" s="280">
        <v>43500</v>
      </c>
      <c r="F54" s="281">
        <v>43505</v>
      </c>
      <c r="G54" s="282" t="s">
        <v>3877</v>
      </c>
      <c r="H54" s="283">
        <v>33000</v>
      </c>
      <c r="I54" s="297"/>
    </row>
    <row r="55" s="1" customFormat="1" spans="1:9">
      <c r="A55" s="278" t="s">
        <v>26</v>
      </c>
      <c r="B55" s="284">
        <v>540528</v>
      </c>
      <c r="C55" s="284" t="s">
        <v>5030</v>
      </c>
      <c r="D55" s="285">
        <v>1403935</v>
      </c>
      <c r="E55" s="286">
        <v>43502</v>
      </c>
      <c r="F55" s="287">
        <v>43505</v>
      </c>
      <c r="G55" s="288" t="s">
        <v>3877</v>
      </c>
      <c r="H55" s="289">
        <v>22800</v>
      </c>
      <c r="I55" s="297"/>
    </row>
    <row r="56" s="1" customFormat="1" spans="1:9">
      <c r="A56" s="278" t="s">
        <v>26</v>
      </c>
      <c r="B56" s="284">
        <v>540529</v>
      </c>
      <c r="C56" s="284" t="s">
        <v>5031</v>
      </c>
      <c r="D56" s="285">
        <v>1403935</v>
      </c>
      <c r="E56" s="286">
        <v>43502</v>
      </c>
      <c r="F56" s="287">
        <v>43505</v>
      </c>
      <c r="G56" s="288" t="s">
        <v>3877</v>
      </c>
      <c r="H56" s="289">
        <v>22800</v>
      </c>
      <c r="I56" s="297"/>
    </row>
    <row r="57" s="198" customFormat="1" spans="1:9">
      <c r="A57" s="278" t="s">
        <v>26</v>
      </c>
      <c r="B57" s="278">
        <v>540660</v>
      </c>
      <c r="C57" s="278" t="s">
        <v>5032</v>
      </c>
      <c r="D57" s="279">
        <v>1400035</v>
      </c>
      <c r="E57" s="280">
        <v>43501</v>
      </c>
      <c r="F57" s="281">
        <v>43506</v>
      </c>
      <c r="G57" s="282" t="s">
        <v>3877</v>
      </c>
      <c r="H57" s="283">
        <v>32010</v>
      </c>
      <c r="I57" s="298"/>
    </row>
    <row r="58" s="198" customFormat="1" spans="1:9">
      <c r="A58" s="278" t="s">
        <v>26</v>
      </c>
      <c r="B58" s="278">
        <v>540666</v>
      </c>
      <c r="C58" s="278" t="s">
        <v>5033</v>
      </c>
      <c r="D58" s="279">
        <v>1398963</v>
      </c>
      <c r="E58" s="280">
        <v>43503</v>
      </c>
      <c r="F58" s="281">
        <v>43506</v>
      </c>
      <c r="G58" s="282" t="s">
        <v>3877</v>
      </c>
      <c r="H58" s="283">
        <v>19800</v>
      </c>
      <c r="I58" s="298"/>
    </row>
    <row r="59" s="1" customFormat="1" spans="1:9">
      <c r="A59" s="278" t="s">
        <v>26</v>
      </c>
      <c r="B59" s="284">
        <v>540667</v>
      </c>
      <c r="C59" s="284" t="s">
        <v>5034</v>
      </c>
      <c r="D59" s="285">
        <v>1415405</v>
      </c>
      <c r="E59" s="286">
        <v>43503</v>
      </c>
      <c r="F59" s="287">
        <v>43506</v>
      </c>
      <c r="G59" s="288" t="s">
        <v>3877</v>
      </c>
      <c r="H59" s="289">
        <v>18810</v>
      </c>
      <c r="I59" s="297"/>
    </row>
    <row r="60" s="1" customFormat="1" spans="1:9">
      <c r="A60" s="278" t="s">
        <v>26</v>
      </c>
      <c r="B60" s="284">
        <v>540668</v>
      </c>
      <c r="C60" s="284" t="s">
        <v>5035</v>
      </c>
      <c r="D60" s="285">
        <v>1415405</v>
      </c>
      <c r="E60" s="286">
        <v>43503</v>
      </c>
      <c r="F60" s="296">
        <v>43506</v>
      </c>
      <c r="G60" s="288" t="s">
        <v>3877</v>
      </c>
      <c r="H60" s="289">
        <v>18810</v>
      </c>
      <c r="I60" s="297"/>
    </row>
    <row r="61" s="1" customFormat="1" spans="1:9">
      <c r="A61" s="278" t="s">
        <v>26</v>
      </c>
      <c r="B61" s="284">
        <v>540669</v>
      </c>
      <c r="C61" s="284" t="s">
        <v>5036</v>
      </c>
      <c r="D61" s="285">
        <v>1415405</v>
      </c>
      <c r="E61" s="286">
        <v>43503</v>
      </c>
      <c r="F61" s="287">
        <v>43506</v>
      </c>
      <c r="G61" s="288" t="s">
        <v>3877</v>
      </c>
      <c r="H61" s="289">
        <v>18810</v>
      </c>
      <c r="I61" s="297"/>
    </row>
    <row r="62" s="1" customFormat="1" spans="1:9">
      <c r="A62" s="278" t="s">
        <v>26</v>
      </c>
      <c r="B62" s="284">
        <v>540670</v>
      </c>
      <c r="C62" s="284" t="s">
        <v>5037</v>
      </c>
      <c r="D62" s="285">
        <v>1415405</v>
      </c>
      <c r="E62" s="286">
        <v>43503</v>
      </c>
      <c r="F62" s="296">
        <v>43506</v>
      </c>
      <c r="G62" s="288" t="s">
        <v>3877</v>
      </c>
      <c r="H62" s="289">
        <v>18810</v>
      </c>
      <c r="I62" s="297"/>
    </row>
    <row r="63" s="1" customFormat="1" spans="1:9">
      <c r="A63" s="278" t="s">
        <v>26</v>
      </c>
      <c r="B63" s="284">
        <v>540671</v>
      </c>
      <c r="C63" s="284" t="s">
        <v>5038</v>
      </c>
      <c r="D63" s="285">
        <v>1415405</v>
      </c>
      <c r="E63" s="286">
        <v>43503</v>
      </c>
      <c r="F63" s="287">
        <v>43506</v>
      </c>
      <c r="G63" s="288" t="s">
        <v>3877</v>
      </c>
      <c r="H63" s="289">
        <v>18810</v>
      </c>
      <c r="I63" s="297"/>
    </row>
    <row r="64" s="1" customFormat="1" spans="1:9">
      <c r="A64" s="278" t="s">
        <v>26</v>
      </c>
      <c r="B64" s="290">
        <v>540672</v>
      </c>
      <c r="C64" s="290" t="s">
        <v>3960</v>
      </c>
      <c r="D64" s="291">
        <v>1398966</v>
      </c>
      <c r="E64" s="292">
        <v>43503</v>
      </c>
      <c r="F64" s="293">
        <v>43506</v>
      </c>
      <c r="G64" s="294" t="s">
        <v>3877</v>
      </c>
      <c r="H64" s="295">
        <v>18810</v>
      </c>
      <c r="I64" s="297"/>
    </row>
    <row r="65" s="1" customFormat="1" spans="1:9">
      <c r="A65" s="278" t="s">
        <v>26</v>
      </c>
      <c r="B65" s="290">
        <v>540679</v>
      </c>
      <c r="C65" s="290" t="s">
        <v>5039</v>
      </c>
      <c r="D65" s="291">
        <v>1398966</v>
      </c>
      <c r="E65" s="292">
        <v>43503</v>
      </c>
      <c r="F65" s="293">
        <v>43506</v>
      </c>
      <c r="G65" s="294" t="s">
        <v>3877</v>
      </c>
      <c r="H65" s="295">
        <v>18810</v>
      </c>
      <c r="I65" s="297"/>
    </row>
    <row r="66" s="1" customFormat="1" spans="1:9">
      <c r="A66" s="278" t="s">
        <v>26</v>
      </c>
      <c r="B66" s="278">
        <v>540692</v>
      </c>
      <c r="C66" s="278" t="s">
        <v>5040</v>
      </c>
      <c r="D66" s="279">
        <v>1423305</v>
      </c>
      <c r="E66" s="280">
        <v>43502</v>
      </c>
      <c r="F66" s="281">
        <v>43506</v>
      </c>
      <c r="G66" s="282" t="s">
        <v>3877</v>
      </c>
      <c r="H66" s="283">
        <v>29260</v>
      </c>
      <c r="I66" s="297"/>
    </row>
    <row r="67" s="1" customFormat="1" spans="1:9">
      <c r="A67" s="278" t="s">
        <v>26</v>
      </c>
      <c r="B67" s="284">
        <v>540700</v>
      </c>
      <c r="C67" s="284" t="s">
        <v>5041</v>
      </c>
      <c r="D67" s="285">
        <v>1432181</v>
      </c>
      <c r="E67" s="286">
        <v>43501</v>
      </c>
      <c r="F67" s="287">
        <v>43506</v>
      </c>
      <c r="G67" s="288" t="s">
        <v>3877</v>
      </c>
      <c r="H67" s="289">
        <v>36860</v>
      </c>
      <c r="I67" s="297"/>
    </row>
    <row r="68" s="1" customFormat="1" spans="1:9">
      <c r="A68" s="278" t="s">
        <v>26</v>
      </c>
      <c r="B68" s="284">
        <v>540701</v>
      </c>
      <c r="C68" s="284" t="s">
        <v>5042</v>
      </c>
      <c r="D68" s="285">
        <v>1432181</v>
      </c>
      <c r="E68" s="286">
        <v>43501</v>
      </c>
      <c r="F68" s="287">
        <v>43506</v>
      </c>
      <c r="G68" s="288" t="s">
        <v>3877</v>
      </c>
      <c r="H68" s="289">
        <v>36860</v>
      </c>
      <c r="I68" s="297"/>
    </row>
    <row r="69" s="1" customFormat="1" spans="1:9">
      <c r="A69" s="278" t="s">
        <v>26</v>
      </c>
      <c r="B69" s="290">
        <v>540702</v>
      </c>
      <c r="C69" s="290" t="s">
        <v>5043</v>
      </c>
      <c r="D69" s="291">
        <v>1405902</v>
      </c>
      <c r="E69" s="292">
        <v>43503</v>
      </c>
      <c r="F69" s="293">
        <v>43506</v>
      </c>
      <c r="G69" s="294" t="s">
        <v>3877</v>
      </c>
      <c r="H69" s="295">
        <v>21660</v>
      </c>
      <c r="I69" s="297"/>
    </row>
    <row r="70" s="1" customFormat="1" spans="1:9">
      <c r="A70" s="278" t="s">
        <v>26</v>
      </c>
      <c r="B70" s="290">
        <v>540703</v>
      </c>
      <c r="C70" s="290" t="s">
        <v>5044</v>
      </c>
      <c r="D70" s="291">
        <v>1405902</v>
      </c>
      <c r="E70" s="292">
        <v>43503</v>
      </c>
      <c r="F70" s="293">
        <v>43506</v>
      </c>
      <c r="G70" s="294" t="s">
        <v>3877</v>
      </c>
      <c r="H70" s="295">
        <v>21660</v>
      </c>
      <c r="I70" s="297"/>
    </row>
    <row r="71" s="1" customFormat="1" spans="1:9">
      <c r="A71" s="278" t="s">
        <v>26</v>
      </c>
      <c r="B71" s="290">
        <v>540704</v>
      </c>
      <c r="C71" s="290" t="s">
        <v>5045</v>
      </c>
      <c r="D71" s="291">
        <v>1405902</v>
      </c>
      <c r="E71" s="292">
        <v>43503</v>
      </c>
      <c r="F71" s="293">
        <v>43506</v>
      </c>
      <c r="G71" s="294" t="s">
        <v>3877</v>
      </c>
      <c r="H71" s="295">
        <v>21660</v>
      </c>
      <c r="I71" s="297"/>
    </row>
    <row r="72" s="1" customFormat="1" spans="1:9">
      <c r="A72" s="278" t="s">
        <v>26</v>
      </c>
      <c r="B72" s="290">
        <v>540705</v>
      </c>
      <c r="C72" s="290" t="s">
        <v>5046</v>
      </c>
      <c r="D72" s="291">
        <v>1405902</v>
      </c>
      <c r="E72" s="292">
        <v>43503</v>
      </c>
      <c r="F72" s="293">
        <v>43506</v>
      </c>
      <c r="G72" s="294" t="s">
        <v>3877</v>
      </c>
      <c r="H72" s="295">
        <v>21660</v>
      </c>
      <c r="I72" s="297"/>
    </row>
    <row r="73" s="1" customFormat="1" spans="1:9">
      <c r="A73" s="278" t="s">
        <v>26</v>
      </c>
      <c r="B73" s="284">
        <v>540827</v>
      </c>
      <c r="C73" s="284" t="s">
        <v>5047</v>
      </c>
      <c r="D73" s="285">
        <v>1419828</v>
      </c>
      <c r="E73" s="286">
        <v>43506</v>
      </c>
      <c r="F73" s="287">
        <v>43507</v>
      </c>
      <c r="G73" s="288" t="s">
        <v>3877</v>
      </c>
      <c r="H73" s="289">
        <v>5610</v>
      </c>
      <c r="I73" s="297"/>
    </row>
    <row r="74" s="1" customFormat="1" spans="1:9">
      <c r="A74" s="278" t="s">
        <v>26</v>
      </c>
      <c r="B74" s="284">
        <v>540828</v>
      </c>
      <c r="C74" s="284" t="s">
        <v>5048</v>
      </c>
      <c r="D74" s="285">
        <v>1419828</v>
      </c>
      <c r="E74" s="286">
        <v>43506</v>
      </c>
      <c r="F74" s="287">
        <v>43507</v>
      </c>
      <c r="G74" s="288" t="s">
        <v>3877</v>
      </c>
      <c r="H74" s="289">
        <v>5610</v>
      </c>
      <c r="I74" s="297"/>
    </row>
    <row r="75" s="1" customFormat="1" spans="1:9">
      <c r="A75" s="278" t="s">
        <v>26</v>
      </c>
      <c r="B75" s="278">
        <v>540831</v>
      </c>
      <c r="C75" s="278" t="s">
        <v>5049</v>
      </c>
      <c r="D75" s="279">
        <v>1432727</v>
      </c>
      <c r="E75" s="280">
        <v>43504</v>
      </c>
      <c r="F75" s="281">
        <v>43507</v>
      </c>
      <c r="G75" s="282" t="s">
        <v>3877</v>
      </c>
      <c r="H75" s="283">
        <v>17820</v>
      </c>
      <c r="I75" s="297"/>
    </row>
    <row r="76" s="1" customFormat="1" spans="1:9">
      <c r="A76" s="278" t="s">
        <v>26</v>
      </c>
      <c r="B76" s="290">
        <v>540834</v>
      </c>
      <c r="C76" s="290" t="s">
        <v>1667</v>
      </c>
      <c r="D76" s="291">
        <v>1417605</v>
      </c>
      <c r="E76" s="292">
        <v>43501</v>
      </c>
      <c r="F76" s="293">
        <v>43507</v>
      </c>
      <c r="G76" s="294" t="s">
        <v>3877</v>
      </c>
      <c r="H76" s="295">
        <v>37620</v>
      </c>
      <c r="I76" s="297"/>
    </row>
    <row r="77" s="1" customFormat="1" spans="1:9">
      <c r="A77" s="278" t="s">
        <v>26</v>
      </c>
      <c r="B77" s="290">
        <v>540837</v>
      </c>
      <c r="C77" s="290" t="s">
        <v>5050</v>
      </c>
      <c r="D77" s="291">
        <v>1417605</v>
      </c>
      <c r="E77" s="292">
        <v>43501</v>
      </c>
      <c r="F77" s="293">
        <v>43507</v>
      </c>
      <c r="G77" s="294" t="s">
        <v>3877</v>
      </c>
      <c r="H77" s="295">
        <v>37620</v>
      </c>
      <c r="I77" s="297"/>
    </row>
    <row r="78" s="1" customFormat="1" spans="1:9">
      <c r="A78" s="278" t="s">
        <v>26</v>
      </c>
      <c r="B78" s="278">
        <v>540840</v>
      </c>
      <c r="C78" s="278" t="s">
        <v>5051</v>
      </c>
      <c r="D78" s="279">
        <v>1400756</v>
      </c>
      <c r="E78" s="280">
        <v>43501</v>
      </c>
      <c r="F78" s="281">
        <v>43507</v>
      </c>
      <c r="G78" s="282" t="s">
        <v>3877</v>
      </c>
      <c r="H78" s="283">
        <v>37620</v>
      </c>
      <c r="I78" s="297"/>
    </row>
    <row r="79" s="1" customFormat="1" spans="1:9">
      <c r="A79" s="278" t="s">
        <v>26</v>
      </c>
      <c r="B79" s="290">
        <v>540841</v>
      </c>
      <c r="C79" s="290" t="s">
        <v>549</v>
      </c>
      <c r="D79" s="291">
        <v>1408924</v>
      </c>
      <c r="E79" s="292">
        <v>43504</v>
      </c>
      <c r="F79" s="293">
        <v>43507</v>
      </c>
      <c r="G79" s="294" t="s">
        <v>3877</v>
      </c>
      <c r="H79" s="295">
        <v>17820</v>
      </c>
      <c r="I79" s="297"/>
    </row>
    <row r="80" s="1" customFormat="1" spans="1:9">
      <c r="A80" s="278" t="s">
        <v>26</v>
      </c>
      <c r="B80" s="290">
        <v>540842</v>
      </c>
      <c r="C80" s="290" t="s">
        <v>5052</v>
      </c>
      <c r="D80" s="291">
        <v>1408924</v>
      </c>
      <c r="E80" s="292">
        <v>43504</v>
      </c>
      <c r="F80" s="293">
        <v>43507</v>
      </c>
      <c r="G80" s="294" t="s">
        <v>3877</v>
      </c>
      <c r="H80" s="295">
        <v>17820</v>
      </c>
      <c r="I80" s="298"/>
    </row>
    <row r="81" s="1" customFormat="1" spans="1:9">
      <c r="A81" s="278" t="s">
        <v>26</v>
      </c>
      <c r="B81" s="278">
        <v>540851</v>
      </c>
      <c r="C81" s="278" t="s">
        <v>3411</v>
      </c>
      <c r="D81" s="279">
        <v>1407003</v>
      </c>
      <c r="E81" s="280">
        <v>43504</v>
      </c>
      <c r="F81" s="281">
        <v>43507</v>
      </c>
      <c r="G81" s="282" t="s">
        <v>3877</v>
      </c>
      <c r="H81" s="283">
        <v>17820</v>
      </c>
      <c r="I81" s="298"/>
    </row>
    <row r="82" s="1" customFormat="1" spans="1:9">
      <c r="A82" s="278" t="s">
        <v>26</v>
      </c>
      <c r="B82" s="278">
        <v>540852</v>
      </c>
      <c r="C82" s="278" t="s">
        <v>5053</v>
      </c>
      <c r="D82" s="279">
        <v>1406997</v>
      </c>
      <c r="E82" s="280">
        <v>43504</v>
      </c>
      <c r="F82" s="281">
        <v>43507</v>
      </c>
      <c r="G82" s="282" t="s">
        <v>3877</v>
      </c>
      <c r="H82" s="283">
        <v>17820</v>
      </c>
      <c r="I82" s="297"/>
    </row>
    <row r="83" s="1" customFormat="1" spans="1:9">
      <c r="A83" s="278" t="s">
        <v>26</v>
      </c>
      <c r="B83" s="278">
        <v>540853</v>
      </c>
      <c r="C83" s="278" t="s">
        <v>5054</v>
      </c>
      <c r="D83" s="279">
        <v>1407045</v>
      </c>
      <c r="E83" s="280">
        <v>43504</v>
      </c>
      <c r="F83" s="281">
        <v>43507</v>
      </c>
      <c r="G83" s="282" t="s">
        <v>3877</v>
      </c>
      <c r="H83" s="283">
        <v>17820</v>
      </c>
      <c r="I83" s="297"/>
    </row>
    <row r="84" s="1" customFormat="1" spans="1:9">
      <c r="A84" s="278" t="s">
        <v>26</v>
      </c>
      <c r="B84" s="284">
        <v>540866</v>
      </c>
      <c r="C84" s="284" t="s">
        <v>5055</v>
      </c>
      <c r="D84" s="285">
        <v>1442835</v>
      </c>
      <c r="E84" s="286">
        <v>43505</v>
      </c>
      <c r="F84" s="287">
        <v>43507</v>
      </c>
      <c r="G84" s="288" t="s">
        <v>3877</v>
      </c>
      <c r="H84" s="289">
        <v>12920</v>
      </c>
      <c r="I84" s="298"/>
    </row>
    <row r="85" s="1" customFormat="1" spans="1:9">
      <c r="A85" s="278" t="s">
        <v>26</v>
      </c>
      <c r="B85" s="284">
        <v>540867</v>
      </c>
      <c r="C85" s="284" t="s">
        <v>5056</v>
      </c>
      <c r="D85" s="285">
        <v>1442835</v>
      </c>
      <c r="E85" s="286">
        <v>43505</v>
      </c>
      <c r="F85" s="287">
        <v>43507</v>
      </c>
      <c r="G85" s="288" t="s">
        <v>3877</v>
      </c>
      <c r="H85" s="289">
        <v>12920</v>
      </c>
      <c r="I85" s="297"/>
    </row>
    <row r="86" s="1" customFormat="1" spans="1:9">
      <c r="A86" s="278" t="s">
        <v>26</v>
      </c>
      <c r="B86" s="278">
        <v>540873</v>
      </c>
      <c r="C86" s="278" t="s">
        <v>5057</v>
      </c>
      <c r="D86" s="279">
        <v>1408455</v>
      </c>
      <c r="E86" s="280">
        <v>43505</v>
      </c>
      <c r="F86" s="281">
        <v>43507</v>
      </c>
      <c r="G86" s="282" t="s">
        <v>3877</v>
      </c>
      <c r="H86" s="283">
        <v>12920</v>
      </c>
      <c r="I86" s="297"/>
    </row>
    <row r="87" s="1" customFormat="1" spans="1:9">
      <c r="A87" s="278" t="s">
        <v>26</v>
      </c>
      <c r="B87" s="278">
        <v>540874</v>
      </c>
      <c r="C87" s="278" t="s">
        <v>5058</v>
      </c>
      <c r="D87" s="279">
        <v>1422189</v>
      </c>
      <c r="E87" s="280">
        <v>43504</v>
      </c>
      <c r="F87" s="281">
        <v>43507</v>
      </c>
      <c r="G87" s="282" t="s">
        <v>3877</v>
      </c>
      <c r="H87" s="283">
        <v>20520</v>
      </c>
      <c r="I87" s="297"/>
    </row>
    <row r="88" s="1" customFormat="1" spans="1:9">
      <c r="A88" s="278" t="s">
        <v>26</v>
      </c>
      <c r="B88" s="290">
        <v>540875</v>
      </c>
      <c r="C88" s="290" t="s">
        <v>58</v>
      </c>
      <c r="D88" s="291">
        <v>1428525</v>
      </c>
      <c r="E88" s="292">
        <v>43501</v>
      </c>
      <c r="F88" s="293">
        <v>43507</v>
      </c>
      <c r="G88" s="294" t="s">
        <v>3877</v>
      </c>
      <c r="H88" s="295">
        <v>43320</v>
      </c>
      <c r="I88" s="297"/>
    </row>
    <row r="89" s="1" customFormat="1" spans="1:9">
      <c r="A89" s="278" t="s">
        <v>26</v>
      </c>
      <c r="B89" s="290">
        <v>540876</v>
      </c>
      <c r="C89" s="290" t="s">
        <v>5059</v>
      </c>
      <c r="D89" s="291">
        <v>1428525</v>
      </c>
      <c r="E89" s="292">
        <v>43501</v>
      </c>
      <c r="F89" s="293">
        <v>43507</v>
      </c>
      <c r="G89" s="294" t="s">
        <v>3877</v>
      </c>
      <c r="H89" s="295">
        <v>43320</v>
      </c>
      <c r="I89" s="297"/>
    </row>
    <row r="90" s="1" customFormat="1" spans="1:9">
      <c r="A90" s="278" t="s">
        <v>26</v>
      </c>
      <c r="B90" s="278">
        <v>540888</v>
      </c>
      <c r="C90" s="278" t="s">
        <v>5060</v>
      </c>
      <c r="D90" s="279">
        <v>1413834</v>
      </c>
      <c r="E90" s="280">
        <v>43499</v>
      </c>
      <c r="F90" s="281">
        <v>43507</v>
      </c>
      <c r="G90" s="282" t="s">
        <v>3877</v>
      </c>
      <c r="H90" s="283">
        <v>55620</v>
      </c>
      <c r="I90" s="297"/>
    </row>
    <row r="91" s="1" customFormat="1" spans="1:9">
      <c r="A91" s="278" t="s">
        <v>26</v>
      </c>
      <c r="B91" s="278">
        <v>541022</v>
      </c>
      <c r="C91" s="278" t="s">
        <v>5061</v>
      </c>
      <c r="D91" s="279">
        <v>1440275</v>
      </c>
      <c r="E91" s="280">
        <v>43504</v>
      </c>
      <c r="F91" s="281">
        <v>43508</v>
      </c>
      <c r="G91" s="282" t="s">
        <v>3877</v>
      </c>
      <c r="H91" s="283">
        <v>26120</v>
      </c>
      <c r="I91" s="297"/>
    </row>
    <row r="92" s="1" customFormat="1" spans="1:9">
      <c r="A92" s="278" t="s">
        <v>26</v>
      </c>
      <c r="B92" s="278">
        <v>541034</v>
      </c>
      <c r="C92" s="278" t="s">
        <v>5062</v>
      </c>
      <c r="D92" s="279">
        <v>1405041</v>
      </c>
      <c r="E92" s="280">
        <v>43505</v>
      </c>
      <c r="F92" s="281">
        <v>43508</v>
      </c>
      <c r="G92" s="282" t="s">
        <v>3877</v>
      </c>
      <c r="H92" s="283">
        <v>16020</v>
      </c>
      <c r="I92" s="297"/>
    </row>
    <row r="93" s="1" customFormat="1" spans="1:9">
      <c r="A93" s="278" t="s">
        <v>26</v>
      </c>
      <c r="B93" s="284">
        <v>541035</v>
      </c>
      <c r="C93" s="284" t="s">
        <v>5063</v>
      </c>
      <c r="D93" s="285">
        <v>1430615</v>
      </c>
      <c r="E93" s="286">
        <v>43504</v>
      </c>
      <c r="F93" s="287">
        <v>43508</v>
      </c>
      <c r="G93" s="288" t="s">
        <v>3877</v>
      </c>
      <c r="H93" s="289">
        <v>26120</v>
      </c>
      <c r="I93" s="297"/>
    </row>
    <row r="94" s="1" customFormat="1" spans="1:9">
      <c r="A94" s="278" t="s">
        <v>26</v>
      </c>
      <c r="B94" s="284">
        <v>541037</v>
      </c>
      <c r="C94" s="284" t="s">
        <v>5064</v>
      </c>
      <c r="D94" s="285">
        <v>1430615</v>
      </c>
      <c r="E94" s="286">
        <v>43504</v>
      </c>
      <c r="F94" s="287">
        <v>43508</v>
      </c>
      <c r="G94" s="288" t="s">
        <v>3877</v>
      </c>
      <c r="H94" s="289">
        <v>26120</v>
      </c>
      <c r="I94" s="322"/>
    </row>
    <row r="95" s="1" customFormat="1" spans="1:9">
      <c r="A95" s="278" t="s">
        <v>26</v>
      </c>
      <c r="B95" s="278">
        <v>541036</v>
      </c>
      <c r="C95" s="278" t="s">
        <v>5065</v>
      </c>
      <c r="D95" s="279">
        <v>1423007</v>
      </c>
      <c r="E95" s="280">
        <v>43502</v>
      </c>
      <c r="F95" s="281">
        <v>43508</v>
      </c>
      <c r="G95" s="282" t="s">
        <v>3877</v>
      </c>
      <c r="H95" s="283">
        <v>35820</v>
      </c>
      <c r="I95" s="297"/>
    </row>
    <row r="96" s="1" customFormat="1" spans="1:9">
      <c r="A96" s="278" t="s">
        <v>26</v>
      </c>
      <c r="B96" s="284">
        <v>541032</v>
      </c>
      <c r="C96" s="284" t="s">
        <v>3296</v>
      </c>
      <c r="D96" s="285">
        <v>1417413</v>
      </c>
      <c r="E96" s="286">
        <v>43506</v>
      </c>
      <c r="F96" s="287">
        <v>43507</v>
      </c>
      <c r="G96" s="288" t="s">
        <v>3877</v>
      </c>
      <c r="H96" s="289">
        <v>5610</v>
      </c>
      <c r="I96" s="297"/>
    </row>
    <row r="97" s="1" customFormat="1" spans="1:9">
      <c r="A97" s="278" t="s">
        <v>26</v>
      </c>
      <c r="B97" s="284">
        <v>541032</v>
      </c>
      <c r="C97" s="284" t="s">
        <v>3296</v>
      </c>
      <c r="D97" s="285">
        <v>1417414</v>
      </c>
      <c r="E97" s="286">
        <v>43507</v>
      </c>
      <c r="F97" s="287">
        <v>43508</v>
      </c>
      <c r="G97" s="288" t="s">
        <v>3877</v>
      </c>
      <c r="H97" s="289">
        <v>4800</v>
      </c>
      <c r="I97" s="297"/>
    </row>
    <row r="98" s="1" customFormat="1" spans="1:9">
      <c r="A98" s="278" t="s">
        <v>26</v>
      </c>
      <c r="B98" s="278">
        <v>541038</v>
      </c>
      <c r="C98" s="278" t="s">
        <v>5066</v>
      </c>
      <c r="D98" s="279">
        <v>1420226</v>
      </c>
      <c r="E98" s="280">
        <v>43507</v>
      </c>
      <c r="F98" s="281">
        <v>43508</v>
      </c>
      <c r="G98" s="282" t="s">
        <v>3877</v>
      </c>
      <c r="H98" s="283">
        <v>5600</v>
      </c>
      <c r="I98" s="297"/>
    </row>
    <row r="99" s="1" customFormat="1" spans="1:9">
      <c r="A99" s="278" t="s">
        <v>26</v>
      </c>
      <c r="B99" s="278">
        <v>541039</v>
      </c>
      <c r="C99" s="278" t="s">
        <v>5067</v>
      </c>
      <c r="D99" s="279">
        <v>1423000</v>
      </c>
      <c r="E99" s="280">
        <v>43502</v>
      </c>
      <c r="F99" s="281">
        <v>43508</v>
      </c>
      <c r="G99" s="282" t="s">
        <v>3877</v>
      </c>
      <c r="H99" s="283">
        <v>41320</v>
      </c>
      <c r="I99" s="297"/>
    </row>
    <row r="100" s="1" customFormat="1" spans="1:9">
      <c r="A100" s="278" t="s">
        <v>26</v>
      </c>
      <c r="B100" s="284">
        <v>541040</v>
      </c>
      <c r="C100" s="284" t="s">
        <v>5068</v>
      </c>
      <c r="D100" s="285">
        <v>1423006</v>
      </c>
      <c r="E100" s="286">
        <v>43502</v>
      </c>
      <c r="F100" s="287">
        <v>43508</v>
      </c>
      <c r="G100" s="288" t="s">
        <v>3877</v>
      </c>
      <c r="H100" s="289">
        <v>41320</v>
      </c>
      <c r="I100" s="297"/>
    </row>
    <row r="101" s="1" customFormat="1" spans="1:9">
      <c r="A101" s="278" t="s">
        <v>26</v>
      </c>
      <c r="B101" s="284">
        <v>541042</v>
      </c>
      <c r="C101" s="284" t="s">
        <v>568</v>
      </c>
      <c r="D101" s="285">
        <v>1423006</v>
      </c>
      <c r="E101" s="286">
        <v>43502</v>
      </c>
      <c r="F101" s="287">
        <v>43508</v>
      </c>
      <c r="G101" s="288" t="s">
        <v>3877</v>
      </c>
      <c r="H101" s="289">
        <v>41320</v>
      </c>
      <c r="I101" s="297"/>
    </row>
    <row r="102" s="1" customFormat="1" spans="1:9">
      <c r="A102" s="278" t="s">
        <v>26</v>
      </c>
      <c r="B102" s="278">
        <v>541095</v>
      </c>
      <c r="C102" s="278" t="s">
        <v>5069</v>
      </c>
      <c r="D102" s="279">
        <v>1393491</v>
      </c>
      <c r="E102" s="280">
        <v>43498</v>
      </c>
      <c r="F102" s="281">
        <v>43501</v>
      </c>
      <c r="G102" s="282" t="s">
        <v>3877</v>
      </c>
      <c r="H102" s="283">
        <v>19800</v>
      </c>
      <c r="I102" s="323" t="s">
        <v>5070</v>
      </c>
    </row>
    <row r="103" s="1" customFormat="1" spans="1:9">
      <c r="A103" s="278" t="s">
        <v>26</v>
      </c>
      <c r="B103" s="278">
        <v>541205</v>
      </c>
      <c r="C103" s="278" t="s">
        <v>5071</v>
      </c>
      <c r="D103" s="279">
        <v>1431416</v>
      </c>
      <c r="E103" s="280">
        <v>43506</v>
      </c>
      <c r="F103" s="281">
        <v>43509</v>
      </c>
      <c r="G103" s="282" t="s">
        <v>3877</v>
      </c>
      <c r="H103" s="283">
        <v>15210</v>
      </c>
      <c r="I103" s="297"/>
    </row>
    <row r="104" s="1" customFormat="1" spans="1:9">
      <c r="A104" s="278" t="s">
        <v>26</v>
      </c>
      <c r="B104" s="278">
        <v>541206</v>
      </c>
      <c r="C104" s="278" t="s">
        <v>5072</v>
      </c>
      <c r="D104" s="279">
        <v>1421047</v>
      </c>
      <c r="E104" s="280">
        <v>43508</v>
      </c>
      <c r="F104" s="281">
        <v>43509</v>
      </c>
      <c r="G104" s="282" t="s">
        <v>3877</v>
      </c>
      <c r="H104" s="283">
        <v>4800</v>
      </c>
      <c r="I104" s="297"/>
    </row>
    <row r="105" s="1" customFormat="1" spans="1:9">
      <c r="A105" s="278" t="s">
        <v>26</v>
      </c>
      <c r="B105" s="284">
        <v>541209</v>
      </c>
      <c r="C105" s="284" t="s">
        <v>5073</v>
      </c>
      <c r="D105" s="285">
        <v>1427825</v>
      </c>
      <c r="E105" s="286">
        <v>43506</v>
      </c>
      <c r="F105" s="287">
        <v>43509</v>
      </c>
      <c r="G105" s="288" t="s">
        <v>3877</v>
      </c>
      <c r="H105" s="289">
        <v>15210</v>
      </c>
      <c r="I105" s="297"/>
    </row>
    <row r="106" s="1" customFormat="1" spans="1:9">
      <c r="A106" s="278" t="s">
        <v>26</v>
      </c>
      <c r="B106" s="284">
        <v>541210</v>
      </c>
      <c r="C106" s="284" t="s">
        <v>5074</v>
      </c>
      <c r="D106" s="285">
        <v>1427825</v>
      </c>
      <c r="E106" s="286">
        <v>43506</v>
      </c>
      <c r="F106" s="287">
        <v>43509</v>
      </c>
      <c r="G106" s="288" t="s">
        <v>3877</v>
      </c>
      <c r="H106" s="289">
        <v>15210</v>
      </c>
      <c r="I106" s="297"/>
    </row>
    <row r="107" s="1" customFormat="1" spans="1:9">
      <c r="A107" s="278" t="s">
        <v>26</v>
      </c>
      <c r="B107" s="290">
        <v>541211</v>
      </c>
      <c r="C107" s="290" t="s">
        <v>5075</v>
      </c>
      <c r="D107" s="291">
        <v>1431422</v>
      </c>
      <c r="E107" s="292">
        <v>43507</v>
      </c>
      <c r="F107" s="293">
        <v>43509</v>
      </c>
      <c r="G107" s="294" t="s">
        <v>3877</v>
      </c>
      <c r="H107" s="295">
        <v>9600</v>
      </c>
      <c r="I107" s="297"/>
    </row>
    <row r="108" s="1" customFormat="1" spans="1:9">
      <c r="A108" s="278" t="s">
        <v>26</v>
      </c>
      <c r="B108" s="290">
        <v>541212</v>
      </c>
      <c r="C108" s="290" t="s">
        <v>5076</v>
      </c>
      <c r="D108" s="291">
        <v>1431422</v>
      </c>
      <c r="E108" s="292">
        <v>43507</v>
      </c>
      <c r="F108" s="293">
        <v>43509</v>
      </c>
      <c r="G108" s="294" t="s">
        <v>3877</v>
      </c>
      <c r="H108" s="295">
        <v>9600</v>
      </c>
      <c r="I108" s="297"/>
    </row>
    <row r="109" s="1" customFormat="1" spans="1:9">
      <c r="A109" s="278" t="s">
        <v>26</v>
      </c>
      <c r="B109" s="284">
        <v>541213</v>
      </c>
      <c r="C109" s="284" t="s">
        <v>5077</v>
      </c>
      <c r="D109" s="285">
        <v>1425453</v>
      </c>
      <c r="E109" s="286">
        <v>43507</v>
      </c>
      <c r="F109" s="287">
        <v>43509</v>
      </c>
      <c r="G109" s="288" t="s">
        <v>3877</v>
      </c>
      <c r="H109" s="289">
        <v>9600</v>
      </c>
      <c r="I109" s="297"/>
    </row>
    <row r="110" s="1" customFormat="1" spans="1:9">
      <c r="A110" s="278" t="s">
        <v>26</v>
      </c>
      <c r="B110" s="284">
        <v>541214</v>
      </c>
      <c r="C110" s="284" t="s">
        <v>5078</v>
      </c>
      <c r="D110" s="285">
        <v>1425453</v>
      </c>
      <c r="E110" s="286">
        <v>43507</v>
      </c>
      <c r="F110" s="287">
        <v>43509</v>
      </c>
      <c r="G110" s="288" t="s">
        <v>3877</v>
      </c>
      <c r="H110" s="289">
        <v>9600</v>
      </c>
      <c r="I110" s="297"/>
    </row>
    <row r="111" s="1" customFormat="1" spans="1:9">
      <c r="A111" s="278" t="s">
        <v>26</v>
      </c>
      <c r="B111" s="278">
        <v>541215</v>
      </c>
      <c r="C111" s="278" t="s">
        <v>5079</v>
      </c>
      <c r="D111" s="279">
        <v>1425212</v>
      </c>
      <c r="E111" s="280">
        <v>43507</v>
      </c>
      <c r="F111" s="281">
        <v>43509</v>
      </c>
      <c r="G111" s="282" t="s">
        <v>3877</v>
      </c>
      <c r="H111" s="283">
        <v>9600</v>
      </c>
      <c r="I111" s="297"/>
    </row>
    <row r="112" s="1" customFormat="1" spans="1:9">
      <c r="A112" s="278" t="s">
        <v>26</v>
      </c>
      <c r="B112" s="278">
        <v>541216</v>
      </c>
      <c r="C112" s="278" t="s">
        <v>5080</v>
      </c>
      <c r="D112" s="279">
        <v>1424030</v>
      </c>
      <c r="E112" s="280">
        <v>43507</v>
      </c>
      <c r="F112" s="281">
        <v>43509</v>
      </c>
      <c r="G112" s="282" t="s">
        <v>3877</v>
      </c>
      <c r="H112" s="283">
        <v>9600</v>
      </c>
      <c r="I112" s="297"/>
    </row>
    <row r="113" s="1" customFormat="1" spans="1:9">
      <c r="A113" s="278" t="s">
        <v>26</v>
      </c>
      <c r="B113" s="284">
        <v>541218</v>
      </c>
      <c r="C113" s="284" t="s">
        <v>1620</v>
      </c>
      <c r="D113" s="285">
        <v>1418024</v>
      </c>
      <c r="E113" s="286">
        <v>43508</v>
      </c>
      <c r="F113" s="287">
        <v>43509</v>
      </c>
      <c r="G113" s="288" t="s">
        <v>3877</v>
      </c>
      <c r="H113" s="289">
        <v>4800</v>
      </c>
      <c r="I113" s="297"/>
    </row>
    <row r="114" s="1" customFormat="1" spans="1:9">
      <c r="A114" s="278" t="s">
        <v>26</v>
      </c>
      <c r="B114" s="284">
        <v>541219</v>
      </c>
      <c r="C114" s="284" t="s">
        <v>2226</v>
      </c>
      <c r="D114" s="285">
        <v>1418024</v>
      </c>
      <c r="E114" s="286">
        <v>43508</v>
      </c>
      <c r="F114" s="287">
        <v>43509</v>
      </c>
      <c r="G114" s="288" t="s">
        <v>3877</v>
      </c>
      <c r="H114" s="289">
        <v>4800</v>
      </c>
      <c r="I114" s="297"/>
    </row>
    <row r="115" s="1" customFormat="1" spans="1:9">
      <c r="A115" s="278" t="s">
        <v>26</v>
      </c>
      <c r="B115" s="278">
        <v>541233</v>
      </c>
      <c r="C115" s="278" t="s">
        <v>5081</v>
      </c>
      <c r="D115" s="279">
        <v>1403897</v>
      </c>
      <c r="E115" s="280">
        <v>43506</v>
      </c>
      <c r="F115" s="281">
        <v>43509</v>
      </c>
      <c r="G115" s="282" t="s">
        <v>3877</v>
      </c>
      <c r="H115" s="283">
        <v>17660</v>
      </c>
      <c r="I115" s="297"/>
    </row>
    <row r="116" s="1" customFormat="1" spans="1:9">
      <c r="A116" s="278" t="s">
        <v>26</v>
      </c>
      <c r="B116" s="278">
        <v>541234</v>
      </c>
      <c r="C116" s="278" t="s">
        <v>5049</v>
      </c>
      <c r="D116" s="279">
        <v>1433069</v>
      </c>
      <c r="E116" s="280">
        <v>43507</v>
      </c>
      <c r="F116" s="281">
        <v>43509</v>
      </c>
      <c r="G116" s="282" t="s">
        <v>3877</v>
      </c>
      <c r="H116" s="283">
        <v>11200</v>
      </c>
      <c r="I116" s="297"/>
    </row>
    <row r="117" s="1" customFormat="1" spans="1:9">
      <c r="A117" s="278" t="s">
        <v>26</v>
      </c>
      <c r="B117" s="284">
        <v>541241</v>
      </c>
      <c r="C117" s="284" t="s">
        <v>5082</v>
      </c>
      <c r="D117" s="285">
        <v>1419077</v>
      </c>
      <c r="E117" s="286">
        <v>43505</v>
      </c>
      <c r="F117" s="287">
        <v>43509</v>
      </c>
      <c r="G117" s="288" t="s">
        <v>3877</v>
      </c>
      <c r="H117" s="289">
        <v>24120</v>
      </c>
      <c r="I117" s="297"/>
    </row>
    <row r="118" s="1" customFormat="1" spans="1:9">
      <c r="A118" s="278" t="s">
        <v>26</v>
      </c>
      <c r="B118" s="284">
        <v>541242</v>
      </c>
      <c r="C118" s="284" t="s">
        <v>5083</v>
      </c>
      <c r="D118" s="285">
        <v>1419077</v>
      </c>
      <c r="E118" s="286">
        <v>43505</v>
      </c>
      <c r="F118" s="287">
        <v>43509</v>
      </c>
      <c r="G118" s="288" t="s">
        <v>3877</v>
      </c>
      <c r="H118" s="289">
        <v>24120</v>
      </c>
      <c r="I118" s="297"/>
    </row>
    <row r="119" s="1" customFormat="1" spans="1:9">
      <c r="A119" s="278" t="s">
        <v>26</v>
      </c>
      <c r="B119" s="278">
        <v>541246</v>
      </c>
      <c r="C119" s="278" t="s">
        <v>5084</v>
      </c>
      <c r="D119" s="279">
        <v>1443739</v>
      </c>
      <c r="E119" s="280">
        <v>43508</v>
      </c>
      <c r="F119" s="281">
        <v>43509</v>
      </c>
      <c r="G119" s="282" t="s">
        <v>3877</v>
      </c>
      <c r="H119" s="283">
        <v>5600</v>
      </c>
      <c r="I119" s="297"/>
    </row>
    <row r="120" s="1" customFormat="1" spans="1:9">
      <c r="A120" s="278" t="s">
        <v>26</v>
      </c>
      <c r="B120" s="278">
        <v>541256</v>
      </c>
      <c r="C120" s="278" t="s">
        <v>5085</v>
      </c>
      <c r="D120" s="279">
        <v>1427471</v>
      </c>
      <c r="E120" s="280">
        <v>43506</v>
      </c>
      <c r="F120" s="281">
        <v>43509</v>
      </c>
      <c r="G120" s="282" t="s">
        <v>3877</v>
      </c>
      <c r="H120" s="283">
        <v>17660</v>
      </c>
      <c r="I120" s="297"/>
    </row>
    <row r="121" s="1" customFormat="1" spans="1:9">
      <c r="A121" s="278" t="s">
        <v>26</v>
      </c>
      <c r="B121" s="278">
        <v>541258</v>
      </c>
      <c r="C121" s="278" t="s">
        <v>2382</v>
      </c>
      <c r="D121" s="279">
        <v>1425411</v>
      </c>
      <c r="E121" s="280">
        <v>43504</v>
      </c>
      <c r="F121" s="281">
        <v>43509</v>
      </c>
      <c r="G121" s="282" t="s">
        <v>3877</v>
      </c>
      <c r="H121" s="283">
        <v>31720</v>
      </c>
      <c r="I121" s="297"/>
    </row>
    <row r="122" s="1" customFormat="1" spans="1:8">
      <c r="A122" s="299"/>
      <c r="B122" s="300"/>
      <c r="C122" s="301"/>
      <c r="D122" s="302"/>
      <c r="E122" s="303"/>
      <c r="F122" s="304"/>
      <c r="G122" s="305"/>
      <c r="H122" s="306"/>
    </row>
    <row r="123" s="1" customFormat="1" ht="17.4" customHeight="1" spans="1:9">
      <c r="A123" s="307" t="s">
        <v>5086</v>
      </c>
      <c r="B123" s="308"/>
      <c r="C123" s="308"/>
      <c r="D123" s="309"/>
      <c r="E123" s="310"/>
      <c r="F123" s="311"/>
      <c r="G123" s="312" t="s">
        <v>80</v>
      </c>
      <c r="H123" s="313">
        <f>SUM(H2:H122)</f>
        <v>2430320</v>
      </c>
      <c r="I123" s="297" t="s">
        <v>5087</v>
      </c>
    </row>
    <row r="124" s="1" customFormat="1" ht="14.4" customHeight="1" spans="1:8">
      <c r="A124" s="314" t="s">
        <v>5088</v>
      </c>
      <c r="B124" s="87"/>
      <c r="C124" s="87"/>
      <c r="D124" s="215"/>
      <c r="E124" s="83"/>
      <c r="F124" s="81"/>
      <c r="G124" s="315" t="s">
        <v>80</v>
      </c>
      <c r="H124" s="316">
        <f>-(1236850+1127150)</f>
        <v>-2364000</v>
      </c>
    </row>
    <row r="125" s="1" customFormat="1" ht="14.4" customHeight="1" spans="1:9">
      <c r="A125" s="317" t="s">
        <v>5089</v>
      </c>
      <c r="B125" s="86"/>
      <c r="C125" s="87"/>
      <c r="D125" s="82"/>
      <c r="E125" s="83"/>
      <c r="F125" s="318"/>
      <c r="G125" s="318" t="s">
        <v>5090</v>
      </c>
      <c r="H125" s="319">
        <f>SUM(H123:H124)</f>
        <v>66320</v>
      </c>
      <c r="I125" s="324" t="s">
        <v>5091</v>
      </c>
    </row>
    <row r="126" s="1" customFormat="1" ht="13.2" customHeight="1" spans="2:8">
      <c r="B126" s="86"/>
      <c r="C126" s="87"/>
      <c r="D126" s="81"/>
      <c r="E126" s="82"/>
      <c r="F126" s="83"/>
      <c r="G126" s="84"/>
      <c r="H126" s="84"/>
    </row>
    <row r="127" s="1" customFormat="1" ht="16.2" hidden="1" customHeight="1" spans="1:6">
      <c r="A127" s="88" t="s">
        <v>5092</v>
      </c>
      <c r="B127" s="88"/>
      <c r="F127" s="89"/>
    </row>
    <row r="128" customFormat="1" ht="12" hidden="1" customHeight="1" spans="1:8">
      <c r="A128" s="223" t="s">
        <v>423</v>
      </c>
      <c r="B128" s="90"/>
      <c r="C128" s="224" t="s">
        <v>424</v>
      </c>
      <c r="D128" s="224" t="s">
        <v>424</v>
      </c>
      <c r="E128" s="224" t="s">
        <v>424</v>
      </c>
      <c r="F128" s="224" t="s">
        <v>424</v>
      </c>
      <c r="G128" s="320" t="s">
        <v>424</v>
      </c>
      <c r="H128" s="321"/>
    </row>
    <row r="129" customFormat="1" ht="12" hidden="1" customHeight="1" spans="1:8">
      <c r="A129" s="226" t="s">
        <v>425</v>
      </c>
      <c r="B129" s="226"/>
      <c r="C129" s="227" t="s">
        <v>85</v>
      </c>
      <c r="D129" s="228" t="s">
        <v>86</v>
      </c>
      <c r="E129" s="228" t="s">
        <v>87</v>
      </c>
      <c r="F129" s="228" t="s">
        <v>88</v>
      </c>
      <c r="G129" s="325" t="s">
        <v>89</v>
      </c>
      <c r="H129" s="326"/>
    </row>
    <row r="130" customFormat="1" ht="13.5" hidden="1" spans="1:8">
      <c r="A130" s="230">
        <f>H125</f>
        <v>66320</v>
      </c>
      <c r="B130" s="93"/>
      <c r="C130" s="230">
        <v>0</v>
      </c>
      <c r="D130" s="230">
        <v>0</v>
      </c>
      <c r="E130" s="230">
        <v>0</v>
      </c>
      <c r="F130" s="230">
        <v>0</v>
      </c>
      <c r="G130" s="327">
        <f>SUM(A130:C130)</f>
        <v>66320</v>
      </c>
      <c r="H130" s="328"/>
    </row>
    <row r="131" customFormat="1" spans="1:8">
      <c r="A131" s="329"/>
      <c r="B131" s="330"/>
      <c r="C131" s="329"/>
      <c r="D131" s="329"/>
      <c r="E131" s="329"/>
      <c r="F131" s="329"/>
      <c r="G131" s="331"/>
      <c r="H131" s="331"/>
    </row>
    <row r="132" customFormat="1" spans="1:8">
      <c r="A132" s="329"/>
      <c r="B132" s="330"/>
      <c r="C132" s="329"/>
      <c r="D132" s="329"/>
      <c r="E132" s="329"/>
      <c r="F132" s="329"/>
      <c r="G132" s="331"/>
      <c r="H132" s="331"/>
    </row>
    <row r="133" customFormat="1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32" t="s">
        <v>1157</v>
      </c>
    </row>
    <row r="138" customFormat="1" spans="3:4">
      <c r="C138" s="193"/>
      <c r="D138" s="193"/>
    </row>
    <row r="139" customFormat="1" ht="15.75" spans="3:3">
      <c r="C139" s="233" t="s">
        <v>1158</v>
      </c>
    </row>
    <row r="140" customFormat="1" spans="3:3">
      <c r="C140" s="234" t="s">
        <v>1207</v>
      </c>
    </row>
    <row r="141" customFormat="1" spans="3:4">
      <c r="C141" s="235" t="s">
        <v>1160</v>
      </c>
      <c r="D141" s="221"/>
    </row>
    <row r="142" customFormat="1"/>
    <row r="143" customFormat="1"/>
    <row r="144" customFormat="1"/>
    <row r="145" customFormat="1"/>
    <row r="146" customFormat="1" spans="1:1">
      <c r="A146" s="314"/>
    </row>
  </sheetData>
  <mergeCells count="3">
    <mergeCell ref="G128:H128"/>
    <mergeCell ref="G129:H129"/>
    <mergeCell ref="G130:H130"/>
  </mergeCells>
  <hyperlinks>
    <hyperlink ref="C140" r:id="rId2" display="E: pongsura.pattaramahasaed@ihg.com"/>
    <hyperlink ref="C14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639"/>
    <col min="15" max="15" width="10.2857142857143" style="639"/>
  </cols>
  <sheetData>
    <row r="1" customFormat="1" spans="1:15">
      <c r="A1" s="2"/>
      <c r="B1" s="2"/>
      <c r="C1" s="2"/>
      <c r="D1" s="2"/>
      <c r="E1" s="2"/>
      <c r="F1" s="2"/>
      <c r="N1" s="639"/>
      <c r="O1" s="639"/>
    </row>
    <row r="2" customFormat="1" spans="1:15">
      <c r="A2" s="2"/>
      <c r="B2" s="2"/>
      <c r="C2" s="2"/>
      <c r="D2" s="2"/>
      <c r="E2" s="2"/>
      <c r="F2" s="2"/>
      <c r="N2" s="639"/>
      <c r="O2" s="639"/>
    </row>
    <row r="3" customFormat="1" spans="1:15">
      <c r="A3" s="2"/>
      <c r="B3" s="2"/>
      <c r="C3" s="2"/>
      <c r="D3" s="2"/>
      <c r="E3" s="2"/>
      <c r="F3" s="2"/>
      <c r="N3" s="639"/>
      <c r="O3" s="639"/>
    </row>
    <row r="4" customFormat="1" spans="1:15">
      <c r="A4" s="2"/>
      <c r="B4" s="2"/>
      <c r="C4" s="2"/>
      <c r="D4" s="2"/>
      <c r="E4" s="2"/>
      <c r="F4" s="2"/>
      <c r="N4" s="639"/>
      <c r="O4" s="639"/>
    </row>
    <row r="5" customFormat="1" spans="1:15">
      <c r="A5" s="2"/>
      <c r="B5" s="2"/>
      <c r="C5" s="2"/>
      <c r="D5" s="2"/>
      <c r="E5" s="2"/>
      <c r="F5" s="2"/>
      <c r="N5" s="639"/>
      <c r="O5" s="639"/>
    </row>
    <row r="6" customFormat="1" spans="1:15">
      <c r="A6" s="2"/>
      <c r="B6" s="2"/>
      <c r="C6" s="2"/>
      <c r="D6" s="2"/>
      <c r="E6" s="2"/>
      <c r="F6" s="2"/>
      <c r="N6" s="639"/>
      <c r="O6" s="639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639"/>
      <c r="O7" s="639"/>
    </row>
    <row r="8" customFormat="1" spans="1:15">
      <c r="A8" s="2"/>
      <c r="B8" s="2"/>
      <c r="C8" s="2"/>
      <c r="D8" s="2"/>
      <c r="E8" s="2"/>
      <c r="F8" s="2"/>
      <c r="N8" s="639"/>
      <c r="O8" s="639"/>
    </row>
    <row r="9" customFormat="1" spans="1:15">
      <c r="A9" s="2"/>
      <c r="B9" s="2"/>
      <c r="C9" s="2"/>
      <c r="D9" s="2"/>
      <c r="E9" s="2"/>
      <c r="F9" s="2"/>
      <c r="N9" s="639"/>
      <c r="O9" s="639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639"/>
      <c r="O10" s="639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639"/>
      <c r="O11" s="639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639"/>
      <c r="O12" s="639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639"/>
      <c r="O13" s="639"/>
    </row>
    <row r="14" customFormat="1" spans="1:15">
      <c r="A14" s="4" t="s">
        <v>8</v>
      </c>
      <c r="B14" s="4"/>
      <c r="C14" s="672" t="s">
        <v>9</v>
      </c>
      <c r="D14" s="12"/>
      <c r="E14" s="10"/>
      <c r="F14" s="2"/>
      <c r="N14" s="639"/>
      <c r="O14" s="639"/>
    </row>
    <row r="15" customFormat="1" spans="1:15">
      <c r="A15" s="4" t="s">
        <v>10</v>
      </c>
      <c r="B15" s="4"/>
      <c r="C15" s="672" t="s">
        <v>11</v>
      </c>
      <c r="D15" s="12"/>
      <c r="E15" s="10"/>
      <c r="F15" s="2"/>
      <c r="N15" s="639"/>
      <c r="O15" s="639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639"/>
      <c r="O16" s="639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639"/>
      <c r="O17" s="639"/>
    </row>
    <row r="18" customFormat="1" spans="1:15">
      <c r="A18" s="4"/>
      <c r="B18" s="4"/>
      <c r="C18" s="16"/>
      <c r="D18" s="17"/>
      <c r="E18" s="17"/>
      <c r="F18" s="2"/>
      <c r="N18" s="639"/>
      <c r="O18" s="639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639"/>
      <c r="O19" s="639"/>
    </row>
    <row r="20" customFormat="1" spans="3:15">
      <c r="C20" s="20" t="s">
        <v>18</v>
      </c>
      <c r="D20" s="21"/>
      <c r="E20" s="21"/>
      <c r="F20" s="2"/>
      <c r="N20" s="639"/>
      <c r="O20" s="639"/>
    </row>
    <row r="21" customFormat="1" spans="3:15">
      <c r="C21" s="22" t="s">
        <v>19</v>
      </c>
      <c r="D21" s="21"/>
      <c r="E21" s="21"/>
      <c r="F21" s="2"/>
      <c r="N21" s="639"/>
      <c r="O21" s="639"/>
    </row>
    <row r="22" customFormat="1" ht="8.4" customHeight="1" spans="1:15">
      <c r="A22" s="2"/>
      <c r="B22" s="2"/>
      <c r="C22" s="2"/>
      <c r="D22" s="2"/>
      <c r="E22" s="23"/>
      <c r="F22" s="24"/>
      <c r="N22" s="639"/>
      <c r="O22" s="639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639"/>
      <c r="O23" s="639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639"/>
      <c r="O24" s="639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663"/>
      <c r="N25" s="639"/>
      <c r="O25" s="639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639"/>
      <c r="O26" s="639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639"/>
      <c r="O27" s="639"/>
    </row>
    <row r="28" s="1" customFormat="1" spans="1:15">
      <c r="A28" s="29" t="s">
        <v>26</v>
      </c>
      <c r="B28" s="30">
        <v>444071</v>
      </c>
      <c r="C28" s="30" t="s">
        <v>325</v>
      </c>
      <c r="D28" s="673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639"/>
      <c r="O28" s="639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639"/>
      <c r="O29" s="639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639"/>
      <c r="O30" s="639"/>
    </row>
    <row r="31" s="1" customFormat="1" spans="1:15">
      <c r="A31" s="29" t="s">
        <v>26</v>
      </c>
      <c r="B31" s="30">
        <v>444093</v>
      </c>
      <c r="C31" s="30" t="s">
        <v>329</v>
      </c>
      <c r="D31" s="673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639"/>
      <c r="O31" s="639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639"/>
      <c r="O32" s="639"/>
    </row>
    <row r="33" s="1" customFormat="1" spans="1:15">
      <c r="A33" s="29" t="s">
        <v>26</v>
      </c>
      <c r="B33" s="30">
        <v>444099</v>
      </c>
      <c r="C33" s="30" t="s">
        <v>332</v>
      </c>
      <c r="D33" s="662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662"/>
      <c r="N33" s="639"/>
      <c r="O33" s="639"/>
    </row>
    <row r="34" s="1" customFormat="1" spans="1:15">
      <c r="A34" s="29" t="s">
        <v>26</v>
      </c>
      <c r="B34" s="59">
        <v>444203</v>
      </c>
      <c r="C34" s="59" t="s">
        <v>333</v>
      </c>
      <c r="D34" s="675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639"/>
      <c r="O34" s="639"/>
    </row>
    <row r="35" s="1" customFormat="1" spans="1:15">
      <c r="A35" s="29" t="s">
        <v>26</v>
      </c>
      <c r="B35" s="59">
        <v>444204</v>
      </c>
      <c r="C35" s="59" t="s">
        <v>335</v>
      </c>
      <c r="D35" s="675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639"/>
      <c r="O35" s="639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639"/>
      <c r="O36" s="639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639"/>
      <c r="O37" s="639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639"/>
      <c r="O38" s="639"/>
    </row>
    <row r="39" s="1" customFormat="1" spans="1:15">
      <c r="A39" s="29" t="s">
        <v>26</v>
      </c>
      <c r="B39" s="30">
        <v>444230</v>
      </c>
      <c r="C39" s="30" t="s">
        <v>339</v>
      </c>
      <c r="D39" s="673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639"/>
      <c r="O39" s="639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639"/>
      <c r="O40" s="639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639"/>
      <c r="O41" s="639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639"/>
      <c r="O42" s="639"/>
    </row>
    <row r="43" s="1" customFormat="1" spans="1:15">
      <c r="A43" s="29" t="s">
        <v>26</v>
      </c>
      <c r="B43" s="30">
        <v>444359</v>
      </c>
      <c r="C43" s="66" t="s">
        <v>344</v>
      </c>
      <c r="D43" s="673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639"/>
      <c r="O43" s="639"/>
    </row>
    <row r="44" s="1" customFormat="1" spans="1:15">
      <c r="A44" s="29" t="s">
        <v>26</v>
      </c>
      <c r="B44" s="30">
        <v>444487</v>
      </c>
      <c r="C44" s="66" t="s">
        <v>346</v>
      </c>
      <c r="D44" s="673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639"/>
      <c r="O44" s="639"/>
    </row>
    <row r="45" s="1" customFormat="1" spans="1:15">
      <c r="A45" s="29" t="s">
        <v>26</v>
      </c>
      <c r="B45" s="30">
        <v>444489</v>
      </c>
      <c r="C45" s="66" t="s">
        <v>348</v>
      </c>
      <c r="D45" s="673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639"/>
      <c r="O45" s="639"/>
    </row>
    <row r="46" s="1" customFormat="1" spans="1:15">
      <c r="A46" s="29" t="s">
        <v>26</v>
      </c>
      <c r="B46" s="30">
        <v>444490</v>
      </c>
      <c r="C46" s="66" t="s">
        <v>350</v>
      </c>
      <c r="D46" s="673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639"/>
      <c r="O46" s="639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639"/>
      <c r="O47" s="639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639"/>
      <c r="O48" s="639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639"/>
      <c r="O49" s="639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639"/>
      <c r="O50" s="639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639"/>
      <c r="O51" s="639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639"/>
      <c r="O52" s="639"/>
    </row>
    <row r="53" s="1" customFormat="1" spans="1:15">
      <c r="A53" s="29" t="s">
        <v>26</v>
      </c>
      <c r="B53" s="30">
        <v>444514</v>
      </c>
      <c r="C53" s="30" t="s">
        <v>358</v>
      </c>
      <c r="D53" s="673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639"/>
      <c r="O53" s="639"/>
    </row>
    <row r="54" s="1" customFormat="1" spans="1:15">
      <c r="A54" s="29" t="s">
        <v>26</v>
      </c>
      <c r="B54" s="37">
        <v>444515</v>
      </c>
      <c r="C54" s="37" t="s">
        <v>360</v>
      </c>
      <c r="D54" s="678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639"/>
      <c r="O54" s="639"/>
    </row>
    <row r="55" s="1" customFormat="1" spans="1:15">
      <c r="A55" s="29" t="s">
        <v>26</v>
      </c>
      <c r="B55" s="37">
        <v>444516</v>
      </c>
      <c r="C55" s="37" t="s">
        <v>362</v>
      </c>
      <c r="D55" s="678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639"/>
      <c r="O55" s="639"/>
    </row>
    <row r="56" s="1" customFormat="1" spans="1:15">
      <c r="A56" s="29" t="s">
        <v>26</v>
      </c>
      <c r="B56" s="37">
        <v>444517</v>
      </c>
      <c r="C56" s="37" t="s">
        <v>363</v>
      </c>
      <c r="D56" s="678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639"/>
      <c r="O56" s="639"/>
    </row>
    <row r="57" s="1" customFormat="1" spans="1:15">
      <c r="A57" s="29" t="s">
        <v>26</v>
      </c>
      <c r="B57" s="30">
        <v>444596</v>
      </c>
      <c r="C57" s="30" t="s">
        <v>364</v>
      </c>
      <c r="D57" s="673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639"/>
      <c r="O57" s="639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639"/>
      <c r="O58" s="639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639"/>
      <c r="O59" s="639"/>
    </row>
    <row r="60" s="1" customFormat="1" spans="1:15">
      <c r="A60" s="29" t="s">
        <v>26</v>
      </c>
      <c r="B60" s="30">
        <v>444602</v>
      </c>
      <c r="C60" s="30" t="s">
        <v>368</v>
      </c>
      <c r="D60" s="673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639"/>
      <c r="O60" s="639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639"/>
      <c r="O61" s="639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639"/>
      <c r="O62" s="639"/>
    </row>
    <row r="63" s="1" customFormat="1" spans="1:15">
      <c r="A63" s="29" t="s">
        <v>26</v>
      </c>
      <c r="B63" s="30">
        <v>444607</v>
      </c>
      <c r="C63" s="30" t="s">
        <v>372</v>
      </c>
      <c r="D63" s="673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639"/>
      <c r="O63" s="639"/>
    </row>
    <row r="64" s="1" customFormat="1" spans="1:15">
      <c r="A64" s="29" t="s">
        <v>26</v>
      </c>
      <c r="B64" s="30">
        <v>444610</v>
      </c>
      <c r="C64" s="30" t="s">
        <v>374</v>
      </c>
      <c r="D64" s="673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639"/>
      <c r="O64" s="639"/>
    </row>
    <row r="65" s="1" customFormat="1" spans="1:15">
      <c r="A65" s="29" t="s">
        <v>26</v>
      </c>
      <c r="B65" s="30">
        <v>444618</v>
      </c>
      <c r="C65" s="30" t="s">
        <v>376</v>
      </c>
      <c r="D65" s="673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639"/>
      <c r="O65" s="639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639"/>
      <c r="O66" s="639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639"/>
      <c r="O67" s="639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639"/>
      <c r="O68" s="639"/>
    </row>
    <row r="69" s="1" customFormat="1" spans="1:15">
      <c r="A69" s="29" t="s">
        <v>26</v>
      </c>
      <c r="B69" s="44">
        <v>444635</v>
      </c>
      <c r="C69" s="44" t="s">
        <v>381</v>
      </c>
      <c r="D69" s="674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639"/>
      <c r="O69" s="639"/>
    </row>
    <row r="70" s="1" customFormat="1" spans="1:15">
      <c r="A70" s="29" t="s">
        <v>26</v>
      </c>
      <c r="B70" s="44">
        <v>444636</v>
      </c>
      <c r="C70" s="44" t="s">
        <v>383</v>
      </c>
      <c r="D70" s="674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639"/>
      <c r="O70" s="639"/>
    </row>
    <row r="71" s="1" customFormat="1" spans="1:15">
      <c r="A71" s="29" t="s">
        <v>26</v>
      </c>
      <c r="B71" s="30">
        <v>444724</v>
      </c>
      <c r="C71" s="30" t="s">
        <v>384</v>
      </c>
      <c r="D71" s="673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639"/>
      <c r="O71" s="639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639"/>
      <c r="O72" s="639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623"/>
      <c r="N73" s="639"/>
      <c r="O73" s="639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639"/>
      <c r="O74" s="639"/>
    </row>
    <row r="75" s="1" customFormat="1" spans="1:15">
      <c r="A75" s="29" t="s">
        <v>26</v>
      </c>
      <c r="B75" s="263">
        <v>444767</v>
      </c>
      <c r="C75" s="263" t="s">
        <v>389</v>
      </c>
      <c r="D75" s="680" t="s">
        <v>390</v>
      </c>
      <c r="E75" s="265">
        <v>42815</v>
      </c>
      <c r="F75" s="266">
        <v>42819</v>
      </c>
      <c r="G75" s="267" t="s">
        <v>28</v>
      </c>
      <c r="H75" s="268">
        <v>19000</v>
      </c>
      <c r="I75" s="77"/>
      <c r="N75" s="639"/>
      <c r="O75" s="639"/>
    </row>
    <row r="76" s="1" customFormat="1" spans="1:15">
      <c r="A76" s="29" t="s">
        <v>26</v>
      </c>
      <c r="B76" s="263">
        <v>444769</v>
      </c>
      <c r="C76" s="263" t="s">
        <v>391</v>
      </c>
      <c r="D76" s="680" t="s">
        <v>390</v>
      </c>
      <c r="E76" s="265">
        <v>42815</v>
      </c>
      <c r="F76" s="266">
        <v>42819</v>
      </c>
      <c r="G76" s="267" t="s">
        <v>28</v>
      </c>
      <c r="H76" s="268">
        <v>19000</v>
      </c>
      <c r="I76" s="77"/>
      <c r="N76" s="639"/>
      <c r="O76" s="639"/>
    </row>
    <row r="77" s="1" customFormat="1" spans="1:15">
      <c r="A77" s="29" t="s">
        <v>26</v>
      </c>
      <c r="B77" s="263">
        <v>444771</v>
      </c>
      <c r="C77" s="263" t="s">
        <v>392</v>
      </c>
      <c r="D77" s="680" t="s">
        <v>390</v>
      </c>
      <c r="E77" s="265">
        <v>42815</v>
      </c>
      <c r="F77" s="266">
        <v>42819</v>
      </c>
      <c r="G77" s="267" t="s">
        <v>28</v>
      </c>
      <c r="H77" s="268">
        <v>19000</v>
      </c>
      <c r="I77" s="77"/>
      <c r="N77" s="639"/>
      <c r="O77" s="639"/>
    </row>
    <row r="78" s="1" customFormat="1" spans="1:15">
      <c r="A78" s="29" t="s">
        <v>26</v>
      </c>
      <c r="B78" s="263">
        <v>444773</v>
      </c>
      <c r="C78" s="263" t="s">
        <v>393</v>
      </c>
      <c r="D78" s="680" t="s">
        <v>390</v>
      </c>
      <c r="E78" s="265">
        <v>42815</v>
      </c>
      <c r="F78" s="266">
        <v>42819</v>
      </c>
      <c r="G78" s="267" t="s">
        <v>28</v>
      </c>
      <c r="H78" s="268">
        <v>19000</v>
      </c>
      <c r="I78" s="77"/>
      <c r="N78" s="639"/>
      <c r="O78" s="639"/>
    </row>
    <row r="79" s="1" customFormat="1" spans="1:15">
      <c r="A79" s="29" t="s">
        <v>26</v>
      </c>
      <c r="B79" s="44">
        <v>444768</v>
      </c>
      <c r="C79" s="44" t="s">
        <v>394</v>
      </c>
      <c r="D79" s="674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663"/>
      <c r="N79" s="639"/>
      <c r="O79" s="639"/>
    </row>
    <row r="80" s="1" customFormat="1" spans="1:15">
      <c r="A80" s="29" t="s">
        <v>26</v>
      </c>
      <c r="B80" s="44">
        <v>444770</v>
      </c>
      <c r="C80" s="44" t="s">
        <v>396</v>
      </c>
      <c r="D80" s="674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639"/>
      <c r="O80" s="639"/>
    </row>
    <row r="81" s="1" customFormat="1" spans="1:15">
      <c r="A81" s="29" t="s">
        <v>26</v>
      </c>
      <c r="B81" s="44">
        <v>444772</v>
      </c>
      <c r="C81" s="44" t="s">
        <v>397</v>
      </c>
      <c r="D81" s="674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639"/>
      <c r="O81" s="639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639"/>
      <c r="O82" s="639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639"/>
      <c r="O83" s="639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639"/>
      <c r="O84" s="639"/>
    </row>
    <row r="85" s="1" customFormat="1" spans="1:15">
      <c r="A85" s="29" t="s">
        <v>26</v>
      </c>
      <c r="B85" s="30">
        <v>444874</v>
      </c>
      <c r="C85" s="30" t="s">
        <v>401</v>
      </c>
      <c r="D85" s="673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639"/>
      <c r="O85" s="639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639"/>
      <c r="O86" s="639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639"/>
      <c r="O87" s="639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639"/>
      <c r="O88" s="639"/>
    </row>
    <row r="89" s="1" customFormat="1" spans="1:15">
      <c r="A89" s="29" t="s">
        <v>26</v>
      </c>
      <c r="B89" s="30">
        <v>444892</v>
      </c>
      <c r="C89" s="30" t="s">
        <v>406</v>
      </c>
      <c r="D89" s="673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639"/>
      <c r="O89" s="639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639"/>
      <c r="O90" s="639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639"/>
      <c r="O91" s="639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639"/>
      <c r="O92" s="639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639"/>
      <c r="O93" s="639"/>
    </row>
    <row r="94" s="1" customFormat="1" spans="1:15">
      <c r="A94" s="29" t="s">
        <v>26</v>
      </c>
      <c r="B94" s="30">
        <v>444905</v>
      </c>
      <c r="C94" s="30" t="s">
        <v>412</v>
      </c>
      <c r="D94" s="673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639"/>
      <c r="O94" s="639"/>
    </row>
    <row r="95" s="1" customFormat="1" spans="1:15">
      <c r="A95" s="29" t="s">
        <v>26</v>
      </c>
      <c r="B95" s="30">
        <v>445050</v>
      </c>
      <c r="C95" s="30" t="s">
        <v>414</v>
      </c>
      <c r="D95" s="673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639"/>
      <c r="O95" s="639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639"/>
      <c r="O96" s="639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639"/>
      <c r="O97" s="639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639"/>
      <c r="O98" s="639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639"/>
      <c r="O99" s="639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639"/>
      <c r="O100" s="639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639"/>
      <c r="O101" s="639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623"/>
      <c r="N102" s="639"/>
      <c r="O102" s="639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664" t="s">
        <v>421</v>
      </c>
      <c r="N103" s="639"/>
      <c r="O103" s="639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639"/>
      <c r="O104" s="639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639"/>
      <c r="O105" s="639"/>
    </row>
    <row r="106" s="1" customFormat="1" ht="16.2" customHeight="1" spans="1:15">
      <c r="A106" s="88" t="s">
        <v>422</v>
      </c>
      <c r="B106" s="88"/>
      <c r="F106" s="89"/>
      <c r="N106" s="639"/>
      <c r="O106" s="639"/>
    </row>
    <row r="107" customFormat="1" ht="12" customHeight="1" spans="1:15">
      <c r="A107" s="223" t="s">
        <v>423</v>
      </c>
      <c r="B107" s="90"/>
      <c r="C107" s="224" t="s">
        <v>424</v>
      </c>
      <c r="D107" s="224" t="s">
        <v>424</v>
      </c>
      <c r="E107" s="224" t="s">
        <v>424</v>
      </c>
      <c r="F107" s="224" t="s">
        <v>424</v>
      </c>
      <c r="G107" s="224" t="s">
        <v>424</v>
      </c>
      <c r="H107" s="225" t="s">
        <v>90</v>
      </c>
      <c r="N107" s="639"/>
      <c r="O107" s="639"/>
    </row>
    <row r="108" customFormat="1" ht="12" customHeight="1" spans="1:15">
      <c r="A108" s="226" t="s">
        <v>425</v>
      </c>
      <c r="B108" s="226"/>
      <c r="C108" s="227" t="s">
        <v>85</v>
      </c>
      <c r="D108" s="228" t="s">
        <v>86</v>
      </c>
      <c r="E108" s="228" t="s">
        <v>87</v>
      </c>
      <c r="F108" s="228" t="s">
        <v>88</v>
      </c>
      <c r="G108" s="228" t="s">
        <v>89</v>
      </c>
      <c r="H108" s="341" t="s">
        <v>426</v>
      </c>
      <c r="N108" s="639"/>
      <c r="O108" s="639"/>
    </row>
    <row r="109" customFormat="1" ht="14.25" spans="1:15">
      <c r="A109" s="230">
        <f>H103+514870+321100+375840</f>
        <v>2306050</v>
      </c>
      <c r="B109" s="93"/>
      <c r="C109" s="230">
        <v>750212</v>
      </c>
      <c r="D109" s="230">
        <v>0</v>
      </c>
      <c r="E109" s="230">
        <v>0</v>
      </c>
      <c r="F109" s="230">
        <v>0</v>
      </c>
      <c r="G109" s="230">
        <v>0</v>
      </c>
      <c r="H109" s="342">
        <f>SUM(A109:G109)</f>
        <v>3056262</v>
      </c>
      <c r="N109" s="639"/>
      <c r="O109" s="639"/>
    </row>
    <row r="110" customFormat="1" ht="14.25" spans="14:15">
      <c r="N110" s="639"/>
      <c r="O110" s="639"/>
    </row>
    <row r="111" customFormat="1" spans="1:15">
      <c r="A111" s="96"/>
      <c r="B111" s="96"/>
      <c r="N111" s="639"/>
      <c r="O111" s="639"/>
    </row>
    <row r="163" ht="12.75" spans="14:15">
      <c r="N163" s="257"/>
      <c r="O163" s="257"/>
    </row>
    <row r="164" ht="12.75" spans="14:15">
      <c r="N164" s="257"/>
      <c r="O164" s="257"/>
    </row>
    <row r="165" ht="12.75" spans="14:15">
      <c r="N165" s="257"/>
      <c r="O165" s="257"/>
    </row>
    <row r="166" ht="12.75" spans="14:15">
      <c r="N166" s="257"/>
      <c r="O166" s="257"/>
    </row>
    <row r="167" ht="12.75" spans="14:15">
      <c r="N167" s="257"/>
      <c r="O167" s="257"/>
    </row>
    <row r="168" ht="12.75" spans="14:15">
      <c r="N168" s="257"/>
      <c r="O168" s="257"/>
    </row>
    <row r="169" ht="12.75" spans="14:15">
      <c r="N169" s="257"/>
      <c r="O169" s="257"/>
    </row>
    <row r="170" ht="12.75" spans="14:15">
      <c r="N170" s="257"/>
      <c r="O170" s="257"/>
    </row>
    <row r="171" ht="12.75" spans="14:15">
      <c r="N171" s="257"/>
      <c r="O171" s="257"/>
    </row>
    <row r="172" ht="12.75" spans="14:15">
      <c r="N172" s="257"/>
      <c r="O172" s="257"/>
    </row>
    <row r="173" ht="12.75" spans="14:15">
      <c r="N173" s="257"/>
      <c r="O173" s="257"/>
    </row>
    <row r="174" ht="12.75" spans="14:15">
      <c r="N174" s="257"/>
      <c r="O174" s="257"/>
    </row>
    <row r="175" ht="12.75" spans="14:15">
      <c r="N175" s="257"/>
      <c r="O175" s="257"/>
    </row>
    <row r="176" ht="12.75" spans="14:15">
      <c r="N176" s="257"/>
      <c r="O176" s="257"/>
    </row>
    <row r="177" ht="12.75" spans="14:15">
      <c r="N177" s="257"/>
      <c r="O177" s="257"/>
    </row>
    <row r="178" ht="12.75" spans="14:15">
      <c r="N178" s="257"/>
      <c r="O178" s="257"/>
    </row>
    <row r="179" ht="12.75" spans="14:15">
      <c r="N179" s="257"/>
      <c r="O179" s="257"/>
    </row>
    <row r="180" ht="12.75" spans="14:15">
      <c r="N180" s="257"/>
      <c r="O180" s="257"/>
    </row>
    <row r="181" ht="12.75" spans="14:15">
      <c r="N181" s="257"/>
      <c r="O181" s="257"/>
    </row>
    <row r="182" ht="12.75" spans="14:15">
      <c r="N182" s="257"/>
      <c r="O182" s="257"/>
    </row>
    <row r="183" ht="12.75" spans="14:15">
      <c r="N183" s="257"/>
      <c r="O183" s="257"/>
    </row>
    <row r="184" ht="12.75" spans="14:15">
      <c r="N184" s="257"/>
      <c r="O184" s="257"/>
    </row>
    <row r="185" ht="12.75" spans="14:15">
      <c r="N185" s="257"/>
      <c r="O185" s="257"/>
    </row>
    <row r="186" ht="12.75" spans="14:15">
      <c r="N186" s="257"/>
      <c r="O186" s="257"/>
    </row>
    <row r="187" ht="12.75" spans="14:15">
      <c r="N187" s="257"/>
      <c r="O187" s="257"/>
    </row>
    <row r="188" ht="12.75" spans="14:15">
      <c r="N188" s="257"/>
      <c r="O188" s="257"/>
    </row>
    <row r="189" ht="12.75" spans="14:15">
      <c r="N189" s="257"/>
      <c r="O189" s="257"/>
    </row>
    <row r="190" ht="12.75" spans="14:15">
      <c r="N190" s="257"/>
      <c r="O190" s="257"/>
    </row>
    <row r="191" ht="12.75" spans="14:15">
      <c r="N191" s="257"/>
      <c r="O191" s="257"/>
    </row>
    <row r="192" ht="12.75" spans="14:15">
      <c r="N192" s="257"/>
      <c r="O192" s="257"/>
    </row>
    <row r="193" ht="12.75" spans="14:15">
      <c r="N193" s="257"/>
      <c r="O193" s="257"/>
    </row>
    <row r="194" ht="12.75" spans="14:15">
      <c r="N194" s="257"/>
      <c r="O194" s="257"/>
    </row>
    <row r="195" ht="12.75" spans="14:15">
      <c r="N195" s="257"/>
      <c r="O195" s="257"/>
    </row>
    <row r="196" ht="12.75" spans="14:15">
      <c r="N196" s="257"/>
      <c r="O196" s="257"/>
    </row>
    <row r="197" ht="12.75" spans="14:15">
      <c r="N197" s="257"/>
      <c r="O197" s="257"/>
    </row>
    <row r="198" ht="12.75" spans="14:15">
      <c r="N198" s="257"/>
      <c r="O198" s="257"/>
    </row>
    <row r="199" ht="12.75" spans="14:15">
      <c r="N199" s="257"/>
      <c r="O199" s="257"/>
    </row>
    <row r="200" ht="12.75" spans="14:15">
      <c r="N200" s="257"/>
      <c r="O200" s="257"/>
    </row>
    <row r="201" ht="12.75" spans="14:15">
      <c r="N201" s="257"/>
      <c r="O201" s="257"/>
    </row>
    <row r="202" ht="12.75" spans="14:15">
      <c r="N202" s="257"/>
      <c r="O202" s="257"/>
    </row>
    <row r="203" ht="12.75" spans="14:15">
      <c r="N203" s="257"/>
      <c r="O203" s="257"/>
    </row>
    <row r="204" ht="12.75" spans="14:15">
      <c r="N204" s="257"/>
      <c r="O204" s="257"/>
    </row>
    <row r="205" ht="12.75" spans="14:15">
      <c r="N205" s="257"/>
      <c r="O205" s="257"/>
    </row>
    <row r="206" ht="12.75" spans="14:15">
      <c r="N206" s="257"/>
      <c r="O206" s="257"/>
    </row>
    <row r="207" ht="12.75" spans="14:15">
      <c r="N207" s="257"/>
      <c r="O207" s="257"/>
    </row>
    <row r="208" ht="12.75" spans="14:15">
      <c r="N208" s="257"/>
      <c r="O208" s="257"/>
    </row>
    <row r="209" ht="12.75" spans="14:15">
      <c r="N209" s="257"/>
      <c r="O209" s="257"/>
    </row>
    <row r="210" ht="12.75" spans="14:15">
      <c r="N210" s="257"/>
      <c r="O210" s="257"/>
    </row>
    <row r="211" ht="12.75" spans="14:15">
      <c r="N211" s="257"/>
      <c r="O211" s="257"/>
    </row>
    <row r="212" ht="12.75" spans="14:15">
      <c r="N212" s="257"/>
      <c r="O212" s="257"/>
    </row>
    <row r="213" ht="12.75" spans="14:15">
      <c r="N213" s="257"/>
      <c r="O213" s="257"/>
    </row>
    <row r="214" ht="12.75" spans="14:15">
      <c r="N214" s="257"/>
      <c r="O214" s="257"/>
    </row>
    <row r="215" ht="12.75" spans="14:15">
      <c r="N215" s="257"/>
      <c r="O215" s="257"/>
    </row>
    <row r="216" ht="12.75" spans="14:15">
      <c r="N216" s="257"/>
      <c r="O216" s="257"/>
    </row>
    <row r="217" ht="12.75" spans="14:15">
      <c r="N217" s="257"/>
      <c r="O217" s="257"/>
    </row>
    <row r="218" ht="12.75" spans="14:15">
      <c r="N218" s="257"/>
      <c r="O218" s="257"/>
    </row>
    <row r="219" ht="12.75" spans="14:15">
      <c r="N219" s="257"/>
      <c r="O219" s="257"/>
    </row>
    <row r="220" ht="12.75" spans="14:15">
      <c r="N220" s="257"/>
      <c r="O220" s="257"/>
    </row>
    <row r="221" ht="12.75" spans="14:15">
      <c r="N221" s="257"/>
      <c r="O221" s="257"/>
    </row>
    <row r="222" ht="12.75" spans="14:15">
      <c r="N222" s="257"/>
      <c r="O222" s="257"/>
    </row>
    <row r="223" ht="12.75" spans="14:15">
      <c r="N223" s="257"/>
      <c r="O223" s="257"/>
    </row>
    <row r="224" ht="12.75" spans="14:15">
      <c r="N224" s="257"/>
      <c r="O224" s="257"/>
    </row>
    <row r="225" ht="12.75" spans="14:15">
      <c r="N225" s="257"/>
      <c r="O225" s="257"/>
    </row>
    <row r="226" ht="12.75" spans="14:15">
      <c r="N226" s="257"/>
      <c r="O226" s="257"/>
    </row>
    <row r="227" ht="12.75" spans="14:15">
      <c r="N227" s="257"/>
      <c r="O227" s="257"/>
    </row>
    <row r="228" ht="12.75" spans="14:15">
      <c r="N228" s="257"/>
      <c r="O228" s="257"/>
    </row>
    <row r="229" ht="12.75" spans="14:15">
      <c r="N229" s="257"/>
      <c r="O229" s="257"/>
    </row>
    <row r="230" ht="12.75" spans="14:15">
      <c r="N230" s="257"/>
      <c r="O230" s="257"/>
    </row>
    <row r="231" ht="12.75" spans="14:15">
      <c r="N231" s="257"/>
      <c r="O231" s="257"/>
    </row>
    <row r="232" ht="12.75" spans="14:15">
      <c r="N232" s="257"/>
      <c r="O232" s="257"/>
    </row>
    <row r="233" ht="12.75" spans="14:15">
      <c r="N233" s="257"/>
      <c r="O233" s="257"/>
    </row>
    <row r="234" ht="12.75" spans="14:15">
      <c r="N234" s="257"/>
      <c r="O234" s="257"/>
    </row>
    <row r="235" ht="12.75" spans="14:15">
      <c r="N235" s="257"/>
      <c r="O235" s="257"/>
    </row>
    <row r="236" ht="12.75" spans="14:15">
      <c r="N236" s="257"/>
      <c r="O236" s="257"/>
    </row>
    <row r="237" ht="12.75" spans="14:15">
      <c r="N237" s="257"/>
      <c r="O237" s="257"/>
    </row>
    <row r="238" ht="12.75" spans="14:15">
      <c r="N238" s="257"/>
      <c r="O238" s="257"/>
    </row>
    <row r="239" ht="12.75" spans="14:15">
      <c r="N239" s="257"/>
      <c r="O239" s="257"/>
    </row>
    <row r="240" ht="12.75" spans="14:15">
      <c r="N240" s="257"/>
      <c r="O240" s="257"/>
    </row>
    <row r="241" ht="12.75" spans="14:15">
      <c r="N241" s="257"/>
      <c r="O241" s="257"/>
    </row>
    <row r="242" ht="12.75" spans="14:15">
      <c r="N242" s="257"/>
      <c r="O242" s="257"/>
    </row>
    <row r="243" ht="12.75" spans="14:15">
      <c r="N243" s="257"/>
      <c r="O243" s="257"/>
    </row>
    <row r="244" ht="12.75" spans="14:15">
      <c r="N244" s="257"/>
      <c r="O244" s="257"/>
    </row>
    <row r="245" ht="12.75" spans="14:15">
      <c r="N245" s="257"/>
      <c r="O245" s="257"/>
    </row>
    <row r="246" ht="12.75" spans="14:15">
      <c r="N246" s="257"/>
      <c r="O246" s="257"/>
    </row>
    <row r="247" ht="12.75" spans="14:15">
      <c r="N247" s="257"/>
      <c r="O247" s="257"/>
    </row>
    <row r="248" ht="12.75" spans="14:15">
      <c r="N248" s="257"/>
      <c r="O248" s="257"/>
    </row>
    <row r="249" ht="12.75" spans="14:15">
      <c r="N249" s="257"/>
      <c r="O249" s="257"/>
    </row>
    <row r="250" ht="12.75" spans="14:15">
      <c r="N250" s="257"/>
      <c r="O250" s="257"/>
    </row>
    <row r="251" ht="12.75" spans="14:15">
      <c r="N251" s="257"/>
      <c r="O251" s="257"/>
    </row>
    <row r="252" ht="12.75" spans="14:15">
      <c r="N252" s="257"/>
      <c r="O252" s="257"/>
    </row>
    <row r="253" ht="12.75" spans="14:15">
      <c r="N253" s="257"/>
      <c r="O253" s="257"/>
    </row>
    <row r="254" ht="12.75" spans="14:15">
      <c r="N254" s="257"/>
      <c r="O254" s="257"/>
    </row>
    <row r="255" ht="12.75" spans="14:15">
      <c r="N255" s="257"/>
      <c r="O255" s="257"/>
    </row>
    <row r="256" ht="12.75" spans="14:15">
      <c r="N256" s="257"/>
      <c r="O256" s="257"/>
    </row>
    <row r="257" ht="12.75" spans="14:15">
      <c r="N257" s="257"/>
      <c r="O257" s="257"/>
    </row>
    <row r="258" ht="12.75" spans="14:15">
      <c r="N258" s="257"/>
      <c r="O258" s="257"/>
    </row>
    <row r="259" ht="12.75" spans="14:15">
      <c r="N259" s="257"/>
      <c r="O259" s="257"/>
    </row>
    <row r="260" ht="12.75" spans="14:15">
      <c r="N260" s="257"/>
      <c r="O260" s="257"/>
    </row>
    <row r="261" ht="12.75" spans="14:15">
      <c r="N261" s="257"/>
      <c r="O261" s="257"/>
    </row>
    <row r="262" ht="12.75" spans="14:15">
      <c r="N262" s="257"/>
      <c r="O262" s="257"/>
    </row>
    <row r="263" ht="12.75" spans="14:15">
      <c r="N263" s="257"/>
      <c r="O263" s="257"/>
    </row>
    <row r="264" ht="12.75" spans="14:15">
      <c r="N264" s="257"/>
      <c r="O264" s="257"/>
    </row>
    <row r="265" ht="12.75" spans="14:15">
      <c r="N265" s="257"/>
      <c r="O265" s="257"/>
    </row>
    <row r="266" ht="12.75" spans="14:15">
      <c r="N266" s="257"/>
      <c r="O266" s="257"/>
    </row>
    <row r="267" ht="12.75" spans="14:15">
      <c r="N267" s="257"/>
      <c r="O267" s="257"/>
    </row>
    <row r="268" ht="12.75" spans="14:15">
      <c r="N268" s="257"/>
      <c r="O268" s="257"/>
    </row>
    <row r="269" ht="12.75" spans="14:15">
      <c r="N269" s="257"/>
      <c r="O269" s="257"/>
    </row>
    <row r="270" ht="12.75" spans="14:15">
      <c r="N270" s="257"/>
      <c r="O270" s="257"/>
    </row>
    <row r="271" ht="12.75" spans="14:15">
      <c r="N271" s="257"/>
      <c r="O271" s="257"/>
    </row>
    <row r="272" ht="12.75" spans="14:15">
      <c r="N272" s="257"/>
      <c r="O272" s="257"/>
    </row>
    <row r="273" ht="12.75" spans="14:15">
      <c r="N273" s="257"/>
      <c r="O273" s="257"/>
    </row>
    <row r="274" ht="12.75" spans="14:15">
      <c r="N274" s="257"/>
      <c r="O274" s="257"/>
    </row>
    <row r="275" ht="12.75" spans="14:15">
      <c r="N275" s="257"/>
      <c r="O275" s="257"/>
    </row>
    <row r="276" ht="12.75" spans="14:15">
      <c r="N276" s="257"/>
      <c r="O276" s="257"/>
    </row>
    <row r="277" ht="12.75" spans="14:15">
      <c r="N277" s="257"/>
      <c r="O277" s="257"/>
    </row>
    <row r="278" ht="12.75" spans="14:15">
      <c r="N278" s="257"/>
      <c r="O278" s="257"/>
    </row>
    <row r="279" ht="12.75" spans="14:15">
      <c r="N279" s="257"/>
      <c r="O279" s="257"/>
    </row>
    <row r="280" ht="12.75" spans="14:15">
      <c r="N280" s="257"/>
      <c r="O280" s="257"/>
    </row>
    <row r="281" ht="12.75" spans="14:15">
      <c r="N281" s="257"/>
      <c r="O281" s="257"/>
    </row>
    <row r="282" ht="12.75" spans="14:15">
      <c r="N282" s="257"/>
      <c r="O282" s="257"/>
    </row>
    <row r="283" ht="12.75" spans="14:15">
      <c r="N283" s="257"/>
      <c r="O283" s="257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C1" workbookViewId="0">
      <selection activeCell="M27" sqref="M2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8">
      <c r="A1" s="203" t="s">
        <v>20</v>
      </c>
      <c r="B1" s="203" t="s">
        <v>1163</v>
      </c>
      <c r="C1" s="203" t="s">
        <v>21</v>
      </c>
      <c r="D1" s="204" t="s">
        <v>22</v>
      </c>
      <c r="E1" s="123" t="s">
        <v>23</v>
      </c>
      <c r="F1" s="124">
        <v>1</v>
      </c>
      <c r="G1" s="204" t="s">
        <v>24</v>
      </c>
      <c r="H1" s="204" t="s">
        <v>25</v>
      </c>
    </row>
    <row r="2" s="1" customFormat="1" spans="1:8">
      <c r="A2" s="30" t="s">
        <v>26</v>
      </c>
      <c r="B2" s="30">
        <v>540522</v>
      </c>
      <c r="C2" s="30" t="s">
        <v>5093</v>
      </c>
      <c r="D2" s="31">
        <v>1441589</v>
      </c>
      <c r="E2" s="32">
        <v>43500</v>
      </c>
      <c r="F2" s="33">
        <v>43505</v>
      </c>
      <c r="G2" s="34" t="s">
        <v>28</v>
      </c>
      <c r="H2" s="35">
        <v>33000</v>
      </c>
    </row>
    <row r="3" s="1" customFormat="1" spans="1:8">
      <c r="A3" s="30" t="s">
        <v>26</v>
      </c>
      <c r="B3" s="30">
        <v>541255</v>
      </c>
      <c r="C3" s="30" t="s">
        <v>5094</v>
      </c>
      <c r="D3" s="31">
        <v>1417065</v>
      </c>
      <c r="E3" s="32">
        <v>43508</v>
      </c>
      <c r="F3" s="33">
        <v>43509</v>
      </c>
      <c r="G3" s="34" t="s">
        <v>28</v>
      </c>
      <c r="H3" s="35">
        <v>5600</v>
      </c>
    </row>
    <row r="4" s="1" customFormat="1" spans="1:8">
      <c r="A4" s="30" t="s">
        <v>26</v>
      </c>
      <c r="B4" s="30">
        <v>541374</v>
      </c>
      <c r="C4" s="30" t="s">
        <v>5095</v>
      </c>
      <c r="D4" s="31">
        <v>1427470</v>
      </c>
      <c r="E4" s="32">
        <v>43509</v>
      </c>
      <c r="F4" s="33">
        <v>43510</v>
      </c>
      <c r="G4" s="34" t="s">
        <v>28</v>
      </c>
      <c r="H4" s="35">
        <v>5600</v>
      </c>
    </row>
    <row r="5" s="1" customFormat="1" spans="1:8">
      <c r="A5" s="30" t="s">
        <v>26</v>
      </c>
      <c r="B5" s="30">
        <v>541519</v>
      </c>
      <c r="C5" s="30" t="s">
        <v>2689</v>
      </c>
      <c r="D5" s="31">
        <v>1425412</v>
      </c>
      <c r="E5" s="32">
        <v>43509</v>
      </c>
      <c r="F5" s="33">
        <v>43511</v>
      </c>
      <c r="G5" s="34" t="s">
        <v>28</v>
      </c>
      <c r="H5" s="35">
        <v>11200</v>
      </c>
    </row>
    <row r="6" s="1" customFormat="1" spans="1:8">
      <c r="A6" s="30" t="s">
        <v>26</v>
      </c>
      <c r="B6" s="30">
        <v>541520</v>
      </c>
      <c r="C6" s="30" t="s">
        <v>5096</v>
      </c>
      <c r="D6" s="31">
        <v>1429255</v>
      </c>
      <c r="E6" s="32">
        <v>43509</v>
      </c>
      <c r="F6" s="33">
        <v>43511</v>
      </c>
      <c r="G6" s="34" t="s">
        <v>28</v>
      </c>
      <c r="H6" s="35">
        <v>11200</v>
      </c>
    </row>
    <row r="7" s="1" customFormat="1" spans="1:8">
      <c r="A7" s="30" t="s">
        <v>26</v>
      </c>
      <c r="B7" s="51">
        <v>541523</v>
      </c>
      <c r="C7" s="51" t="s">
        <v>5097</v>
      </c>
      <c r="D7" s="52">
        <v>1419078</v>
      </c>
      <c r="E7" s="53">
        <v>43509</v>
      </c>
      <c r="F7" s="54">
        <v>43511</v>
      </c>
      <c r="G7" s="55" t="s">
        <v>28</v>
      </c>
      <c r="H7" s="56">
        <v>11200</v>
      </c>
    </row>
    <row r="8" s="1" customFormat="1" spans="1:8">
      <c r="A8" s="30" t="s">
        <v>26</v>
      </c>
      <c r="B8" s="51">
        <v>541524</v>
      </c>
      <c r="C8" s="51" t="s">
        <v>5098</v>
      </c>
      <c r="D8" s="52">
        <v>1419078</v>
      </c>
      <c r="E8" s="53">
        <v>43509</v>
      </c>
      <c r="F8" s="54">
        <v>43511</v>
      </c>
      <c r="G8" s="55" t="s">
        <v>28</v>
      </c>
      <c r="H8" s="56">
        <v>11200</v>
      </c>
    </row>
    <row r="9" s="1" customFormat="1" spans="1:8">
      <c r="A9" s="30" t="s">
        <v>26</v>
      </c>
      <c r="B9" s="30">
        <v>541533</v>
      </c>
      <c r="C9" s="30" t="s">
        <v>5099</v>
      </c>
      <c r="D9" s="31">
        <v>1421048</v>
      </c>
      <c r="E9" s="32">
        <v>43509</v>
      </c>
      <c r="F9" s="33">
        <v>43511</v>
      </c>
      <c r="G9" s="34" t="s">
        <v>28</v>
      </c>
      <c r="H9" s="35">
        <v>9600</v>
      </c>
    </row>
    <row r="10" s="1" customFormat="1" spans="1:8">
      <c r="A10" s="30" t="s">
        <v>26</v>
      </c>
      <c r="B10" s="30">
        <v>541694</v>
      </c>
      <c r="C10" s="30" t="s">
        <v>5100</v>
      </c>
      <c r="D10" s="31">
        <v>1434409</v>
      </c>
      <c r="E10" s="32">
        <v>43510</v>
      </c>
      <c r="F10" s="33">
        <v>43512</v>
      </c>
      <c r="G10" s="34" t="s">
        <v>28</v>
      </c>
      <c r="H10" s="35">
        <v>11200</v>
      </c>
    </row>
    <row r="11" s="1" customFormat="1" spans="1:8">
      <c r="A11" s="30" t="s">
        <v>26</v>
      </c>
      <c r="B11" s="30">
        <v>541837</v>
      </c>
      <c r="C11" s="30" t="s">
        <v>4518</v>
      </c>
      <c r="D11" s="31">
        <v>1424455</v>
      </c>
      <c r="E11" s="32">
        <v>43511</v>
      </c>
      <c r="F11" s="33">
        <v>43513</v>
      </c>
      <c r="G11" s="34" t="s">
        <v>28</v>
      </c>
      <c r="H11" s="35">
        <v>9600</v>
      </c>
    </row>
    <row r="12" s="1" customFormat="1" spans="1:8">
      <c r="A12" s="30" t="s">
        <v>26</v>
      </c>
      <c r="B12" s="30">
        <v>541846</v>
      </c>
      <c r="C12" s="30" t="s">
        <v>5101</v>
      </c>
      <c r="D12" s="31">
        <v>1421743</v>
      </c>
      <c r="E12" s="32">
        <v>43511</v>
      </c>
      <c r="F12" s="33">
        <v>43513</v>
      </c>
      <c r="G12" s="34" t="s">
        <v>28</v>
      </c>
      <c r="H12" s="35">
        <v>9600</v>
      </c>
    </row>
    <row r="13" s="1" customFormat="1" spans="1:8">
      <c r="A13" s="30" t="s">
        <v>26</v>
      </c>
      <c r="B13" s="30">
        <v>541849</v>
      </c>
      <c r="C13" s="30" t="s">
        <v>5102</v>
      </c>
      <c r="D13" s="31">
        <v>1429417</v>
      </c>
      <c r="E13" s="32">
        <v>43509</v>
      </c>
      <c r="F13" s="33">
        <v>43513</v>
      </c>
      <c r="G13" s="34" t="s">
        <v>28</v>
      </c>
      <c r="H13" s="35">
        <v>22400</v>
      </c>
    </row>
    <row r="14" s="1" customFormat="1" spans="1:8">
      <c r="A14" s="30" t="s">
        <v>26</v>
      </c>
      <c r="B14" s="30">
        <v>541859</v>
      </c>
      <c r="C14" s="30" t="s">
        <v>4270</v>
      </c>
      <c r="D14" s="31">
        <v>1426325</v>
      </c>
      <c r="E14" s="32">
        <v>43509</v>
      </c>
      <c r="F14" s="33">
        <v>43513</v>
      </c>
      <c r="G14" s="34" t="s">
        <v>28</v>
      </c>
      <c r="H14" s="35">
        <v>19200</v>
      </c>
    </row>
    <row r="15" s="1" customFormat="1" spans="1:8">
      <c r="A15" s="30" t="s">
        <v>26</v>
      </c>
      <c r="B15" s="30">
        <v>541871</v>
      </c>
      <c r="C15" s="30" t="s">
        <v>5103</v>
      </c>
      <c r="D15" s="31">
        <v>1426615</v>
      </c>
      <c r="E15" s="32">
        <v>43509</v>
      </c>
      <c r="F15" s="33">
        <v>43513</v>
      </c>
      <c r="G15" s="34" t="s">
        <v>28</v>
      </c>
      <c r="H15" s="35">
        <v>19200</v>
      </c>
    </row>
    <row r="16" s="1" customFormat="1" spans="1:8">
      <c r="A16" s="30" t="s">
        <v>26</v>
      </c>
      <c r="B16" s="30">
        <v>541872</v>
      </c>
      <c r="C16" s="30" t="s">
        <v>5104</v>
      </c>
      <c r="D16" s="31">
        <v>1412142</v>
      </c>
      <c r="E16" s="32">
        <v>43511</v>
      </c>
      <c r="F16" s="33">
        <v>43513</v>
      </c>
      <c r="G16" s="34" t="s">
        <v>28</v>
      </c>
      <c r="H16" s="35">
        <v>9600</v>
      </c>
    </row>
    <row r="17" s="1" customFormat="1" spans="1:8">
      <c r="A17" s="30" t="s">
        <v>26</v>
      </c>
      <c r="B17" s="30">
        <v>541873</v>
      </c>
      <c r="C17" s="30" t="s">
        <v>5105</v>
      </c>
      <c r="D17" s="31">
        <v>1426433</v>
      </c>
      <c r="E17" s="32">
        <v>43509</v>
      </c>
      <c r="F17" s="33">
        <v>43513</v>
      </c>
      <c r="G17" s="34" t="s">
        <v>28</v>
      </c>
      <c r="H17" s="35">
        <v>19200</v>
      </c>
    </row>
    <row r="18" s="1" customFormat="1" spans="1:8">
      <c r="A18" s="30" t="s">
        <v>26</v>
      </c>
      <c r="B18" s="263">
        <v>541874</v>
      </c>
      <c r="C18" s="263" t="s">
        <v>5106</v>
      </c>
      <c r="D18" s="264">
        <v>1429829</v>
      </c>
      <c r="E18" s="265">
        <v>43509</v>
      </c>
      <c r="F18" s="266">
        <v>43513</v>
      </c>
      <c r="G18" s="267" t="s">
        <v>28</v>
      </c>
      <c r="H18" s="268">
        <v>19200</v>
      </c>
    </row>
    <row r="19" s="1" customFormat="1" spans="1:8">
      <c r="A19" s="30" t="s">
        <v>26</v>
      </c>
      <c r="B19" s="263">
        <v>541875</v>
      </c>
      <c r="C19" s="263" t="s">
        <v>5107</v>
      </c>
      <c r="D19" s="264">
        <v>1429829</v>
      </c>
      <c r="E19" s="265">
        <v>43509</v>
      </c>
      <c r="F19" s="266">
        <v>43513</v>
      </c>
      <c r="G19" s="267" t="s">
        <v>28</v>
      </c>
      <c r="H19" s="268">
        <v>19200</v>
      </c>
    </row>
    <row r="20" s="1" customFormat="1" spans="1:8">
      <c r="A20" s="30" t="s">
        <v>26</v>
      </c>
      <c r="B20" s="263">
        <v>541876</v>
      </c>
      <c r="C20" s="263" t="s">
        <v>5108</v>
      </c>
      <c r="D20" s="264">
        <v>1429829</v>
      </c>
      <c r="E20" s="265">
        <v>43509</v>
      </c>
      <c r="F20" s="266">
        <v>43513</v>
      </c>
      <c r="G20" s="267" t="s">
        <v>28</v>
      </c>
      <c r="H20" s="268">
        <v>19200</v>
      </c>
    </row>
    <row r="21" s="1" customFormat="1" spans="1:8">
      <c r="A21" s="30" t="s">
        <v>26</v>
      </c>
      <c r="B21" s="30">
        <v>541880</v>
      </c>
      <c r="C21" s="30" t="s">
        <v>5109</v>
      </c>
      <c r="D21" s="31">
        <v>1430132</v>
      </c>
      <c r="E21" s="32">
        <v>43511</v>
      </c>
      <c r="F21" s="33">
        <v>43513</v>
      </c>
      <c r="G21" s="34" t="s">
        <v>28</v>
      </c>
      <c r="H21" s="35">
        <v>9600</v>
      </c>
    </row>
    <row r="22" s="1" customFormat="1" spans="1:8">
      <c r="A22" s="30" t="s">
        <v>26</v>
      </c>
      <c r="B22" s="30">
        <v>541985</v>
      </c>
      <c r="C22" s="30" t="s">
        <v>2082</v>
      </c>
      <c r="D22" s="31">
        <v>1410143</v>
      </c>
      <c r="E22" s="32">
        <v>43511</v>
      </c>
      <c r="F22" s="33">
        <v>43514</v>
      </c>
      <c r="G22" s="34" t="s">
        <v>28</v>
      </c>
      <c r="H22" s="35">
        <v>14400</v>
      </c>
    </row>
    <row r="23" s="1" customFormat="1" spans="1:8">
      <c r="A23" s="30" t="s">
        <v>26</v>
      </c>
      <c r="B23" s="44">
        <v>541986</v>
      </c>
      <c r="C23" s="44" t="s">
        <v>5110</v>
      </c>
      <c r="D23" s="45">
        <v>1408219</v>
      </c>
      <c r="E23" s="46">
        <v>43511</v>
      </c>
      <c r="F23" s="47">
        <v>43514</v>
      </c>
      <c r="G23" s="48" t="s">
        <v>28</v>
      </c>
      <c r="H23" s="49">
        <v>14400</v>
      </c>
    </row>
    <row r="24" s="1" customFormat="1" spans="1:8">
      <c r="A24" s="30" t="s">
        <v>26</v>
      </c>
      <c r="B24" s="44">
        <v>541987</v>
      </c>
      <c r="C24" s="44" t="s">
        <v>5111</v>
      </c>
      <c r="D24" s="45">
        <v>1408219</v>
      </c>
      <c r="E24" s="46">
        <v>43511</v>
      </c>
      <c r="F24" s="47">
        <v>43514</v>
      </c>
      <c r="G24" s="48" t="s">
        <v>28</v>
      </c>
      <c r="H24" s="49">
        <v>14400</v>
      </c>
    </row>
    <row r="25" s="1" customFormat="1" spans="1:8">
      <c r="A25" s="30" t="s">
        <v>26</v>
      </c>
      <c r="B25" s="269">
        <v>541988</v>
      </c>
      <c r="C25" s="269" t="s">
        <v>5112</v>
      </c>
      <c r="D25" s="270">
        <v>1433348</v>
      </c>
      <c r="E25" s="271">
        <v>43512</v>
      </c>
      <c r="F25" s="272">
        <v>43514</v>
      </c>
      <c r="G25" s="273" t="s">
        <v>28</v>
      </c>
      <c r="H25" s="274">
        <v>9600</v>
      </c>
    </row>
    <row r="26" s="1" customFormat="1" spans="1:8">
      <c r="A26" s="30" t="s">
        <v>26</v>
      </c>
      <c r="B26" s="269">
        <v>541989</v>
      </c>
      <c r="C26" s="269" t="s">
        <v>5113</v>
      </c>
      <c r="D26" s="270">
        <v>1433348</v>
      </c>
      <c r="E26" s="271">
        <v>43512</v>
      </c>
      <c r="F26" s="272">
        <v>43514</v>
      </c>
      <c r="G26" s="273" t="s">
        <v>28</v>
      </c>
      <c r="H26" s="274">
        <v>9600</v>
      </c>
    </row>
    <row r="27" s="1" customFormat="1" spans="1:8">
      <c r="A27" s="30" t="s">
        <v>26</v>
      </c>
      <c r="B27" s="269">
        <v>541990</v>
      </c>
      <c r="C27" s="269" t="s">
        <v>5114</v>
      </c>
      <c r="D27" s="270">
        <v>1433348</v>
      </c>
      <c r="E27" s="271">
        <v>43512</v>
      </c>
      <c r="F27" s="272">
        <v>43514</v>
      </c>
      <c r="G27" s="273" t="s">
        <v>28</v>
      </c>
      <c r="H27" s="274">
        <v>9600</v>
      </c>
    </row>
    <row r="28" s="1" customFormat="1" spans="1:8">
      <c r="A28" s="30" t="s">
        <v>26</v>
      </c>
      <c r="B28" s="269">
        <v>541991</v>
      </c>
      <c r="C28" s="269" t="s">
        <v>5115</v>
      </c>
      <c r="D28" s="270">
        <v>1433348</v>
      </c>
      <c r="E28" s="271">
        <v>43512</v>
      </c>
      <c r="F28" s="272">
        <v>43514</v>
      </c>
      <c r="G28" s="273" t="s">
        <v>28</v>
      </c>
      <c r="H28" s="274">
        <v>9600</v>
      </c>
    </row>
    <row r="29" s="1" customFormat="1" spans="1:8">
      <c r="A29" s="30" t="s">
        <v>26</v>
      </c>
      <c r="B29" s="269">
        <v>541992</v>
      </c>
      <c r="C29" s="269" t="s">
        <v>5116</v>
      </c>
      <c r="D29" s="270">
        <v>1433348</v>
      </c>
      <c r="E29" s="271">
        <v>43512</v>
      </c>
      <c r="F29" s="272">
        <v>43514</v>
      </c>
      <c r="G29" s="273" t="s">
        <v>28</v>
      </c>
      <c r="H29" s="274">
        <v>9600</v>
      </c>
    </row>
    <row r="30" s="1" customFormat="1" spans="1:8">
      <c r="A30" s="30" t="s">
        <v>26</v>
      </c>
      <c r="B30" s="30">
        <v>541993</v>
      </c>
      <c r="C30" s="30" t="s">
        <v>5117</v>
      </c>
      <c r="D30" s="31">
        <v>1410144</v>
      </c>
      <c r="E30" s="32">
        <v>43511</v>
      </c>
      <c r="F30" s="33">
        <v>43514</v>
      </c>
      <c r="G30" s="34" t="s">
        <v>28</v>
      </c>
      <c r="H30" s="35">
        <v>14400</v>
      </c>
    </row>
    <row r="31" s="1" customFormat="1" spans="1:8">
      <c r="A31" s="30" t="s">
        <v>26</v>
      </c>
      <c r="B31" s="51">
        <v>542000</v>
      </c>
      <c r="C31" s="51" t="s">
        <v>5118</v>
      </c>
      <c r="D31" s="52">
        <v>1409261</v>
      </c>
      <c r="E31" s="53">
        <v>43511</v>
      </c>
      <c r="F31" s="54">
        <v>43514</v>
      </c>
      <c r="G31" s="55" t="s">
        <v>28</v>
      </c>
      <c r="H31" s="56">
        <v>16800</v>
      </c>
    </row>
    <row r="32" s="1" customFormat="1" spans="1:8">
      <c r="A32" s="30" t="s">
        <v>26</v>
      </c>
      <c r="B32" s="51">
        <v>542001</v>
      </c>
      <c r="C32" s="51" t="s">
        <v>5119</v>
      </c>
      <c r="D32" s="52">
        <v>1409261</v>
      </c>
      <c r="E32" s="53">
        <v>43511</v>
      </c>
      <c r="F32" s="54">
        <v>43514</v>
      </c>
      <c r="G32" s="55" t="s">
        <v>28</v>
      </c>
      <c r="H32" s="56">
        <v>16800</v>
      </c>
    </row>
    <row r="33" s="1" customFormat="1" spans="1:8">
      <c r="A33" s="30" t="s">
        <v>26</v>
      </c>
      <c r="B33" s="51">
        <v>542002</v>
      </c>
      <c r="C33" s="51" t="s">
        <v>5120</v>
      </c>
      <c r="D33" s="52">
        <v>1409261</v>
      </c>
      <c r="E33" s="53">
        <v>43511</v>
      </c>
      <c r="F33" s="54">
        <v>43514</v>
      </c>
      <c r="G33" s="55" t="s">
        <v>28</v>
      </c>
      <c r="H33" s="56">
        <v>16800</v>
      </c>
    </row>
    <row r="34" s="1" customFormat="1" spans="1:8">
      <c r="A34" s="30" t="s">
        <v>26</v>
      </c>
      <c r="B34" s="30">
        <v>542004</v>
      </c>
      <c r="C34" s="30" t="s">
        <v>5121</v>
      </c>
      <c r="D34" s="31">
        <v>1424689</v>
      </c>
      <c r="E34" s="32">
        <v>43512</v>
      </c>
      <c r="F34" s="33">
        <v>43514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542005</v>
      </c>
      <c r="C35" s="30" t="s">
        <v>5122</v>
      </c>
      <c r="D35" s="31">
        <v>1424667</v>
      </c>
      <c r="E35" s="32">
        <v>43512</v>
      </c>
      <c r="F35" s="33">
        <v>43514</v>
      </c>
      <c r="G35" s="34" t="s">
        <v>28</v>
      </c>
      <c r="H35" s="35">
        <v>11200</v>
      </c>
    </row>
    <row r="36" s="1" customFormat="1" spans="1:8">
      <c r="A36" s="30" t="s">
        <v>26</v>
      </c>
      <c r="B36" s="30">
        <v>542006</v>
      </c>
      <c r="C36" s="30" t="s">
        <v>1130</v>
      </c>
      <c r="D36" s="31">
        <v>1415651</v>
      </c>
      <c r="E36" s="32">
        <v>43511</v>
      </c>
      <c r="F36" s="33">
        <v>43514</v>
      </c>
      <c r="G36" s="34" t="s">
        <v>28</v>
      </c>
      <c r="H36" s="35">
        <v>16800</v>
      </c>
    </row>
    <row r="37" s="1" customFormat="1" spans="1:8">
      <c r="A37" s="30" t="s">
        <v>26</v>
      </c>
      <c r="B37" s="30">
        <v>542007</v>
      </c>
      <c r="C37" s="30" t="s">
        <v>5123</v>
      </c>
      <c r="D37" s="31">
        <v>1415659</v>
      </c>
      <c r="E37" s="32">
        <v>43511</v>
      </c>
      <c r="F37" s="33">
        <v>43514</v>
      </c>
      <c r="G37" s="34" t="s">
        <v>28</v>
      </c>
      <c r="H37" s="35">
        <v>16800</v>
      </c>
    </row>
    <row r="38" s="1" customFormat="1" spans="1:8">
      <c r="A38" s="30" t="s">
        <v>26</v>
      </c>
      <c r="B38" s="30">
        <v>542008</v>
      </c>
      <c r="C38" s="30" t="s">
        <v>5124</v>
      </c>
      <c r="D38" s="31">
        <v>1418190</v>
      </c>
      <c r="E38" s="32">
        <v>43510</v>
      </c>
      <c r="F38" s="33">
        <v>43514</v>
      </c>
      <c r="G38" s="34" t="s">
        <v>28</v>
      </c>
      <c r="H38" s="35">
        <v>22400</v>
      </c>
    </row>
    <row r="39" s="1" customFormat="1" spans="1:8">
      <c r="A39" s="30" t="s">
        <v>26</v>
      </c>
      <c r="B39" s="30">
        <v>542010</v>
      </c>
      <c r="C39" s="30" t="s">
        <v>5125</v>
      </c>
      <c r="D39" s="31">
        <v>1418186</v>
      </c>
      <c r="E39" s="32">
        <v>43510</v>
      </c>
      <c r="F39" s="33">
        <v>43514</v>
      </c>
      <c r="G39" s="34" t="s">
        <v>28</v>
      </c>
      <c r="H39" s="35">
        <v>22400</v>
      </c>
    </row>
    <row r="40" s="1" customFormat="1" spans="1:8">
      <c r="A40" s="30" t="s">
        <v>26</v>
      </c>
      <c r="B40" s="30">
        <v>542011</v>
      </c>
      <c r="C40" s="30" t="s">
        <v>5094</v>
      </c>
      <c r="D40" s="31">
        <v>1417066</v>
      </c>
      <c r="E40" s="32">
        <v>43509</v>
      </c>
      <c r="F40" s="33">
        <v>43514</v>
      </c>
      <c r="G40" s="34" t="s">
        <v>28</v>
      </c>
      <c r="H40" s="35">
        <v>28000</v>
      </c>
    </row>
    <row r="41" s="1" customFormat="1" spans="1:8">
      <c r="A41" s="30" t="s">
        <v>26</v>
      </c>
      <c r="B41" s="30">
        <v>542019</v>
      </c>
      <c r="C41" s="30" t="s">
        <v>5126</v>
      </c>
      <c r="D41" s="31">
        <v>1431675</v>
      </c>
      <c r="E41" s="32">
        <v>43509</v>
      </c>
      <c r="F41" s="33">
        <v>43514</v>
      </c>
      <c r="G41" s="34" t="s">
        <v>28</v>
      </c>
      <c r="H41" s="35">
        <v>28000</v>
      </c>
    </row>
    <row r="42" s="1" customFormat="1" spans="1:8">
      <c r="A42" s="30" t="s">
        <v>26</v>
      </c>
      <c r="B42" s="30">
        <v>542086</v>
      </c>
      <c r="C42" s="30" t="s">
        <v>5127</v>
      </c>
      <c r="D42" s="31">
        <v>1432604</v>
      </c>
      <c r="E42" s="32">
        <v>43512</v>
      </c>
      <c r="F42" s="33">
        <v>43514</v>
      </c>
      <c r="G42" s="34" t="s">
        <v>28</v>
      </c>
      <c r="H42" s="35">
        <v>11200</v>
      </c>
    </row>
    <row r="43" s="1" customFormat="1" spans="1:8">
      <c r="A43" s="30" t="s">
        <v>26</v>
      </c>
      <c r="B43" s="30">
        <v>542130</v>
      </c>
      <c r="C43" s="30" t="s">
        <v>5128</v>
      </c>
      <c r="D43" s="31">
        <v>1432610</v>
      </c>
      <c r="E43" s="32">
        <v>43511</v>
      </c>
      <c r="F43" s="33">
        <v>43515</v>
      </c>
      <c r="G43" s="34" t="s">
        <v>28</v>
      </c>
      <c r="H43" s="35">
        <v>19200</v>
      </c>
    </row>
    <row r="44" s="1" customFormat="1" spans="1:8">
      <c r="A44" s="30" t="s">
        <v>26</v>
      </c>
      <c r="B44" s="30">
        <v>542131</v>
      </c>
      <c r="C44" s="30" t="s">
        <v>5129</v>
      </c>
      <c r="D44" s="31">
        <v>1435954</v>
      </c>
      <c r="E44" s="32">
        <v>43512</v>
      </c>
      <c r="F44" s="33">
        <v>43515</v>
      </c>
      <c r="G44" s="34" t="s">
        <v>28</v>
      </c>
      <c r="H44" s="35">
        <v>14400</v>
      </c>
    </row>
    <row r="45" s="1" customFormat="1" spans="1:8">
      <c r="A45" s="30" t="s">
        <v>26</v>
      </c>
      <c r="B45" s="30">
        <v>542132</v>
      </c>
      <c r="C45" s="30" t="s">
        <v>5130</v>
      </c>
      <c r="D45" s="31">
        <v>1432608</v>
      </c>
      <c r="E45" s="32">
        <v>43511</v>
      </c>
      <c r="F45" s="33">
        <v>43515</v>
      </c>
      <c r="G45" s="34" t="s">
        <v>28</v>
      </c>
      <c r="H45" s="35">
        <v>19200</v>
      </c>
    </row>
    <row r="46" s="1" customFormat="1" spans="1:8">
      <c r="A46" s="30" t="s">
        <v>26</v>
      </c>
      <c r="B46" s="30">
        <v>542133</v>
      </c>
      <c r="C46" s="30" t="s">
        <v>5131</v>
      </c>
      <c r="D46" s="31">
        <v>1435415</v>
      </c>
      <c r="E46" s="32">
        <v>43512</v>
      </c>
      <c r="F46" s="33">
        <v>43515</v>
      </c>
      <c r="G46" s="34" t="s">
        <v>28</v>
      </c>
      <c r="H46" s="35">
        <v>14400</v>
      </c>
    </row>
    <row r="47" s="1" customFormat="1" spans="1:8">
      <c r="A47" s="30" t="s">
        <v>26</v>
      </c>
      <c r="B47" s="59">
        <v>542134</v>
      </c>
      <c r="C47" s="59" t="s">
        <v>3662</v>
      </c>
      <c r="D47" s="60">
        <v>1434211</v>
      </c>
      <c r="E47" s="61">
        <v>43512</v>
      </c>
      <c r="F47" s="62">
        <v>43515</v>
      </c>
      <c r="G47" s="63" t="s">
        <v>28</v>
      </c>
      <c r="H47" s="64">
        <v>14400</v>
      </c>
    </row>
    <row r="48" s="1" customFormat="1" spans="1:8">
      <c r="A48" s="30" t="s">
        <v>26</v>
      </c>
      <c r="B48" s="59">
        <v>542135</v>
      </c>
      <c r="C48" s="59" t="s">
        <v>5132</v>
      </c>
      <c r="D48" s="60">
        <v>1434211</v>
      </c>
      <c r="E48" s="61">
        <v>43512</v>
      </c>
      <c r="F48" s="62">
        <v>43515</v>
      </c>
      <c r="G48" s="63" t="s">
        <v>28</v>
      </c>
      <c r="H48" s="64">
        <v>14400</v>
      </c>
    </row>
    <row r="49" s="1" customFormat="1" spans="1:8">
      <c r="A49" s="30" t="s">
        <v>26</v>
      </c>
      <c r="B49" s="30">
        <v>542136</v>
      </c>
      <c r="C49" s="30" t="s">
        <v>5133</v>
      </c>
      <c r="D49" s="31">
        <v>1432359</v>
      </c>
      <c r="E49" s="32">
        <v>43513</v>
      </c>
      <c r="F49" s="33">
        <v>43515</v>
      </c>
      <c r="G49" s="34" t="s">
        <v>28</v>
      </c>
      <c r="H49" s="35">
        <v>9600</v>
      </c>
    </row>
    <row r="50" s="1" customFormat="1" spans="1:8">
      <c r="A50" s="30" t="s">
        <v>26</v>
      </c>
      <c r="B50" s="51">
        <v>542249</v>
      </c>
      <c r="C50" s="51" t="s">
        <v>5134</v>
      </c>
      <c r="D50" s="52">
        <v>1415899</v>
      </c>
      <c r="E50" s="53">
        <v>43509</v>
      </c>
      <c r="F50" s="54">
        <v>43516</v>
      </c>
      <c r="G50" s="55" t="s">
        <v>28</v>
      </c>
      <c r="H50" s="56">
        <v>33600</v>
      </c>
    </row>
    <row r="51" s="1" customFormat="1" spans="1:8">
      <c r="A51" s="30" t="s">
        <v>26</v>
      </c>
      <c r="B51" s="51">
        <v>542250</v>
      </c>
      <c r="C51" s="51" t="s">
        <v>5135</v>
      </c>
      <c r="D51" s="52">
        <v>1415899</v>
      </c>
      <c r="E51" s="53">
        <v>43509</v>
      </c>
      <c r="F51" s="54">
        <v>43516</v>
      </c>
      <c r="G51" s="55" t="s">
        <v>28</v>
      </c>
      <c r="H51" s="56">
        <v>33600</v>
      </c>
    </row>
    <row r="52" s="1" customFormat="1" spans="1:8">
      <c r="A52" s="30" t="s">
        <v>26</v>
      </c>
      <c r="B52" s="51">
        <v>542251</v>
      </c>
      <c r="C52" s="51" t="s">
        <v>5136</v>
      </c>
      <c r="D52" s="52">
        <v>1415899</v>
      </c>
      <c r="E52" s="53">
        <v>43509</v>
      </c>
      <c r="F52" s="54">
        <v>43516</v>
      </c>
      <c r="G52" s="55" t="s">
        <v>28</v>
      </c>
      <c r="H52" s="56">
        <v>33600</v>
      </c>
    </row>
    <row r="53" s="1" customFormat="1" spans="1:8">
      <c r="A53" s="30" t="s">
        <v>26</v>
      </c>
      <c r="B53" s="51">
        <v>542252</v>
      </c>
      <c r="C53" s="51" t="s">
        <v>5137</v>
      </c>
      <c r="D53" s="52">
        <v>1415899</v>
      </c>
      <c r="E53" s="53">
        <v>43509</v>
      </c>
      <c r="F53" s="54">
        <v>43516</v>
      </c>
      <c r="G53" s="55" t="s">
        <v>28</v>
      </c>
      <c r="H53" s="56">
        <v>33600</v>
      </c>
    </row>
    <row r="54" s="1" customFormat="1" spans="1:8">
      <c r="A54" s="30" t="s">
        <v>26</v>
      </c>
      <c r="B54" s="59">
        <v>542253</v>
      </c>
      <c r="C54" s="59" t="s">
        <v>1620</v>
      </c>
      <c r="D54" s="60">
        <v>1418025</v>
      </c>
      <c r="E54" s="61">
        <v>43509</v>
      </c>
      <c r="F54" s="62">
        <v>43516</v>
      </c>
      <c r="G54" s="63" t="s">
        <v>28</v>
      </c>
      <c r="H54" s="64">
        <v>33600</v>
      </c>
    </row>
    <row r="55" s="1" customFormat="1" spans="1:8">
      <c r="A55" s="30" t="s">
        <v>26</v>
      </c>
      <c r="B55" s="59">
        <v>542254</v>
      </c>
      <c r="C55" s="59" t="s">
        <v>2226</v>
      </c>
      <c r="D55" s="60">
        <v>1418025</v>
      </c>
      <c r="E55" s="61">
        <v>43509</v>
      </c>
      <c r="F55" s="62">
        <v>43516</v>
      </c>
      <c r="G55" s="63" t="s">
        <v>28</v>
      </c>
      <c r="H55" s="64">
        <v>33600</v>
      </c>
    </row>
    <row r="56" s="1" customFormat="1" spans="1:8">
      <c r="A56" s="30" t="s">
        <v>26</v>
      </c>
      <c r="B56" s="44">
        <v>542255</v>
      </c>
      <c r="C56" s="44" t="s">
        <v>3020</v>
      </c>
      <c r="D56" s="45">
        <v>1426315</v>
      </c>
      <c r="E56" s="46">
        <v>43512</v>
      </c>
      <c r="F56" s="47">
        <v>43516</v>
      </c>
      <c r="G56" s="48" t="s">
        <v>28</v>
      </c>
      <c r="H56" s="49">
        <v>19200</v>
      </c>
    </row>
    <row r="57" s="1" customFormat="1" spans="1:8">
      <c r="A57" s="30" t="s">
        <v>26</v>
      </c>
      <c r="B57" s="44">
        <v>542256</v>
      </c>
      <c r="C57" s="44" t="s">
        <v>5138</v>
      </c>
      <c r="D57" s="45">
        <v>1426315</v>
      </c>
      <c r="E57" s="46">
        <v>43512</v>
      </c>
      <c r="F57" s="47">
        <v>43516</v>
      </c>
      <c r="G57" s="48" t="s">
        <v>28</v>
      </c>
      <c r="H57" s="49">
        <v>19200</v>
      </c>
    </row>
    <row r="58" s="1" customFormat="1" spans="1:8">
      <c r="A58" s="30" t="s">
        <v>26</v>
      </c>
      <c r="B58" s="30">
        <v>542257</v>
      </c>
      <c r="C58" s="30" t="s">
        <v>5139</v>
      </c>
      <c r="D58" s="31">
        <v>1428206</v>
      </c>
      <c r="E58" s="32">
        <v>43513</v>
      </c>
      <c r="F58" s="33">
        <v>43516</v>
      </c>
      <c r="G58" s="34" t="s">
        <v>28</v>
      </c>
      <c r="H58" s="35">
        <v>14400</v>
      </c>
    </row>
    <row r="59" s="1" customFormat="1" spans="1:8">
      <c r="A59" s="30" t="s">
        <v>26</v>
      </c>
      <c r="B59" s="30">
        <v>542258</v>
      </c>
      <c r="C59" s="30" t="s">
        <v>232</v>
      </c>
      <c r="D59" s="31">
        <v>1432468</v>
      </c>
      <c r="E59" s="32">
        <v>43513</v>
      </c>
      <c r="F59" s="33">
        <v>43516</v>
      </c>
      <c r="G59" s="34" t="s">
        <v>28</v>
      </c>
      <c r="H59" s="35">
        <v>14400</v>
      </c>
    </row>
    <row r="60" s="1" customFormat="1" spans="1:8">
      <c r="A60" s="30" t="s">
        <v>26</v>
      </c>
      <c r="B60" s="263">
        <v>542271</v>
      </c>
      <c r="C60" s="263" t="s">
        <v>5140</v>
      </c>
      <c r="D60" s="264">
        <v>1413830</v>
      </c>
      <c r="E60" s="265">
        <v>43513</v>
      </c>
      <c r="F60" s="266">
        <v>43516</v>
      </c>
      <c r="G60" s="267" t="s">
        <v>28</v>
      </c>
      <c r="H60" s="268">
        <v>16800</v>
      </c>
    </row>
    <row r="61" s="1" customFormat="1" spans="1:8">
      <c r="A61" s="30" t="s">
        <v>26</v>
      </c>
      <c r="B61" s="263">
        <v>542272</v>
      </c>
      <c r="C61" s="263" t="s">
        <v>5141</v>
      </c>
      <c r="D61" s="264">
        <v>1413830</v>
      </c>
      <c r="E61" s="265">
        <v>43513</v>
      </c>
      <c r="F61" s="266">
        <v>43516</v>
      </c>
      <c r="G61" s="267" t="s">
        <v>28</v>
      </c>
      <c r="H61" s="268">
        <v>16800</v>
      </c>
    </row>
    <row r="62" s="1" customFormat="1" spans="1:8">
      <c r="A62" s="30"/>
      <c r="B62" s="206"/>
      <c r="C62" s="66"/>
      <c r="D62" s="31"/>
      <c r="E62" s="32"/>
      <c r="F62" s="33"/>
      <c r="G62" s="68"/>
      <c r="H62" s="35"/>
    </row>
    <row r="63" s="1" customFormat="1" ht="12" customHeight="1" spans="1:8">
      <c r="A63" s="259" t="s">
        <v>5142</v>
      </c>
      <c r="B63" s="208"/>
      <c r="C63" s="209"/>
      <c r="D63" s="210"/>
      <c r="E63" s="211"/>
      <c r="F63" s="212"/>
      <c r="G63" s="213"/>
      <c r="H63" s="212"/>
    </row>
    <row r="64" s="1" customFormat="1" ht="17.4" customHeight="1" spans="1:9">
      <c r="A64" s="214" t="s">
        <v>5143</v>
      </c>
      <c r="B64" s="86"/>
      <c r="C64" s="87"/>
      <c r="D64" s="81"/>
      <c r="E64" s="215"/>
      <c r="F64" s="83"/>
      <c r="G64" s="216" t="s">
        <v>80</v>
      </c>
      <c r="H64" s="217">
        <f>SUM(H2:H63)</f>
        <v>1017800</v>
      </c>
      <c r="I64" s="1" t="s">
        <v>5144</v>
      </c>
    </row>
    <row r="65" s="1" customFormat="1" ht="16.2" customHeight="1" spans="1:8">
      <c r="A65" s="199" t="s">
        <v>5145</v>
      </c>
      <c r="B65" s="221"/>
      <c r="C65" s="198"/>
      <c r="D65" s="198"/>
      <c r="E65" s="198"/>
      <c r="F65" s="222"/>
      <c r="G65" s="198"/>
      <c r="H65" s="198"/>
    </row>
    <row r="66" customFormat="1" ht="12" customHeight="1" spans="1:8">
      <c r="A66" s="223" t="s">
        <v>423</v>
      </c>
      <c r="B66" s="90"/>
      <c r="C66" s="224" t="s">
        <v>424</v>
      </c>
      <c r="D66" s="224" t="s">
        <v>424</v>
      </c>
      <c r="E66" s="224" t="s">
        <v>424</v>
      </c>
      <c r="F66" s="224" t="s">
        <v>424</v>
      </c>
      <c r="G66" s="224" t="s">
        <v>424</v>
      </c>
      <c r="H66" s="225" t="s">
        <v>5146</v>
      </c>
    </row>
    <row r="67" customFormat="1" ht="12" customHeight="1" spans="1:8">
      <c r="A67" s="226" t="s">
        <v>425</v>
      </c>
      <c r="B67" s="226"/>
      <c r="C67" s="227" t="s">
        <v>85</v>
      </c>
      <c r="D67" s="228" t="s">
        <v>86</v>
      </c>
      <c r="E67" s="228" t="s">
        <v>87</v>
      </c>
      <c r="F67" s="228" t="s">
        <v>88</v>
      </c>
      <c r="G67" s="228" t="s">
        <v>89</v>
      </c>
      <c r="H67" s="229" t="s">
        <v>5147</v>
      </c>
    </row>
    <row r="68" customFormat="1" ht="13.5" spans="1:8">
      <c r="A68" s="260">
        <f>H64+(781800-489200)+877000+66320</f>
        <v>2253720</v>
      </c>
      <c r="B68" s="93"/>
      <c r="C68" s="260">
        <f>489200</f>
        <v>489200</v>
      </c>
      <c r="D68" s="230">
        <v>0</v>
      </c>
      <c r="E68" s="230">
        <v>0</v>
      </c>
      <c r="F68" s="260">
        <f>61020</f>
        <v>61020</v>
      </c>
      <c r="G68" s="230">
        <v>0</v>
      </c>
      <c r="H68" s="231">
        <f>SUM(A68:G68)</f>
        <v>2803940</v>
      </c>
    </row>
    <row r="69" customFormat="1" ht="13.5"/>
    <row r="70" customFormat="1" ht="18" customHeight="1"/>
    <row r="71" customFormat="1"/>
    <row r="72" customFormat="1" spans="1:2">
      <c r="A72" s="96"/>
      <c r="B72" s="96"/>
    </row>
    <row r="73" customFormat="1" ht="15.75" spans="1:1">
      <c r="A73" s="232" t="s">
        <v>1157</v>
      </c>
    </row>
    <row r="74" customFormat="1" spans="3:4">
      <c r="C74" s="193"/>
      <c r="D74" s="193"/>
    </row>
    <row r="75" customFormat="1" ht="15.75" spans="3:3">
      <c r="C75" s="233" t="s">
        <v>1158</v>
      </c>
    </row>
    <row r="76" customFormat="1" spans="3:3">
      <c r="C76" s="234" t="s">
        <v>1207</v>
      </c>
    </row>
    <row r="77" customFormat="1" spans="3:4">
      <c r="C77" s="235" t="s">
        <v>1160</v>
      </c>
      <c r="D77" s="221"/>
    </row>
  </sheetData>
  <hyperlinks>
    <hyperlink ref="C76" r:id="rId2" display="E: pongsura.pattaramahasaed@ihg.com"/>
    <hyperlink ref="C7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D42" workbookViewId="0">
      <selection activeCell="J47" sqref="J4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00"/>
    </row>
    <row r="5" customFormat="1" spans="1:8">
      <c r="A5" s="2"/>
      <c r="B5" s="2"/>
      <c r="C5" s="2"/>
      <c r="D5" s="2"/>
      <c r="E5" s="2"/>
      <c r="F5" s="2"/>
      <c r="H5" s="2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43525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72" t="s">
        <v>9</v>
      </c>
      <c r="D12" s="12"/>
      <c r="E12" s="10"/>
      <c r="F12" s="2"/>
    </row>
    <row r="13" customFormat="1" spans="1:6">
      <c r="A13" s="4" t="s">
        <v>10</v>
      </c>
      <c r="B13" s="4"/>
      <c r="C13" s="672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5148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spans="3:6">
      <c r="C20" s="202" t="s">
        <v>5149</v>
      </c>
      <c r="D20" s="21"/>
      <c r="E20" s="21"/>
      <c r="F20" s="2"/>
    </row>
    <row r="21" customFormat="1" ht="4.2" customHeight="1" spans="1:6">
      <c r="A21" s="2"/>
      <c r="B21" s="2"/>
      <c r="C21" s="2"/>
      <c r="D21" s="2"/>
      <c r="E21" s="23"/>
      <c r="F21" s="24"/>
    </row>
    <row r="22" customFormat="1" spans="1:8">
      <c r="A22" s="203" t="s">
        <v>20</v>
      </c>
      <c r="B22" s="203" t="s">
        <v>1163</v>
      </c>
      <c r="C22" s="203" t="s">
        <v>21</v>
      </c>
      <c r="D22" s="204" t="s">
        <v>22</v>
      </c>
      <c r="E22" s="123" t="s">
        <v>23</v>
      </c>
      <c r="F22" s="124">
        <v>0</v>
      </c>
      <c r="G22" s="204" t="s">
        <v>24</v>
      </c>
      <c r="H22" s="204" t="s">
        <v>25</v>
      </c>
    </row>
    <row r="23" s="1" customFormat="1" spans="1:8">
      <c r="A23" s="30" t="s">
        <v>26</v>
      </c>
      <c r="B23" s="30">
        <v>542401</v>
      </c>
      <c r="C23" s="30" t="s">
        <v>3448</v>
      </c>
      <c r="D23" s="31">
        <v>1440204</v>
      </c>
      <c r="E23" s="32">
        <v>43515</v>
      </c>
      <c r="F23" s="33">
        <v>43517</v>
      </c>
      <c r="G23" s="34" t="s">
        <v>28</v>
      </c>
      <c r="H23" s="35">
        <v>11200</v>
      </c>
    </row>
    <row r="24" s="1" customFormat="1" spans="1:8">
      <c r="A24" s="30" t="s">
        <v>26</v>
      </c>
      <c r="B24" s="30">
        <v>542402</v>
      </c>
      <c r="C24" s="30" t="s">
        <v>5150</v>
      </c>
      <c r="D24" s="31">
        <v>1443410</v>
      </c>
      <c r="E24" s="32">
        <v>43515</v>
      </c>
      <c r="F24" s="33">
        <v>43517</v>
      </c>
      <c r="G24" s="34" t="s">
        <v>28</v>
      </c>
      <c r="H24" s="35">
        <v>11200</v>
      </c>
    </row>
    <row r="25" s="1" customFormat="1" spans="1:8">
      <c r="A25" s="30" t="s">
        <v>26</v>
      </c>
      <c r="B25" s="30">
        <v>542451</v>
      </c>
      <c r="C25" s="30" t="s">
        <v>5151</v>
      </c>
      <c r="D25" s="31">
        <v>1423648</v>
      </c>
      <c r="E25" s="32">
        <v>43513</v>
      </c>
      <c r="F25" s="33">
        <v>43517</v>
      </c>
      <c r="G25" s="34" t="s">
        <v>28</v>
      </c>
      <c r="H25" s="35">
        <v>19200</v>
      </c>
    </row>
    <row r="26" s="1" customFormat="1" spans="1:8">
      <c r="A26" s="30" t="s">
        <v>26</v>
      </c>
      <c r="B26" s="30">
        <v>542505</v>
      </c>
      <c r="C26" s="30" t="s">
        <v>5152</v>
      </c>
      <c r="D26" s="31">
        <v>1440607</v>
      </c>
      <c r="E26" s="32">
        <v>43516</v>
      </c>
      <c r="F26" s="33">
        <v>43518</v>
      </c>
      <c r="G26" s="34" t="s">
        <v>28</v>
      </c>
      <c r="H26" s="35">
        <v>11200</v>
      </c>
    </row>
    <row r="27" s="1" customFormat="1" spans="1:8">
      <c r="A27" s="30" t="s">
        <v>26</v>
      </c>
      <c r="B27" s="59">
        <v>542506</v>
      </c>
      <c r="C27" s="59" t="s">
        <v>5153</v>
      </c>
      <c r="D27" s="60">
        <v>1447062</v>
      </c>
      <c r="E27" s="61">
        <v>43516</v>
      </c>
      <c r="F27" s="62">
        <v>43518</v>
      </c>
      <c r="G27" s="63" t="s">
        <v>28</v>
      </c>
      <c r="H27" s="64">
        <v>11200</v>
      </c>
    </row>
    <row r="28" s="1" customFormat="1" spans="1:8">
      <c r="A28" s="30" t="s">
        <v>26</v>
      </c>
      <c r="B28" s="59">
        <v>542507</v>
      </c>
      <c r="C28" s="59" t="s">
        <v>5154</v>
      </c>
      <c r="D28" s="60">
        <v>1447062</v>
      </c>
      <c r="E28" s="61">
        <v>43516</v>
      </c>
      <c r="F28" s="62">
        <v>43518</v>
      </c>
      <c r="G28" s="63" t="s">
        <v>28</v>
      </c>
      <c r="H28" s="64">
        <v>11200</v>
      </c>
    </row>
    <row r="29" s="1" customFormat="1" spans="1:8">
      <c r="A29" s="30" t="s">
        <v>26</v>
      </c>
      <c r="B29" s="51">
        <v>542509</v>
      </c>
      <c r="C29" s="51" t="s">
        <v>5155</v>
      </c>
      <c r="D29" s="52">
        <v>1409058</v>
      </c>
      <c r="E29" s="53">
        <v>43513</v>
      </c>
      <c r="F29" s="54">
        <v>43518</v>
      </c>
      <c r="G29" s="55" t="s">
        <v>28</v>
      </c>
      <c r="H29" s="56">
        <v>28000</v>
      </c>
    </row>
    <row r="30" s="1" customFormat="1" spans="1:8">
      <c r="A30" s="30" t="s">
        <v>26</v>
      </c>
      <c r="B30" s="51">
        <v>542510</v>
      </c>
      <c r="C30" s="51" t="s">
        <v>5156</v>
      </c>
      <c r="D30" s="52">
        <v>1409058</v>
      </c>
      <c r="E30" s="53">
        <v>43513</v>
      </c>
      <c r="F30" s="54">
        <v>43518</v>
      </c>
      <c r="G30" s="55" t="s">
        <v>28</v>
      </c>
      <c r="H30" s="56">
        <v>28000</v>
      </c>
    </row>
    <row r="31" s="1" customFormat="1" spans="1:8">
      <c r="A31" s="30" t="s">
        <v>26</v>
      </c>
      <c r="B31" s="59">
        <v>542511</v>
      </c>
      <c r="C31" s="59" t="s">
        <v>5157</v>
      </c>
      <c r="D31" s="60">
        <v>1419213</v>
      </c>
      <c r="E31" s="61">
        <v>43515</v>
      </c>
      <c r="F31" s="62">
        <v>43518</v>
      </c>
      <c r="G31" s="63" t="s">
        <v>28</v>
      </c>
      <c r="H31" s="64">
        <v>16800</v>
      </c>
    </row>
    <row r="32" s="1" customFormat="1" spans="1:8">
      <c r="A32" s="30" t="s">
        <v>26</v>
      </c>
      <c r="B32" s="59">
        <v>542512</v>
      </c>
      <c r="C32" s="59" t="s">
        <v>5158</v>
      </c>
      <c r="D32" s="60">
        <v>1419213</v>
      </c>
      <c r="E32" s="61">
        <v>43515</v>
      </c>
      <c r="F32" s="62">
        <v>43518</v>
      </c>
      <c r="G32" s="63" t="s">
        <v>28</v>
      </c>
      <c r="H32" s="64">
        <v>16800</v>
      </c>
    </row>
    <row r="33" s="1" customFormat="1" spans="1:8">
      <c r="A33" s="30" t="s">
        <v>26</v>
      </c>
      <c r="B33" s="30">
        <v>542514</v>
      </c>
      <c r="C33" s="30" t="s">
        <v>5159</v>
      </c>
      <c r="D33" s="31">
        <v>1446141</v>
      </c>
      <c r="E33" s="32">
        <v>43516</v>
      </c>
      <c r="F33" s="33">
        <v>43518</v>
      </c>
      <c r="G33" s="34" t="s">
        <v>28</v>
      </c>
      <c r="H33" s="35">
        <v>11200</v>
      </c>
    </row>
    <row r="34" s="1" customFormat="1" spans="1:8">
      <c r="A34" s="30" t="s">
        <v>26</v>
      </c>
      <c r="B34" s="30">
        <v>542515</v>
      </c>
      <c r="C34" s="30" t="s">
        <v>5160</v>
      </c>
      <c r="D34" s="31">
        <v>1424106</v>
      </c>
      <c r="E34" s="32">
        <v>43516</v>
      </c>
      <c r="F34" s="33">
        <v>43518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542519</v>
      </c>
      <c r="C35" s="30" t="s">
        <v>5161</v>
      </c>
      <c r="D35" s="31">
        <v>1436462</v>
      </c>
      <c r="E35" s="32">
        <v>43515</v>
      </c>
      <c r="F35" s="33">
        <v>43518</v>
      </c>
      <c r="G35" s="34" t="s">
        <v>28</v>
      </c>
      <c r="H35" s="35">
        <v>14400</v>
      </c>
    </row>
    <row r="36" s="1" customFormat="1" spans="1:8">
      <c r="A36" s="30" t="s">
        <v>26</v>
      </c>
      <c r="B36" s="30">
        <v>542654</v>
      </c>
      <c r="C36" s="30" t="s">
        <v>5162</v>
      </c>
      <c r="D36" s="31">
        <v>1415191</v>
      </c>
      <c r="E36" s="32">
        <v>43512</v>
      </c>
      <c r="F36" s="33">
        <v>43519</v>
      </c>
      <c r="G36" s="34" t="s">
        <v>28</v>
      </c>
      <c r="H36" s="35">
        <v>33600</v>
      </c>
    </row>
    <row r="37" s="1" customFormat="1" spans="1:8">
      <c r="A37" s="30" t="s">
        <v>26</v>
      </c>
      <c r="B37" s="30">
        <v>542657</v>
      </c>
      <c r="C37" s="30" t="s">
        <v>5163</v>
      </c>
      <c r="D37" s="31">
        <v>1402155</v>
      </c>
      <c r="E37" s="32">
        <v>43516</v>
      </c>
      <c r="F37" s="33">
        <v>43519</v>
      </c>
      <c r="G37" s="34" t="s">
        <v>28</v>
      </c>
      <c r="H37" s="35">
        <v>14400</v>
      </c>
    </row>
    <row r="38" s="1" customFormat="1" spans="1:8">
      <c r="A38" s="30" t="s">
        <v>26</v>
      </c>
      <c r="B38" s="30">
        <v>542658</v>
      </c>
      <c r="C38" s="30" t="s">
        <v>5164</v>
      </c>
      <c r="D38" s="31">
        <v>1439741</v>
      </c>
      <c r="E38" s="32">
        <v>43516</v>
      </c>
      <c r="F38" s="33">
        <v>43519</v>
      </c>
      <c r="G38" s="34" t="s">
        <v>28</v>
      </c>
      <c r="H38" s="35">
        <v>14400</v>
      </c>
    </row>
    <row r="39" s="1" customFormat="1" spans="1:8">
      <c r="A39" s="30" t="s">
        <v>26</v>
      </c>
      <c r="B39" s="30">
        <v>542659</v>
      </c>
      <c r="C39" s="30" t="s">
        <v>5165</v>
      </c>
      <c r="D39" s="31">
        <v>1402237</v>
      </c>
      <c r="E39" s="32">
        <v>43516</v>
      </c>
      <c r="F39" s="33">
        <v>43519</v>
      </c>
      <c r="G39" s="34" t="s">
        <v>28</v>
      </c>
      <c r="H39" s="35">
        <v>14400</v>
      </c>
    </row>
    <row r="40" s="1" customFormat="1" spans="1:8">
      <c r="A40" s="30" t="s">
        <v>26</v>
      </c>
      <c r="B40" s="30">
        <v>542660</v>
      </c>
      <c r="C40" s="30" t="s">
        <v>5166</v>
      </c>
      <c r="D40" s="31">
        <v>1402158</v>
      </c>
      <c r="E40" s="32">
        <v>43516</v>
      </c>
      <c r="F40" s="33">
        <v>43519</v>
      </c>
      <c r="G40" s="34" t="s">
        <v>28</v>
      </c>
      <c r="H40" s="35">
        <v>14400</v>
      </c>
    </row>
    <row r="41" s="1" customFormat="1" spans="1:8">
      <c r="A41" s="30" t="s">
        <v>26</v>
      </c>
      <c r="B41" s="30">
        <v>542662</v>
      </c>
      <c r="C41" s="30" t="s">
        <v>5167</v>
      </c>
      <c r="D41" s="31">
        <v>1442341</v>
      </c>
      <c r="E41" s="32">
        <v>43516</v>
      </c>
      <c r="F41" s="33">
        <v>43519</v>
      </c>
      <c r="G41" s="34" t="s">
        <v>28</v>
      </c>
      <c r="H41" s="35">
        <v>14400</v>
      </c>
    </row>
    <row r="42" s="1" customFormat="1" spans="1:8">
      <c r="A42" s="30" t="s">
        <v>26</v>
      </c>
      <c r="B42" s="30">
        <v>542682</v>
      </c>
      <c r="C42" s="30" t="s">
        <v>5168</v>
      </c>
      <c r="D42" s="31">
        <v>1440646</v>
      </c>
      <c r="E42" s="32">
        <v>43515</v>
      </c>
      <c r="F42" s="33">
        <v>43519</v>
      </c>
      <c r="G42" s="34" t="s">
        <v>28</v>
      </c>
      <c r="H42" s="35">
        <v>22400</v>
      </c>
    </row>
    <row r="43" s="1" customFormat="1" spans="1:8">
      <c r="A43" s="30" t="s">
        <v>26</v>
      </c>
      <c r="B43" s="30">
        <v>542683</v>
      </c>
      <c r="C43" s="30" t="s">
        <v>5169</v>
      </c>
      <c r="D43" s="31">
        <v>1430748</v>
      </c>
      <c r="E43" s="32">
        <v>43516</v>
      </c>
      <c r="F43" s="33">
        <v>43519</v>
      </c>
      <c r="G43" s="34" t="s">
        <v>28</v>
      </c>
      <c r="H43" s="35">
        <v>16800</v>
      </c>
    </row>
    <row r="44" s="1" customFormat="1" spans="1:8">
      <c r="A44" s="30" t="s">
        <v>26</v>
      </c>
      <c r="B44" s="51">
        <v>542684</v>
      </c>
      <c r="C44" s="51" t="s">
        <v>5170</v>
      </c>
      <c r="D44" s="52">
        <v>1443004</v>
      </c>
      <c r="E44" s="53">
        <v>43517</v>
      </c>
      <c r="F44" s="54">
        <v>43519</v>
      </c>
      <c r="G44" s="55" t="s">
        <v>28</v>
      </c>
      <c r="H44" s="56">
        <v>11200</v>
      </c>
    </row>
    <row r="45" s="1" customFormat="1" spans="1:8">
      <c r="A45" s="30" t="s">
        <v>26</v>
      </c>
      <c r="B45" s="51">
        <v>542685</v>
      </c>
      <c r="C45" s="51" t="s">
        <v>5171</v>
      </c>
      <c r="D45" s="52">
        <v>1443004</v>
      </c>
      <c r="E45" s="53">
        <v>43517</v>
      </c>
      <c r="F45" s="54">
        <v>43519</v>
      </c>
      <c r="G45" s="55" t="s">
        <v>28</v>
      </c>
      <c r="H45" s="56">
        <v>11200</v>
      </c>
    </row>
    <row r="46" s="1" customFormat="1" spans="1:8">
      <c r="A46" s="30" t="s">
        <v>26</v>
      </c>
      <c r="B46" s="30">
        <v>542698</v>
      </c>
      <c r="C46" s="30" t="s">
        <v>5172</v>
      </c>
      <c r="D46" s="31">
        <v>1437525</v>
      </c>
      <c r="E46" s="32">
        <v>43515</v>
      </c>
      <c r="F46" s="33">
        <v>43519</v>
      </c>
      <c r="G46" s="34" t="s">
        <v>28</v>
      </c>
      <c r="H46" s="35">
        <v>19200</v>
      </c>
    </row>
    <row r="47" s="1" customFormat="1" spans="1:8">
      <c r="A47" s="30" t="s">
        <v>26</v>
      </c>
      <c r="B47" s="30">
        <v>542809</v>
      </c>
      <c r="C47" s="30" t="s">
        <v>5173</v>
      </c>
      <c r="D47" s="31">
        <v>1438180</v>
      </c>
      <c r="E47" s="32">
        <v>43518</v>
      </c>
      <c r="F47" s="33">
        <v>43520</v>
      </c>
      <c r="G47" s="34" t="s">
        <v>28</v>
      </c>
      <c r="H47" s="35">
        <v>9600</v>
      </c>
    </row>
    <row r="48" s="1" customFormat="1" spans="1:8">
      <c r="A48" s="30" t="s">
        <v>26</v>
      </c>
      <c r="B48" s="30">
        <v>542817</v>
      </c>
      <c r="C48" s="30" t="s">
        <v>5174</v>
      </c>
      <c r="D48" s="31">
        <v>1423062</v>
      </c>
      <c r="E48" s="32">
        <v>43517</v>
      </c>
      <c r="F48" s="33">
        <v>43520</v>
      </c>
      <c r="G48" s="34" t="s">
        <v>28</v>
      </c>
      <c r="H48" s="35">
        <v>16800</v>
      </c>
    </row>
    <row r="49" s="1" customFormat="1" spans="1:8">
      <c r="A49" s="30" t="s">
        <v>26</v>
      </c>
      <c r="B49" s="30">
        <v>542824</v>
      </c>
      <c r="C49" s="30" t="s">
        <v>473</v>
      </c>
      <c r="D49" s="31">
        <v>1442850</v>
      </c>
      <c r="E49" s="32">
        <v>43516</v>
      </c>
      <c r="F49" s="33">
        <v>43520</v>
      </c>
      <c r="G49" s="34" t="s">
        <v>28</v>
      </c>
      <c r="H49" s="35">
        <v>22400</v>
      </c>
    </row>
    <row r="50" s="1" customFormat="1" spans="1:8">
      <c r="A50" s="30" t="s">
        <v>26</v>
      </c>
      <c r="B50" s="30">
        <v>542938</v>
      </c>
      <c r="C50" s="30" t="s">
        <v>5175</v>
      </c>
      <c r="D50" s="31">
        <v>1444623</v>
      </c>
      <c r="E50" s="32">
        <v>43517</v>
      </c>
      <c r="F50" s="33">
        <v>43521</v>
      </c>
      <c r="G50" s="34" t="s">
        <v>28</v>
      </c>
      <c r="H50" s="35">
        <v>22400</v>
      </c>
    </row>
    <row r="51" s="1" customFormat="1" spans="1:8">
      <c r="A51" s="30" t="s">
        <v>26</v>
      </c>
      <c r="B51" s="59">
        <v>542939</v>
      </c>
      <c r="C51" s="59" t="s">
        <v>5176</v>
      </c>
      <c r="D51" s="60">
        <v>1432943</v>
      </c>
      <c r="E51" s="61">
        <v>43517</v>
      </c>
      <c r="F51" s="62">
        <v>43521</v>
      </c>
      <c r="G51" s="63" t="s">
        <v>28</v>
      </c>
      <c r="H51" s="64">
        <v>22400</v>
      </c>
    </row>
    <row r="52" s="1" customFormat="1" spans="1:8">
      <c r="A52" s="30" t="s">
        <v>26</v>
      </c>
      <c r="B52" s="59">
        <v>542940</v>
      </c>
      <c r="C52" s="59" t="s">
        <v>5177</v>
      </c>
      <c r="D52" s="60">
        <v>1432943</v>
      </c>
      <c r="E52" s="61">
        <v>43517</v>
      </c>
      <c r="F52" s="62">
        <v>43521</v>
      </c>
      <c r="G52" s="63" t="s">
        <v>28</v>
      </c>
      <c r="H52" s="64">
        <v>22400</v>
      </c>
    </row>
    <row r="53" s="1" customFormat="1" spans="1:8">
      <c r="A53" s="30" t="s">
        <v>26</v>
      </c>
      <c r="B53" s="30">
        <v>542941</v>
      </c>
      <c r="C53" s="30" t="s">
        <v>5178</v>
      </c>
      <c r="D53" s="31">
        <v>1441447</v>
      </c>
      <c r="E53" s="32">
        <v>43518</v>
      </c>
      <c r="F53" s="33">
        <v>43521</v>
      </c>
      <c r="G53" s="34" t="s">
        <v>28</v>
      </c>
      <c r="H53" s="35">
        <v>16800</v>
      </c>
    </row>
    <row r="54" s="1" customFormat="1" spans="1:8">
      <c r="A54" s="30" t="s">
        <v>26</v>
      </c>
      <c r="B54" s="30">
        <v>542960</v>
      </c>
      <c r="C54" s="30" t="s">
        <v>5179</v>
      </c>
      <c r="D54" s="31">
        <v>1445678</v>
      </c>
      <c r="E54" s="32">
        <v>43520</v>
      </c>
      <c r="F54" s="33">
        <v>43521</v>
      </c>
      <c r="G54" s="34" t="s">
        <v>28</v>
      </c>
      <c r="H54" s="35">
        <v>5600</v>
      </c>
    </row>
    <row r="55" s="1" customFormat="1" spans="1:8">
      <c r="A55" s="30" t="s">
        <v>26</v>
      </c>
      <c r="B55" s="30">
        <v>542969</v>
      </c>
      <c r="C55" s="30" t="s">
        <v>5180</v>
      </c>
      <c r="D55" s="31">
        <v>1440445</v>
      </c>
      <c r="E55" s="32">
        <v>43518</v>
      </c>
      <c r="F55" s="33">
        <v>43521</v>
      </c>
      <c r="G55" s="34" t="s">
        <v>28</v>
      </c>
      <c r="H55" s="35">
        <v>14400</v>
      </c>
    </row>
    <row r="56" s="1" customFormat="1" spans="1:8">
      <c r="A56" s="30" t="s">
        <v>26</v>
      </c>
      <c r="B56" s="30">
        <v>542992</v>
      </c>
      <c r="C56" s="30" t="s">
        <v>5181</v>
      </c>
      <c r="D56" s="31">
        <v>1442242</v>
      </c>
      <c r="E56" s="32">
        <v>43519</v>
      </c>
      <c r="F56" s="33">
        <v>43521</v>
      </c>
      <c r="G56" s="34" t="s">
        <v>28</v>
      </c>
      <c r="H56" s="35">
        <v>11200</v>
      </c>
    </row>
    <row r="57" s="1" customFormat="1" spans="1:8">
      <c r="A57" s="30" t="s">
        <v>26</v>
      </c>
      <c r="B57" s="30">
        <v>543096</v>
      </c>
      <c r="C57" s="30" t="s">
        <v>2926</v>
      </c>
      <c r="D57" s="31">
        <v>1435572</v>
      </c>
      <c r="E57" s="32">
        <v>43519</v>
      </c>
      <c r="F57" s="33">
        <v>43522</v>
      </c>
      <c r="G57" s="34" t="s">
        <v>28</v>
      </c>
      <c r="H57" s="35">
        <v>16800</v>
      </c>
    </row>
    <row r="58" s="1" customFormat="1" spans="1:8">
      <c r="A58" s="30" t="s">
        <v>26</v>
      </c>
      <c r="B58" s="51">
        <v>543098</v>
      </c>
      <c r="C58" s="51" t="s">
        <v>5182</v>
      </c>
      <c r="D58" s="52">
        <v>1442347</v>
      </c>
      <c r="E58" s="53">
        <v>43519</v>
      </c>
      <c r="F58" s="54">
        <v>43522</v>
      </c>
      <c r="G58" s="55" t="s">
        <v>28</v>
      </c>
      <c r="H58" s="56">
        <v>16800</v>
      </c>
    </row>
    <row r="59" s="1" customFormat="1" spans="1:8">
      <c r="A59" s="30" t="s">
        <v>26</v>
      </c>
      <c r="B59" s="51">
        <v>543099</v>
      </c>
      <c r="C59" s="51" t="s">
        <v>5183</v>
      </c>
      <c r="D59" s="52">
        <v>1442347</v>
      </c>
      <c r="E59" s="53">
        <v>43519</v>
      </c>
      <c r="F59" s="54">
        <v>43522</v>
      </c>
      <c r="G59" s="55" t="s">
        <v>28</v>
      </c>
      <c r="H59" s="56">
        <v>16800</v>
      </c>
    </row>
    <row r="60" s="1" customFormat="1" spans="1:8">
      <c r="A60" s="30" t="s">
        <v>26</v>
      </c>
      <c r="B60" s="30">
        <v>543107</v>
      </c>
      <c r="C60" s="30" t="s">
        <v>5184</v>
      </c>
      <c r="D60" s="31">
        <v>1432365</v>
      </c>
      <c r="E60" s="32">
        <v>43520</v>
      </c>
      <c r="F60" s="33">
        <v>43522</v>
      </c>
      <c r="G60" s="34" t="s">
        <v>28</v>
      </c>
      <c r="H60" s="35">
        <v>9600</v>
      </c>
    </row>
    <row r="61" s="1" customFormat="1" spans="1:8">
      <c r="A61" s="30" t="s">
        <v>26</v>
      </c>
      <c r="B61" s="59">
        <v>543108</v>
      </c>
      <c r="C61" s="59" t="s">
        <v>5185</v>
      </c>
      <c r="D61" s="60">
        <v>1431995</v>
      </c>
      <c r="E61" s="61">
        <v>43519</v>
      </c>
      <c r="F61" s="62">
        <v>43522</v>
      </c>
      <c r="G61" s="63" t="s">
        <v>28</v>
      </c>
      <c r="H61" s="64">
        <v>14400</v>
      </c>
    </row>
    <row r="62" s="1" customFormat="1" spans="1:8">
      <c r="A62" s="30" t="s">
        <v>26</v>
      </c>
      <c r="B62" s="59">
        <v>543109</v>
      </c>
      <c r="C62" s="59" t="s">
        <v>5186</v>
      </c>
      <c r="D62" s="60">
        <v>1431995</v>
      </c>
      <c r="E62" s="61">
        <v>43519</v>
      </c>
      <c r="F62" s="62">
        <v>43522</v>
      </c>
      <c r="G62" s="63" t="s">
        <v>28</v>
      </c>
      <c r="H62" s="64">
        <v>14400</v>
      </c>
    </row>
    <row r="63" s="1" customFormat="1" spans="1:8">
      <c r="A63" s="30" t="s">
        <v>26</v>
      </c>
      <c r="B63" s="30">
        <v>543247</v>
      </c>
      <c r="C63" s="30" t="s">
        <v>5187</v>
      </c>
      <c r="D63" s="31">
        <v>1439172</v>
      </c>
      <c r="E63" s="32">
        <v>43520</v>
      </c>
      <c r="F63" s="33">
        <v>43523</v>
      </c>
      <c r="G63" s="34" t="s">
        <v>28</v>
      </c>
      <c r="H63" s="35">
        <v>14400</v>
      </c>
    </row>
    <row r="64" s="1" customFormat="1" spans="1:8">
      <c r="A64" s="30" t="s">
        <v>26</v>
      </c>
      <c r="B64" s="30">
        <v>543250</v>
      </c>
      <c r="C64" s="30" t="s">
        <v>5188</v>
      </c>
      <c r="D64" s="31">
        <v>1438159</v>
      </c>
      <c r="E64" s="32">
        <v>43519</v>
      </c>
      <c r="F64" s="33">
        <v>43523</v>
      </c>
      <c r="G64" s="34" t="s">
        <v>28</v>
      </c>
      <c r="H64" s="35">
        <v>22400</v>
      </c>
    </row>
    <row r="65" s="1" customFormat="1" spans="1:8">
      <c r="A65" s="30" t="s">
        <v>26</v>
      </c>
      <c r="B65" s="30">
        <v>543358</v>
      </c>
      <c r="C65" s="30" t="s">
        <v>5189</v>
      </c>
      <c r="D65" s="31">
        <v>1433917</v>
      </c>
      <c r="E65" s="32">
        <v>43520</v>
      </c>
      <c r="F65" s="33">
        <v>43524</v>
      </c>
      <c r="G65" s="34" t="s">
        <v>28</v>
      </c>
      <c r="H65" s="35">
        <v>19200</v>
      </c>
    </row>
    <row r="66" s="1" customFormat="1" spans="1:8">
      <c r="A66" s="30"/>
      <c r="B66" s="206"/>
      <c r="C66" s="66"/>
      <c r="D66" s="31"/>
      <c r="E66" s="32"/>
      <c r="F66" s="33"/>
      <c r="G66" s="68"/>
      <c r="H66" s="35"/>
    </row>
    <row r="67" s="1" customFormat="1" ht="12" customHeight="1" spans="1:8">
      <c r="A67" s="259" t="s">
        <v>5142</v>
      </c>
      <c r="B67" s="208"/>
      <c r="C67" s="209"/>
      <c r="D67" s="210"/>
      <c r="E67" s="211"/>
      <c r="F67" s="212"/>
      <c r="G67" s="213"/>
      <c r="H67" s="212"/>
    </row>
    <row r="68" s="1" customFormat="1" ht="17.4" customHeight="1" spans="1:9">
      <c r="A68" s="214" t="s">
        <v>5190</v>
      </c>
      <c r="B68" s="86"/>
      <c r="C68" s="87"/>
      <c r="D68" s="81"/>
      <c r="E68" s="215"/>
      <c r="F68" s="83"/>
      <c r="G68" s="216" t="s">
        <v>80</v>
      </c>
      <c r="H68" s="217">
        <f>SUM(H23:H67)</f>
        <v>696800</v>
      </c>
      <c r="I68" s="262" t="s">
        <v>5191</v>
      </c>
    </row>
    <row r="69" s="1" customFormat="1" ht="16.2" customHeight="1" spans="1:8">
      <c r="A69" s="199" t="s">
        <v>5192</v>
      </c>
      <c r="B69" s="221"/>
      <c r="C69" s="198"/>
      <c r="D69" s="198"/>
      <c r="E69" s="198"/>
      <c r="F69" s="222"/>
      <c r="G69" s="198"/>
      <c r="H69" s="198"/>
    </row>
    <row r="70" customFormat="1" ht="12" customHeight="1" spans="1:8">
      <c r="A70" s="223" t="s">
        <v>423</v>
      </c>
      <c r="B70" s="90"/>
      <c r="C70" s="224" t="s">
        <v>424</v>
      </c>
      <c r="D70" s="224" t="s">
        <v>424</v>
      </c>
      <c r="E70" s="224" t="s">
        <v>424</v>
      </c>
      <c r="F70" s="224" t="s">
        <v>424</v>
      </c>
      <c r="G70" s="224" t="s">
        <v>424</v>
      </c>
      <c r="H70" s="225" t="s">
        <v>5146</v>
      </c>
    </row>
    <row r="71" customFormat="1" ht="12" customHeight="1" spans="1:8">
      <c r="A71" s="226" t="s">
        <v>425</v>
      </c>
      <c r="B71" s="226"/>
      <c r="C71" s="227" t="s">
        <v>85</v>
      </c>
      <c r="D71" s="228" t="s">
        <v>86</v>
      </c>
      <c r="E71" s="228" t="s">
        <v>87</v>
      </c>
      <c r="F71" s="228" t="s">
        <v>88</v>
      </c>
      <c r="G71" s="228" t="s">
        <v>89</v>
      </c>
      <c r="H71" s="229" t="s">
        <v>5147</v>
      </c>
    </row>
    <row r="72" customFormat="1" ht="13.5" spans="1:8">
      <c r="A72" s="260">
        <f>H68</f>
        <v>696800</v>
      </c>
      <c r="B72" s="93"/>
      <c r="C72" s="230">
        <v>0</v>
      </c>
      <c r="D72" s="230">
        <v>0</v>
      </c>
      <c r="E72" s="230">
        <v>0</v>
      </c>
      <c r="F72" s="260">
        <f>61020</f>
        <v>61020</v>
      </c>
      <c r="G72" s="230">
        <v>0</v>
      </c>
      <c r="H72" s="231">
        <f>SUM(A72:G72)</f>
        <v>757820</v>
      </c>
    </row>
    <row r="73" customFormat="1" ht="13.5"/>
    <row r="74" customFormat="1" ht="18" customHeight="1"/>
    <row r="75" customFormat="1"/>
    <row r="76" customFormat="1" spans="1:2">
      <c r="A76" s="96"/>
      <c r="B76" s="96"/>
    </row>
    <row r="77" customFormat="1" ht="15.75" spans="1:1">
      <c r="A77" s="232" t="s">
        <v>1157</v>
      </c>
    </row>
    <row r="78" customFormat="1" spans="3:4">
      <c r="C78" s="193"/>
      <c r="D78" s="193"/>
    </row>
    <row r="79" customFormat="1" ht="15.75" spans="3:3">
      <c r="C79" s="233" t="s">
        <v>1158</v>
      </c>
    </row>
    <row r="80" customFormat="1" spans="3:3">
      <c r="C80" s="234" t="s">
        <v>1207</v>
      </c>
    </row>
    <row r="81" customFormat="1" spans="3:4">
      <c r="C81" s="235" t="s">
        <v>1160</v>
      </c>
      <c r="D81" s="221"/>
    </row>
  </sheetData>
  <mergeCells count="1">
    <mergeCell ref="G7:H7"/>
  </mergeCells>
  <hyperlinks>
    <hyperlink ref="C15" r:id="rId4" display="pongsura.pattaramahasaed@ihg.com"/>
    <hyperlink ref="C80" r:id="rId5" display="E: pongsura.pattaramahasaed@ihg.com"/>
    <hyperlink ref="C8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opLeftCell="B1" workbookViewId="0">
      <selection activeCell="L33" sqref="L33"/>
    </sheetView>
  </sheetViews>
  <sheetFormatPr defaultColWidth="9.14285714285714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33.7142857142857" customWidth="1"/>
    <col min="14" max="15" width="9.14285714285714" style="255"/>
  </cols>
  <sheetData>
    <row r="1" spans="1:15">
      <c r="A1" s="2"/>
      <c r="B1" s="2"/>
      <c r="C1" s="2"/>
      <c r="D1" s="2"/>
      <c r="E1" s="2"/>
      <c r="F1" s="2"/>
      <c r="N1" s="256"/>
      <c r="O1" s="256"/>
    </row>
    <row r="2" spans="1:15">
      <c r="A2" s="2"/>
      <c r="B2" s="2"/>
      <c r="C2" s="2"/>
      <c r="D2" s="2"/>
      <c r="E2" s="2"/>
      <c r="F2" s="2"/>
      <c r="N2" s="257"/>
      <c r="O2" s="257"/>
    </row>
    <row r="3" spans="1:15">
      <c r="A3" s="2"/>
      <c r="B3" s="2"/>
      <c r="C3" s="2"/>
      <c r="D3" s="2"/>
      <c r="E3" s="2"/>
      <c r="F3" s="2"/>
      <c r="N3" s="257"/>
      <c r="O3" s="257"/>
    </row>
    <row r="4" spans="1:15">
      <c r="A4" s="2"/>
      <c r="B4" s="2"/>
      <c r="C4" s="2"/>
      <c r="D4" s="2"/>
      <c r="E4" s="2"/>
      <c r="F4" s="2"/>
      <c r="H4" s="200"/>
      <c r="N4" s="257"/>
      <c r="O4" s="257"/>
    </row>
    <row r="5" spans="1:15">
      <c r="A5" s="2"/>
      <c r="B5" s="2"/>
      <c r="C5" s="2"/>
      <c r="D5" s="2"/>
      <c r="E5" s="2"/>
      <c r="F5" s="2"/>
      <c r="H5" s="201"/>
      <c r="N5" s="257"/>
      <c r="O5" s="257"/>
    </row>
    <row r="6" spans="1:15">
      <c r="A6" s="2"/>
      <c r="B6" s="2"/>
      <c r="C6" s="2"/>
      <c r="D6" s="2"/>
      <c r="E6" s="2"/>
      <c r="F6" s="2"/>
      <c r="N6" s="257"/>
      <c r="O6" s="257"/>
    </row>
    <row r="7" ht="15.75" spans="1:15">
      <c r="A7" s="2"/>
      <c r="B7" s="2"/>
      <c r="C7" s="2"/>
      <c r="D7" s="2"/>
      <c r="E7" s="2"/>
      <c r="F7" s="2"/>
      <c r="G7" s="3"/>
      <c r="H7" s="3"/>
      <c r="N7" s="257"/>
      <c r="O7" s="257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43545</v>
      </c>
      <c r="N8" s="257"/>
      <c r="O8" s="257"/>
    </row>
    <row r="9" spans="1:15">
      <c r="A9" s="4" t="s">
        <v>3</v>
      </c>
      <c r="B9" s="4"/>
      <c r="C9" s="8" t="s">
        <v>4</v>
      </c>
      <c r="D9" s="8"/>
      <c r="E9" s="8"/>
      <c r="F9" s="2"/>
      <c r="N9" s="257"/>
      <c r="O9" s="257"/>
    </row>
    <row r="10" ht="25.5" spans="1:15">
      <c r="A10" s="4"/>
      <c r="B10" s="4"/>
      <c r="C10" s="8" t="s">
        <v>5</v>
      </c>
      <c r="D10" s="8"/>
      <c r="E10" s="8"/>
      <c r="F10" s="2"/>
      <c r="N10" s="257"/>
      <c r="O10" s="257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257"/>
      <c r="O11" s="257"/>
    </row>
    <row r="12" spans="1:15">
      <c r="A12" s="4" t="s">
        <v>8</v>
      </c>
      <c r="B12" s="4"/>
      <c r="C12" s="672" t="s">
        <v>9</v>
      </c>
      <c r="D12" s="12"/>
      <c r="E12" s="10"/>
      <c r="F12" s="2"/>
      <c r="N12" s="257"/>
      <c r="O12" s="257"/>
    </row>
    <row r="13" spans="1:15">
      <c r="A13" s="4" t="s">
        <v>10</v>
      </c>
      <c r="B13" s="4"/>
      <c r="C13" s="672" t="s">
        <v>11</v>
      </c>
      <c r="D13" s="12"/>
      <c r="E13" s="10"/>
      <c r="F13" s="2"/>
      <c r="N13" s="257"/>
      <c r="O13" s="257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257"/>
      <c r="O14" s="257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257"/>
      <c r="O15" s="257"/>
    </row>
    <row r="16" spans="1:15">
      <c r="A16" s="4"/>
      <c r="B16" s="4"/>
      <c r="C16" s="16"/>
      <c r="D16" s="17"/>
      <c r="E16" s="17"/>
      <c r="F16" s="2"/>
      <c r="N16" s="257"/>
      <c r="O16" s="257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257"/>
      <c r="O17" s="257"/>
    </row>
    <row r="18" spans="3:15">
      <c r="C18" s="20" t="s">
        <v>18</v>
      </c>
      <c r="D18" s="21"/>
      <c r="E18" s="21"/>
      <c r="F18" s="2"/>
      <c r="N18" s="257"/>
      <c r="O18" s="257"/>
    </row>
    <row r="19" spans="3:15">
      <c r="C19" s="22" t="s">
        <v>19</v>
      </c>
      <c r="D19" s="21"/>
      <c r="E19" s="21"/>
      <c r="F19" s="2"/>
      <c r="N19" s="257"/>
      <c r="O19" s="257"/>
    </row>
    <row r="20" spans="3:15">
      <c r="C20" s="202" t="s">
        <v>5149</v>
      </c>
      <c r="D20" s="21"/>
      <c r="E20" s="21"/>
      <c r="F20" s="2"/>
      <c r="N20" s="257"/>
      <c r="O20" s="257"/>
    </row>
    <row r="21" spans="1:15">
      <c r="A21" s="2"/>
      <c r="B21" s="2"/>
      <c r="C21" s="2"/>
      <c r="D21" s="2"/>
      <c r="E21" s="23"/>
      <c r="F21" s="24"/>
      <c r="N21" s="257"/>
      <c r="O21" s="257"/>
    </row>
    <row r="22" spans="1:15">
      <c r="A22" s="203" t="s">
        <v>20</v>
      </c>
      <c r="B22" s="203" t="s">
        <v>1163</v>
      </c>
      <c r="C22" s="203" t="s">
        <v>21</v>
      </c>
      <c r="D22" s="204" t="s">
        <v>22</v>
      </c>
      <c r="E22" s="123" t="s">
        <v>23</v>
      </c>
      <c r="F22" s="124">
        <v>0</v>
      </c>
      <c r="G22" s="204" t="s">
        <v>24</v>
      </c>
      <c r="H22" s="204" t="s">
        <v>2250</v>
      </c>
      <c r="N22" s="257"/>
      <c r="O22" s="257"/>
    </row>
    <row r="23" spans="1:15">
      <c r="A23" s="30" t="s">
        <v>26</v>
      </c>
      <c r="B23" s="30">
        <v>543358</v>
      </c>
      <c r="C23" s="30" t="s">
        <v>5189</v>
      </c>
      <c r="D23" s="31">
        <v>1433917</v>
      </c>
      <c r="E23" s="32">
        <v>43520</v>
      </c>
      <c r="F23" s="33">
        <v>43524</v>
      </c>
      <c r="G23" s="34" t="s">
        <v>28</v>
      </c>
      <c r="H23" s="35"/>
      <c r="I23" s="221"/>
      <c r="L23" s="258"/>
      <c r="N23" s="257"/>
      <c r="O23" s="257"/>
    </row>
    <row r="24" spans="1:15">
      <c r="A24" s="30" t="s">
        <v>26</v>
      </c>
      <c r="B24" s="59">
        <v>543565</v>
      </c>
      <c r="C24" s="59" t="s">
        <v>5193</v>
      </c>
      <c r="D24" s="60">
        <v>1445286</v>
      </c>
      <c r="E24" s="61">
        <v>43517</v>
      </c>
      <c r="F24" s="62">
        <v>43525</v>
      </c>
      <c r="G24" s="63" t="s">
        <v>28</v>
      </c>
      <c r="H24" s="64">
        <v>44800</v>
      </c>
      <c r="N24" s="257"/>
      <c r="O24" s="257"/>
    </row>
    <row r="25" spans="1:15">
      <c r="A25" s="30" t="s">
        <v>26</v>
      </c>
      <c r="B25" s="59">
        <v>543566</v>
      </c>
      <c r="C25" s="59" t="s">
        <v>5194</v>
      </c>
      <c r="D25" s="60">
        <v>1445286</v>
      </c>
      <c r="E25" s="61">
        <v>43517</v>
      </c>
      <c r="F25" s="62">
        <v>43525</v>
      </c>
      <c r="G25" s="63" t="s">
        <v>28</v>
      </c>
      <c r="H25" s="64">
        <v>44800</v>
      </c>
      <c r="N25" s="257"/>
      <c r="O25" s="257"/>
    </row>
    <row r="26" spans="1:15">
      <c r="A26" s="30" t="s">
        <v>26</v>
      </c>
      <c r="B26" s="30">
        <v>543722</v>
      </c>
      <c r="C26" s="30" t="s">
        <v>5195</v>
      </c>
      <c r="D26" s="31">
        <v>1441482</v>
      </c>
      <c r="E26" s="32">
        <v>43522</v>
      </c>
      <c r="F26" s="33">
        <v>43526</v>
      </c>
      <c r="G26" s="34" t="s">
        <v>28</v>
      </c>
      <c r="H26" s="35">
        <v>21800</v>
      </c>
      <c r="N26" s="257"/>
      <c r="O26" s="257"/>
    </row>
    <row r="27" spans="1:15">
      <c r="A27" s="30" t="s">
        <v>26</v>
      </c>
      <c r="B27" s="51">
        <v>543862</v>
      </c>
      <c r="C27" s="51" t="s">
        <v>5196</v>
      </c>
      <c r="D27" s="52">
        <v>1436865</v>
      </c>
      <c r="E27" s="53">
        <v>43525</v>
      </c>
      <c r="F27" s="54">
        <v>43527</v>
      </c>
      <c r="G27" s="55" t="s">
        <v>28</v>
      </c>
      <c r="H27" s="56">
        <v>8400</v>
      </c>
      <c r="N27" s="257"/>
      <c r="O27" s="257"/>
    </row>
    <row r="28" spans="1:15">
      <c r="A28" s="30" t="s">
        <v>26</v>
      </c>
      <c r="B28" s="51">
        <v>543863</v>
      </c>
      <c r="C28" s="51" t="s">
        <v>5197</v>
      </c>
      <c r="D28" s="52">
        <v>1436865</v>
      </c>
      <c r="E28" s="53">
        <v>43525</v>
      </c>
      <c r="F28" s="54">
        <v>43527</v>
      </c>
      <c r="G28" s="55" t="s">
        <v>28</v>
      </c>
      <c r="H28" s="56">
        <v>8400</v>
      </c>
      <c r="N28" s="257"/>
      <c r="O28" s="257"/>
    </row>
    <row r="29" spans="1:15">
      <c r="A29" s="30" t="s">
        <v>26</v>
      </c>
      <c r="B29" s="30">
        <v>543875</v>
      </c>
      <c r="C29" s="30" t="s">
        <v>1763</v>
      </c>
      <c r="D29" s="31">
        <v>1429257</v>
      </c>
      <c r="E29" s="32">
        <v>43524</v>
      </c>
      <c r="F29" s="33">
        <v>43527</v>
      </c>
      <c r="G29" s="34" t="s">
        <v>28</v>
      </c>
      <c r="H29" s="35">
        <v>15600</v>
      </c>
      <c r="N29" s="257"/>
      <c r="O29" s="257"/>
    </row>
    <row r="30" spans="1:15">
      <c r="A30" s="30" t="s">
        <v>26</v>
      </c>
      <c r="B30" s="30">
        <v>543876</v>
      </c>
      <c r="C30" s="30" t="s">
        <v>5198</v>
      </c>
      <c r="D30" s="31">
        <v>1427803</v>
      </c>
      <c r="E30" s="32">
        <v>43524</v>
      </c>
      <c r="F30" s="33">
        <v>43527</v>
      </c>
      <c r="G30" s="34" t="s">
        <v>28</v>
      </c>
      <c r="H30" s="35">
        <v>15600</v>
      </c>
      <c r="N30" s="257"/>
      <c r="O30" s="257"/>
    </row>
    <row r="31" spans="1:15">
      <c r="A31" s="30" t="s">
        <v>26</v>
      </c>
      <c r="B31" s="59">
        <v>543885</v>
      </c>
      <c r="C31" s="59" t="s">
        <v>5199</v>
      </c>
      <c r="D31" s="60">
        <v>1433121</v>
      </c>
      <c r="E31" s="61">
        <v>43525</v>
      </c>
      <c r="F31" s="62">
        <v>43527</v>
      </c>
      <c r="G31" s="63" t="s">
        <v>28</v>
      </c>
      <c r="H31" s="64">
        <v>10000</v>
      </c>
      <c r="N31" s="257"/>
      <c r="O31" s="257"/>
    </row>
    <row r="32" spans="1:15">
      <c r="A32" s="30" t="s">
        <v>26</v>
      </c>
      <c r="B32" s="59">
        <v>543886</v>
      </c>
      <c r="C32" s="59" t="s">
        <v>738</v>
      </c>
      <c r="D32" s="60">
        <v>1433121</v>
      </c>
      <c r="E32" s="61">
        <v>43525</v>
      </c>
      <c r="F32" s="62">
        <v>43527</v>
      </c>
      <c r="G32" s="63" t="s">
        <v>28</v>
      </c>
      <c r="H32" s="64">
        <v>10000</v>
      </c>
      <c r="N32" s="257"/>
      <c r="O32" s="257"/>
    </row>
    <row r="33" spans="1:15">
      <c r="A33" s="30" t="s">
        <v>26</v>
      </c>
      <c r="B33" s="59">
        <v>543887</v>
      </c>
      <c r="C33" s="59" t="s">
        <v>5200</v>
      </c>
      <c r="D33" s="60">
        <v>1433121</v>
      </c>
      <c r="E33" s="61">
        <v>43525</v>
      </c>
      <c r="F33" s="62">
        <v>43527</v>
      </c>
      <c r="G33" s="63" t="s">
        <v>28</v>
      </c>
      <c r="H33" s="64">
        <v>10000</v>
      </c>
      <c r="N33" s="257"/>
      <c r="O33" s="257"/>
    </row>
    <row r="34" spans="1:15">
      <c r="A34" s="30" t="s">
        <v>26</v>
      </c>
      <c r="B34" s="51">
        <v>543889</v>
      </c>
      <c r="C34" s="51" t="s">
        <v>5201</v>
      </c>
      <c r="D34" s="52">
        <v>1447310</v>
      </c>
      <c r="E34" s="53">
        <v>43524</v>
      </c>
      <c r="F34" s="54">
        <v>43527</v>
      </c>
      <c r="G34" s="55" t="s">
        <v>28</v>
      </c>
      <c r="H34" s="56">
        <v>13200</v>
      </c>
      <c r="N34" s="257"/>
      <c r="O34" s="257"/>
    </row>
    <row r="35" spans="1:15">
      <c r="A35" s="30" t="s">
        <v>26</v>
      </c>
      <c r="B35" s="51">
        <v>543890</v>
      </c>
      <c r="C35" s="51" t="s">
        <v>5202</v>
      </c>
      <c r="D35" s="52">
        <v>1447310</v>
      </c>
      <c r="E35" s="53">
        <v>43524</v>
      </c>
      <c r="F35" s="54">
        <v>43527</v>
      </c>
      <c r="G35" s="55" t="s">
        <v>28</v>
      </c>
      <c r="H35" s="56">
        <v>13200</v>
      </c>
      <c r="N35" s="257"/>
      <c r="O35" s="257"/>
    </row>
    <row r="36" spans="1:15">
      <c r="A36" s="30" t="s">
        <v>26</v>
      </c>
      <c r="B36" s="30">
        <v>543891</v>
      </c>
      <c r="C36" s="30" t="s">
        <v>5203</v>
      </c>
      <c r="D36" s="31">
        <v>1446084</v>
      </c>
      <c r="E36" s="32">
        <v>43523</v>
      </c>
      <c r="F36" s="33">
        <v>43527</v>
      </c>
      <c r="G36" s="34" t="s">
        <v>28</v>
      </c>
      <c r="H36" s="35">
        <v>21200</v>
      </c>
      <c r="N36" s="257"/>
      <c r="O36" s="257"/>
    </row>
    <row r="37" spans="1:15">
      <c r="A37" s="30" t="s">
        <v>26</v>
      </c>
      <c r="B37" s="59">
        <v>544015</v>
      </c>
      <c r="C37" s="59" t="s">
        <v>5204</v>
      </c>
      <c r="D37" s="60">
        <v>1434173</v>
      </c>
      <c r="E37" s="61">
        <v>43526</v>
      </c>
      <c r="F37" s="62">
        <v>43528</v>
      </c>
      <c r="G37" s="63" t="s">
        <v>28</v>
      </c>
      <c r="H37" s="64">
        <v>8400</v>
      </c>
      <c r="N37" s="257"/>
      <c r="O37" s="257"/>
    </row>
    <row r="38" spans="1:15">
      <c r="A38" s="30" t="s">
        <v>26</v>
      </c>
      <c r="B38" s="59">
        <v>544016</v>
      </c>
      <c r="C38" s="59" t="s">
        <v>5205</v>
      </c>
      <c r="D38" s="60">
        <v>1434173</v>
      </c>
      <c r="E38" s="61">
        <v>43526</v>
      </c>
      <c r="F38" s="62">
        <v>43528</v>
      </c>
      <c r="G38" s="63" t="s">
        <v>28</v>
      </c>
      <c r="H38" s="64">
        <v>8400</v>
      </c>
      <c r="N38" s="257"/>
      <c r="O38" s="257"/>
    </row>
    <row r="39" spans="1:15">
      <c r="A39" s="30" t="s">
        <v>26</v>
      </c>
      <c r="B39" s="30">
        <v>544019</v>
      </c>
      <c r="C39" s="30" t="s">
        <v>5206</v>
      </c>
      <c r="D39" s="31">
        <v>1449704</v>
      </c>
      <c r="E39" s="32">
        <v>43526</v>
      </c>
      <c r="F39" s="33">
        <v>43528</v>
      </c>
      <c r="G39" s="34" t="s">
        <v>28</v>
      </c>
      <c r="H39" s="35">
        <v>8400</v>
      </c>
      <c r="N39" s="257"/>
      <c r="O39" s="257"/>
    </row>
    <row r="40" spans="1:15">
      <c r="A40" s="30" t="s">
        <v>26</v>
      </c>
      <c r="B40" s="30">
        <v>544020</v>
      </c>
      <c r="C40" s="30" t="s">
        <v>4858</v>
      </c>
      <c r="D40" s="31">
        <v>1420909</v>
      </c>
      <c r="E40" s="32">
        <v>43526</v>
      </c>
      <c r="F40" s="33">
        <v>43528</v>
      </c>
      <c r="G40" s="34" t="s">
        <v>28</v>
      </c>
      <c r="H40" s="35">
        <v>8400</v>
      </c>
      <c r="N40" s="257"/>
      <c r="O40" s="257"/>
    </row>
    <row r="41" spans="1:15">
      <c r="A41" s="30" t="s">
        <v>26</v>
      </c>
      <c r="B41" s="51">
        <v>544021</v>
      </c>
      <c r="C41" s="51" t="s">
        <v>5207</v>
      </c>
      <c r="D41" s="52">
        <v>1439950</v>
      </c>
      <c r="E41" s="53">
        <v>43523</v>
      </c>
      <c r="F41" s="54">
        <v>43528</v>
      </c>
      <c r="G41" s="55" t="s">
        <v>28</v>
      </c>
      <c r="H41" s="56">
        <v>22200</v>
      </c>
      <c r="N41" s="257"/>
      <c r="O41" s="257"/>
    </row>
    <row r="42" spans="1:15">
      <c r="A42" s="30" t="s">
        <v>26</v>
      </c>
      <c r="B42" s="51">
        <v>544022</v>
      </c>
      <c r="C42" s="51" t="s">
        <v>817</v>
      </c>
      <c r="D42" s="52">
        <v>1439950</v>
      </c>
      <c r="E42" s="53">
        <v>43523</v>
      </c>
      <c r="F42" s="54">
        <v>43528</v>
      </c>
      <c r="G42" s="55" t="s">
        <v>28</v>
      </c>
      <c r="H42" s="56">
        <v>22200</v>
      </c>
      <c r="N42" s="257"/>
      <c r="O42" s="257"/>
    </row>
    <row r="43" spans="1:15">
      <c r="A43" s="30" t="s">
        <v>26</v>
      </c>
      <c r="B43" s="51">
        <v>544023</v>
      </c>
      <c r="C43" s="51" t="s">
        <v>5208</v>
      </c>
      <c r="D43" s="52">
        <v>1439950</v>
      </c>
      <c r="E43" s="53">
        <v>43523</v>
      </c>
      <c r="F43" s="54">
        <v>43528</v>
      </c>
      <c r="G43" s="55" t="s">
        <v>28</v>
      </c>
      <c r="H43" s="56">
        <v>22200</v>
      </c>
      <c r="N43" s="257"/>
      <c r="O43" s="257"/>
    </row>
    <row r="44" spans="1:15">
      <c r="A44" s="30" t="s">
        <v>26</v>
      </c>
      <c r="B44" s="30">
        <v>544100</v>
      </c>
      <c r="C44" s="30" t="s">
        <v>5209</v>
      </c>
      <c r="D44" s="31">
        <v>1419706</v>
      </c>
      <c r="E44" s="32">
        <v>43526</v>
      </c>
      <c r="F44" s="33">
        <v>43528</v>
      </c>
      <c r="G44" s="34" t="s">
        <v>28</v>
      </c>
      <c r="H44" s="35">
        <v>12600</v>
      </c>
      <c r="N44" s="257"/>
      <c r="O44" s="257"/>
    </row>
    <row r="45" spans="1:15">
      <c r="A45" s="30" t="s">
        <v>26</v>
      </c>
      <c r="B45" s="59">
        <v>544120</v>
      </c>
      <c r="C45" s="59" t="s">
        <v>5210</v>
      </c>
      <c r="D45" s="60">
        <v>1430984</v>
      </c>
      <c r="E45" s="61">
        <v>43526</v>
      </c>
      <c r="F45" s="62">
        <v>43529</v>
      </c>
      <c r="G45" s="63" t="s">
        <v>28</v>
      </c>
      <c r="H45" s="64">
        <v>15000</v>
      </c>
      <c r="N45" s="257"/>
      <c r="O45" s="257"/>
    </row>
    <row r="46" spans="1:15">
      <c r="A46" s="30" t="s">
        <v>26</v>
      </c>
      <c r="B46" s="59">
        <v>544121</v>
      </c>
      <c r="C46" s="59" t="s">
        <v>5211</v>
      </c>
      <c r="D46" s="60">
        <v>1430984</v>
      </c>
      <c r="E46" s="61">
        <v>43526</v>
      </c>
      <c r="F46" s="62">
        <v>43529</v>
      </c>
      <c r="G46" s="63" t="s">
        <v>28</v>
      </c>
      <c r="H46" s="64">
        <v>15000</v>
      </c>
      <c r="N46" s="257"/>
      <c r="O46" s="257"/>
    </row>
    <row r="47" spans="1:15">
      <c r="A47" s="30" t="s">
        <v>26</v>
      </c>
      <c r="B47" s="30">
        <v>544130</v>
      </c>
      <c r="C47" s="30" t="s">
        <v>5212</v>
      </c>
      <c r="D47" s="31">
        <v>1419848</v>
      </c>
      <c r="E47" s="32">
        <v>43526</v>
      </c>
      <c r="F47" s="33">
        <v>43529</v>
      </c>
      <c r="G47" s="34" t="s">
        <v>28</v>
      </c>
      <c r="H47" s="35">
        <v>12600</v>
      </c>
      <c r="N47" s="257"/>
      <c r="O47" s="257"/>
    </row>
    <row r="48" spans="1:15">
      <c r="A48" s="30" t="s">
        <v>26</v>
      </c>
      <c r="B48" s="30">
        <v>544131</v>
      </c>
      <c r="C48" s="30" t="s">
        <v>5213</v>
      </c>
      <c r="D48" s="31">
        <v>1433039</v>
      </c>
      <c r="E48" s="32">
        <v>43526</v>
      </c>
      <c r="F48" s="33">
        <v>43529</v>
      </c>
      <c r="G48" s="34" t="s">
        <v>28</v>
      </c>
      <c r="H48" s="35">
        <v>12600</v>
      </c>
      <c r="N48" s="257"/>
      <c r="O48" s="257"/>
    </row>
    <row r="49" spans="1:15">
      <c r="A49" s="30" t="s">
        <v>26</v>
      </c>
      <c r="B49" s="30">
        <v>544132</v>
      </c>
      <c r="C49" s="30" t="s">
        <v>5214</v>
      </c>
      <c r="D49" s="31">
        <v>1448556</v>
      </c>
      <c r="E49" s="32">
        <v>43527</v>
      </c>
      <c r="F49" s="33">
        <v>43529</v>
      </c>
      <c r="G49" s="34" t="s">
        <v>28</v>
      </c>
      <c r="H49" s="35">
        <v>8400</v>
      </c>
      <c r="N49" s="257"/>
      <c r="O49" s="257"/>
    </row>
    <row r="50" spans="1:15">
      <c r="A50" s="30" t="s">
        <v>26</v>
      </c>
      <c r="B50" s="51">
        <v>544133</v>
      </c>
      <c r="C50" s="51" t="s">
        <v>5215</v>
      </c>
      <c r="D50" s="52">
        <v>1440844</v>
      </c>
      <c r="E50" s="53">
        <v>43525</v>
      </c>
      <c r="F50" s="54">
        <v>43529</v>
      </c>
      <c r="G50" s="55" t="s">
        <v>28</v>
      </c>
      <c r="H50" s="56">
        <v>16800</v>
      </c>
      <c r="N50" s="257"/>
      <c r="O50" s="257"/>
    </row>
    <row r="51" spans="1:15">
      <c r="A51" s="30" t="s">
        <v>26</v>
      </c>
      <c r="B51" s="51">
        <v>544134</v>
      </c>
      <c r="C51" s="51" t="s">
        <v>5216</v>
      </c>
      <c r="D51" s="52">
        <v>1440844</v>
      </c>
      <c r="E51" s="53">
        <v>43525</v>
      </c>
      <c r="F51" s="54">
        <v>43529</v>
      </c>
      <c r="G51" s="55" t="s">
        <v>28</v>
      </c>
      <c r="H51" s="56">
        <v>16800</v>
      </c>
      <c r="N51" s="257"/>
      <c r="O51" s="257"/>
    </row>
    <row r="52" spans="1:15">
      <c r="A52" s="30" t="s">
        <v>26</v>
      </c>
      <c r="B52" s="59">
        <v>544267</v>
      </c>
      <c r="C52" s="59" t="s">
        <v>5217</v>
      </c>
      <c r="D52" s="60">
        <v>1438378</v>
      </c>
      <c r="E52" s="61">
        <v>43525</v>
      </c>
      <c r="F52" s="62">
        <v>43530</v>
      </c>
      <c r="G52" s="63" t="s">
        <v>28</v>
      </c>
      <c r="H52" s="64">
        <v>21000</v>
      </c>
      <c r="N52" s="257"/>
      <c r="O52" s="257"/>
    </row>
    <row r="53" spans="1:15">
      <c r="A53" s="30" t="s">
        <v>26</v>
      </c>
      <c r="B53" s="59">
        <v>544268</v>
      </c>
      <c r="C53" s="59" t="s">
        <v>4434</v>
      </c>
      <c r="D53" s="60">
        <v>1438378</v>
      </c>
      <c r="E53" s="61">
        <v>43525</v>
      </c>
      <c r="F53" s="62">
        <v>43530</v>
      </c>
      <c r="G53" s="63" t="s">
        <v>28</v>
      </c>
      <c r="H53" s="64">
        <v>21000</v>
      </c>
      <c r="N53" s="257"/>
      <c r="O53" s="257"/>
    </row>
    <row r="54" spans="1:15">
      <c r="A54" s="30" t="s">
        <v>26</v>
      </c>
      <c r="B54" s="30">
        <v>544283</v>
      </c>
      <c r="C54" s="30" t="s">
        <v>627</v>
      </c>
      <c r="D54" s="31">
        <v>1453904</v>
      </c>
      <c r="E54" s="32">
        <v>43528</v>
      </c>
      <c r="F54" s="33">
        <v>43530</v>
      </c>
      <c r="G54" s="34" t="s">
        <v>28</v>
      </c>
      <c r="H54" s="35">
        <v>10000</v>
      </c>
      <c r="N54" s="257"/>
      <c r="O54" s="257"/>
    </row>
    <row r="55" spans="1:15">
      <c r="A55" s="30" t="s">
        <v>26</v>
      </c>
      <c r="B55" s="51">
        <v>544284</v>
      </c>
      <c r="C55" s="51" t="s">
        <v>5218</v>
      </c>
      <c r="D55" s="52">
        <v>1454181</v>
      </c>
      <c r="E55" s="53">
        <v>43528</v>
      </c>
      <c r="F55" s="54">
        <v>43530</v>
      </c>
      <c r="G55" s="55" t="s">
        <v>28</v>
      </c>
      <c r="H55" s="56">
        <v>10000</v>
      </c>
      <c r="N55" s="257"/>
      <c r="O55" s="257"/>
    </row>
    <row r="56" spans="1:15">
      <c r="A56" s="30" t="s">
        <v>26</v>
      </c>
      <c r="B56" s="51">
        <v>544285</v>
      </c>
      <c r="C56" s="51" t="s">
        <v>4924</v>
      </c>
      <c r="D56" s="52">
        <v>1454181</v>
      </c>
      <c r="E56" s="53">
        <v>43528</v>
      </c>
      <c r="F56" s="54">
        <v>43530</v>
      </c>
      <c r="G56" s="55" t="s">
        <v>28</v>
      </c>
      <c r="H56" s="56">
        <v>10000</v>
      </c>
      <c r="N56" s="257"/>
      <c r="O56" s="257"/>
    </row>
    <row r="57" spans="1:15">
      <c r="A57" s="30" t="s">
        <v>26</v>
      </c>
      <c r="B57" s="59">
        <v>544386</v>
      </c>
      <c r="C57" s="59" t="s">
        <v>5219</v>
      </c>
      <c r="D57" s="60">
        <v>1426304</v>
      </c>
      <c r="E57" s="61">
        <v>43529</v>
      </c>
      <c r="F57" s="62">
        <v>43531</v>
      </c>
      <c r="G57" s="63" t="s">
        <v>28</v>
      </c>
      <c r="H57" s="64">
        <v>8400</v>
      </c>
      <c r="N57" s="257"/>
      <c r="O57" s="257"/>
    </row>
    <row r="58" spans="1:15">
      <c r="A58" s="30" t="s">
        <v>26</v>
      </c>
      <c r="B58" s="59">
        <v>544387</v>
      </c>
      <c r="C58" s="59" t="s">
        <v>5220</v>
      </c>
      <c r="D58" s="60">
        <v>1426304</v>
      </c>
      <c r="E58" s="61">
        <v>43529</v>
      </c>
      <c r="F58" s="62">
        <v>43531</v>
      </c>
      <c r="G58" s="63" t="s">
        <v>28</v>
      </c>
      <c r="H58" s="64">
        <v>8400</v>
      </c>
      <c r="N58" s="257"/>
      <c r="O58" s="257"/>
    </row>
    <row r="59" spans="1:15">
      <c r="A59" s="30" t="s">
        <v>26</v>
      </c>
      <c r="B59" s="30">
        <v>544391</v>
      </c>
      <c r="C59" s="30" t="s">
        <v>5221</v>
      </c>
      <c r="D59" s="31">
        <v>1440813</v>
      </c>
      <c r="E59" s="32">
        <v>43527</v>
      </c>
      <c r="F59" s="33">
        <v>43531</v>
      </c>
      <c r="G59" s="34" t="s">
        <v>28</v>
      </c>
      <c r="H59" s="35">
        <v>16800</v>
      </c>
      <c r="N59" s="257"/>
      <c r="O59" s="257"/>
    </row>
    <row r="60" spans="1:15">
      <c r="A60" s="30" t="s">
        <v>26</v>
      </c>
      <c r="B60" s="30">
        <v>544540</v>
      </c>
      <c r="C60" s="30" t="s">
        <v>5222</v>
      </c>
      <c r="D60" s="31">
        <v>1456358</v>
      </c>
      <c r="E60" s="32">
        <v>43530</v>
      </c>
      <c r="F60" s="33">
        <v>43532</v>
      </c>
      <c r="G60" s="34" t="s">
        <v>28</v>
      </c>
      <c r="H60" s="35">
        <v>10000</v>
      </c>
      <c r="N60" s="257"/>
      <c r="O60" s="257"/>
    </row>
    <row r="61" spans="1:15">
      <c r="A61" s="30" t="s">
        <v>26</v>
      </c>
      <c r="B61" s="30">
        <v>544549</v>
      </c>
      <c r="C61" s="30" t="s">
        <v>5223</v>
      </c>
      <c r="D61" s="31">
        <v>1449990</v>
      </c>
      <c r="E61" s="32">
        <v>43530</v>
      </c>
      <c r="F61" s="33">
        <v>43532</v>
      </c>
      <c r="G61" s="34" t="s">
        <v>28</v>
      </c>
      <c r="H61" s="35">
        <v>8400</v>
      </c>
      <c r="N61" s="257"/>
      <c r="O61" s="257"/>
    </row>
    <row r="62" spans="1:15">
      <c r="A62" s="30" t="s">
        <v>26</v>
      </c>
      <c r="B62" s="30">
        <v>544552</v>
      </c>
      <c r="C62" s="30" t="s">
        <v>5224</v>
      </c>
      <c r="D62" s="31">
        <v>1439836</v>
      </c>
      <c r="E62" s="32">
        <v>43530</v>
      </c>
      <c r="F62" s="33">
        <v>43532</v>
      </c>
      <c r="G62" s="34" t="s">
        <v>28</v>
      </c>
      <c r="H62" s="35">
        <v>8400</v>
      </c>
      <c r="N62" s="257"/>
      <c r="O62" s="257"/>
    </row>
    <row r="63" spans="1:15">
      <c r="A63" s="30" t="s">
        <v>26</v>
      </c>
      <c r="B63" s="30">
        <v>544676</v>
      </c>
      <c r="C63" s="30" t="s">
        <v>5225</v>
      </c>
      <c r="D63" s="31">
        <v>1455731</v>
      </c>
      <c r="E63" s="32">
        <v>43531</v>
      </c>
      <c r="F63" s="33">
        <v>43533</v>
      </c>
      <c r="G63" s="34" t="s">
        <v>28</v>
      </c>
      <c r="H63" s="35">
        <v>8400</v>
      </c>
      <c r="N63" s="257"/>
      <c r="O63" s="257"/>
    </row>
    <row r="64" spans="1:15">
      <c r="A64" s="30" t="s">
        <v>26</v>
      </c>
      <c r="B64" s="30">
        <v>544848</v>
      </c>
      <c r="C64" s="30" t="s">
        <v>5226</v>
      </c>
      <c r="D64" s="31">
        <v>1456091</v>
      </c>
      <c r="E64" s="32">
        <v>43530</v>
      </c>
      <c r="F64" s="33">
        <v>43534</v>
      </c>
      <c r="G64" s="34" t="s">
        <v>28</v>
      </c>
      <c r="H64" s="35">
        <v>16800</v>
      </c>
      <c r="N64" s="257"/>
      <c r="O64" s="257"/>
    </row>
    <row r="65" spans="1:15">
      <c r="A65" s="30" t="s">
        <v>26</v>
      </c>
      <c r="B65" s="30">
        <v>544853</v>
      </c>
      <c r="C65" s="30" t="s">
        <v>5227</v>
      </c>
      <c r="D65" s="31">
        <v>1445956</v>
      </c>
      <c r="E65" s="32">
        <v>43532</v>
      </c>
      <c r="F65" s="33">
        <v>43534</v>
      </c>
      <c r="G65" s="34" t="s">
        <v>28</v>
      </c>
      <c r="H65" s="35">
        <v>8400</v>
      </c>
      <c r="N65" s="257"/>
      <c r="O65" s="257"/>
    </row>
    <row r="66" spans="1:15">
      <c r="A66" s="30" t="s">
        <v>26</v>
      </c>
      <c r="B66" s="51">
        <v>544867</v>
      </c>
      <c r="C66" s="51" t="s">
        <v>5228</v>
      </c>
      <c r="D66" s="52">
        <v>1424782</v>
      </c>
      <c r="E66" s="53">
        <v>43529</v>
      </c>
      <c r="F66" s="54">
        <v>43534</v>
      </c>
      <c r="G66" s="55" t="s">
        <v>28</v>
      </c>
      <c r="H66" s="56">
        <v>25000</v>
      </c>
      <c r="N66" s="257"/>
      <c r="O66" s="257"/>
    </row>
    <row r="67" spans="1:15">
      <c r="A67" s="30" t="s">
        <v>26</v>
      </c>
      <c r="B67" s="51">
        <v>544868</v>
      </c>
      <c r="C67" s="51" t="s">
        <v>5229</v>
      </c>
      <c r="D67" s="52">
        <v>1424782</v>
      </c>
      <c r="E67" s="53">
        <v>43529</v>
      </c>
      <c r="F67" s="54">
        <v>43534</v>
      </c>
      <c r="G67" s="55" t="s">
        <v>28</v>
      </c>
      <c r="H67" s="56">
        <v>25000</v>
      </c>
      <c r="N67" s="257"/>
      <c r="O67" s="257"/>
    </row>
    <row r="68" spans="1:15">
      <c r="A68" s="30" t="s">
        <v>26</v>
      </c>
      <c r="B68" s="30">
        <v>544991</v>
      </c>
      <c r="C68" s="30" t="s">
        <v>5230</v>
      </c>
      <c r="D68" s="31">
        <v>1455459</v>
      </c>
      <c r="E68" s="32">
        <v>43532</v>
      </c>
      <c r="F68" s="33">
        <v>43535</v>
      </c>
      <c r="G68" s="34" t="s">
        <v>28</v>
      </c>
      <c r="H68" s="35">
        <v>15000</v>
      </c>
      <c r="N68" s="257"/>
      <c r="O68" s="257"/>
    </row>
    <row r="69" spans="1:15">
      <c r="A69" s="30" t="s">
        <v>26</v>
      </c>
      <c r="B69" s="59">
        <v>544992</v>
      </c>
      <c r="C69" s="59" t="s">
        <v>5231</v>
      </c>
      <c r="D69" s="60">
        <v>1457819</v>
      </c>
      <c r="E69" s="61">
        <v>43533</v>
      </c>
      <c r="F69" s="62">
        <v>43535</v>
      </c>
      <c r="G69" s="63" t="s">
        <v>28</v>
      </c>
      <c r="H69" s="64">
        <v>10000</v>
      </c>
      <c r="N69" s="257"/>
      <c r="O69" s="257"/>
    </row>
    <row r="70" spans="1:15">
      <c r="A70" s="30" t="s">
        <v>26</v>
      </c>
      <c r="B70" s="59">
        <v>544993</v>
      </c>
      <c r="C70" s="59" t="s">
        <v>5232</v>
      </c>
      <c r="D70" s="60">
        <v>1457819</v>
      </c>
      <c r="E70" s="61">
        <v>43533</v>
      </c>
      <c r="F70" s="62">
        <v>43535</v>
      </c>
      <c r="G70" s="63" t="s">
        <v>28</v>
      </c>
      <c r="H70" s="64">
        <v>10000</v>
      </c>
      <c r="N70" s="257"/>
      <c r="O70" s="257"/>
    </row>
    <row r="71" spans="1:15">
      <c r="A71" s="30" t="s">
        <v>26</v>
      </c>
      <c r="B71" s="30">
        <v>545144</v>
      </c>
      <c r="C71" s="30" t="s">
        <v>5233</v>
      </c>
      <c r="D71" s="31">
        <v>1445086</v>
      </c>
      <c r="E71" s="32">
        <v>43534</v>
      </c>
      <c r="F71" s="33">
        <v>43536</v>
      </c>
      <c r="G71" s="34" t="s">
        <v>28</v>
      </c>
      <c r="H71" s="35">
        <v>8400</v>
      </c>
      <c r="N71" s="257"/>
      <c r="O71" s="257"/>
    </row>
    <row r="72" spans="1:15">
      <c r="A72" s="30" t="s">
        <v>26</v>
      </c>
      <c r="B72" s="51">
        <v>545145</v>
      </c>
      <c r="C72" s="51" t="s">
        <v>5234</v>
      </c>
      <c r="D72" s="52">
        <v>1447251</v>
      </c>
      <c r="E72" s="53">
        <v>43532</v>
      </c>
      <c r="F72" s="54">
        <v>43536</v>
      </c>
      <c r="G72" s="55" t="s">
        <v>28</v>
      </c>
      <c r="H72" s="56">
        <v>16800</v>
      </c>
      <c r="N72" s="257"/>
      <c r="O72" s="257"/>
    </row>
    <row r="73" spans="1:15">
      <c r="A73" s="30" t="s">
        <v>26</v>
      </c>
      <c r="B73" s="51">
        <v>545146</v>
      </c>
      <c r="C73" s="51" t="s">
        <v>5235</v>
      </c>
      <c r="D73" s="52">
        <v>1447251</v>
      </c>
      <c r="E73" s="53">
        <v>43532</v>
      </c>
      <c r="F73" s="54">
        <v>43536</v>
      </c>
      <c r="G73" s="55" t="s">
        <v>28</v>
      </c>
      <c r="H73" s="56">
        <v>16800</v>
      </c>
      <c r="N73" s="257"/>
      <c r="O73" s="257"/>
    </row>
    <row r="74" spans="1:15">
      <c r="A74" s="30" t="s">
        <v>26</v>
      </c>
      <c r="B74" s="51">
        <v>545147</v>
      </c>
      <c r="C74" s="51" t="s">
        <v>5236</v>
      </c>
      <c r="D74" s="52">
        <v>1447251</v>
      </c>
      <c r="E74" s="53">
        <v>43532</v>
      </c>
      <c r="F74" s="54">
        <v>43536</v>
      </c>
      <c r="G74" s="55" t="s">
        <v>28</v>
      </c>
      <c r="H74" s="56">
        <v>16800</v>
      </c>
      <c r="N74" s="257"/>
      <c r="O74" s="257"/>
    </row>
    <row r="75" spans="1:15">
      <c r="A75" s="30" t="s">
        <v>26</v>
      </c>
      <c r="B75" s="30">
        <v>545158</v>
      </c>
      <c r="C75" s="30" t="s">
        <v>5237</v>
      </c>
      <c r="D75" s="31">
        <v>1435024</v>
      </c>
      <c r="E75" s="32">
        <v>43532</v>
      </c>
      <c r="F75" s="33">
        <v>43536</v>
      </c>
      <c r="G75" s="34" t="s">
        <v>28</v>
      </c>
      <c r="H75" s="35">
        <v>16800</v>
      </c>
      <c r="N75" s="257"/>
      <c r="O75" s="257"/>
    </row>
    <row r="76" spans="1:15">
      <c r="A76" s="30" t="s">
        <v>26</v>
      </c>
      <c r="B76" s="59">
        <v>545159</v>
      </c>
      <c r="C76" s="59" t="s">
        <v>5238</v>
      </c>
      <c r="D76" s="60">
        <v>1420518</v>
      </c>
      <c r="E76" s="61">
        <v>43533</v>
      </c>
      <c r="F76" s="62">
        <v>43536</v>
      </c>
      <c r="G76" s="63" t="s">
        <v>28</v>
      </c>
      <c r="H76" s="64">
        <v>12600</v>
      </c>
      <c r="N76" s="257"/>
      <c r="O76" s="257"/>
    </row>
    <row r="77" spans="1:15">
      <c r="A77" s="30" t="s">
        <v>26</v>
      </c>
      <c r="B77" s="59">
        <v>545160</v>
      </c>
      <c r="C77" s="59" t="s">
        <v>5239</v>
      </c>
      <c r="D77" s="60">
        <v>1420518</v>
      </c>
      <c r="E77" s="61">
        <v>43533</v>
      </c>
      <c r="F77" s="62">
        <v>43536</v>
      </c>
      <c r="G77" s="63" t="s">
        <v>28</v>
      </c>
      <c r="H77" s="64">
        <v>12600</v>
      </c>
      <c r="N77" s="257"/>
      <c r="O77" s="257"/>
    </row>
    <row r="78" spans="1:15">
      <c r="A78" s="30" t="s">
        <v>26</v>
      </c>
      <c r="B78" s="59">
        <v>545161</v>
      </c>
      <c r="C78" s="59" t="s">
        <v>5240</v>
      </c>
      <c r="D78" s="60">
        <v>1420518</v>
      </c>
      <c r="E78" s="61">
        <v>43533</v>
      </c>
      <c r="F78" s="62">
        <v>43536</v>
      </c>
      <c r="G78" s="63" t="s">
        <v>28</v>
      </c>
      <c r="H78" s="64">
        <v>12600</v>
      </c>
      <c r="N78" s="257"/>
      <c r="O78" s="257"/>
    </row>
    <row r="79" spans="1:15">
      <c r="A79" s="30" t="s">
        <v>26</v>
      </c>
      <c r="B79" s="51">
        <v>545164</v>
      </c>
      <c r="C79" s="51" t="s">
        <v>5241</v>
      </c>
      <c r="D79" s="52">
        <v>1448915</v>
      </c>
      <c r="E79" s="53">
        <v>43532</v>
      </c>
      <c r="F79" s="54">
        <v>43536</v>
      </c>
      <c r="G79" s="55" t="s">
        <v>28</v>
      </c>
      <c r="H79" s="56">
        <v>20000</v>
      </c>
      <c r="N79" s="257"/>
      <c r="O79" s="257"/>
    </row>
    <row r="80" spans="1:15">
      <c r="A80" s="30" t="s">
        <v>26</v>
      </c>
      <c r="B80" s="51">
        <v>545165</v>
      </c>
      <c r="C80" s="51" t="s">
        <v>5242</v>
      </c>
      <c r="D80" s="52">
        <v>1448915</v>
      </c>
      <c r="E80" s="53">
        <v>43532</v>
      </c>
      <c r="F80" s="54">
        <v>43536</v>
      </c>
      <c r="G80" s="55" t="s">
        <v>28</v>
      </c>
      <c r="H80" s="56">
        <v>20000</v>
      </c>
      <c r="N80" s="257"/>
      <c r="O80" s="257"/>
    </row>
    <row r="81" spans="1:15">
      <c r="A81" s="30" t="s">
        <v>26</v>
      </c>
      <c r="B81" s="59">
        <v>545278</v>
      </c>
      <c r="C81" s="59" t="s">
        <v>5243</v>
      </c>
      <c r="D81" s="60">
        <v>1443301</v>
      </c>
      <c r="E81" s="61">
        <v>43534</v>
      </c>
      <c r="F81" s="62">
        <v>43537</v>
      </c>
      <c r="G81" s="63" t="s">
        <v>28</v>
      </c>
      <c r="H81" s="64">
        <v>12600</v>
      </c>
      <c r="N81" s="257"/>
      <c r="O81" s="257"/>
    </row>
    <row r="82" spans="1:15">
      <c r="A82" s="30" t="s">
        <v>26</v>
      </c>
      <c r="B82" s="59">
        <v>545279</v>
      </c>
      <c r="C82" s="59" t="s">
        <v>5244</v>
      </c>
      <c r="D82" s="60">
        <v>1443301</v>
      </c>
      <c r="E82" s="61">
        <v>43534</v>
      </c>
      <c r="F82" s="62">
        <v>43537</v>
      </c>
      <c r="G82" s="63" t="s">
        <v>28</v>
      </c>
      <c r="H82" s="64">
        <v>12600</v>
      </c>
      <c r="N82" s="257"/>
      <c r="O82" s="257"/>
    </row>
    <row r="83" spans="1:15">
      <c r="A83" s="30" t="s">
        <v>26</v>
      </c>
      <c r="B83" s="30">
        <v>545291</v>
      </c>
      <c r="C83" s="30" t="s">
        <v>5245</v>
      </c>
      <c r="D83" s="31">
        <v>1441205</v>
      </c>
      <c r="E83" s="32">
        <v>43535</v>
      </c>
      <c r="F83" s="33">
        <v>43537</v>
      </c>
      <c r="G83" s="34" t="s">
        <v>28</v>
      </c>
      <c r="H83" s="35">
        <v>10000</v>
      </c>
      <c r="N83" s="257"/>
      <c r="O83" s="257"/>
    </row>
    <row r="84" spans="1:15">
      <c r="A84" s="30" t="s">
        <v>26</v>
      </c>
      <c r="B84" s="51">
        <v>545407</v>
      </c>
      <c r="C84" s="51" t="s">
        <v>5246</v>
      </c>
      <c r="D84" s="52">
        <v>1447940</v>
      </c>
      <c r="E84" s="53">
        <v>43536</v>
      </c>
      <c r="F84" s="54">
        <v>43538</v>
      </c>
      <c r="G84" s="55" t="s">
        <v>28</v>
      </c>
      <c r="H84" s="56">
        <v>8400</v>
      </c>
      <c r="N84" s="257"/>
      <c r="O84" s="257"/>
    </row>
    <row r="85" spans="1:15">
      <c r="A85" s="30" t="s">
        <v>26</v>
      </c>
      <c r="B85" s="51">
        <v>545408</v>
      </c>
      <c r="C85" s="51" t="s">
        <v>5247</v>
      </c>
      <c r="D85" s="52">
        <v>1447940</v>
      </c>
      <c r="E85" s="53">
        <v>43536</v>
      </c>
      <c r="F85" s="54">
        <v>43538</v>
      </c>
      <c r="G85" s="55" t="s">
        <v>28</v>
      </c>
      <c r="H85" s="56">
        <v>8400</v>
      </c>
      <c r="N85" s="257"/>
      <c r="O85" s="257"/>
    </row>
    <row r="86" spans="1:15">
      <c r="A86" s="30" t="s">
        <v>26</v>
      </c>
      <c r="B86" s="30">
        <v>545409</v>
      </c>
      <c r="C86" s="30" t="s">
        <v>5248</v>
      </c>
      <c r="D86" s="31">
        <v>1450052</v>
      </c>
      <c r="E86" s="32">
        <v>43534</v>
      </c>
      <c r="F86" s="33">
        <v>43538</v>
      </c>
      <c r="G86" s="34" t="s">
        <v>28</v>
      </c>
      <c r="H86" s="35">
        <v>16800</v>
      </c>
      <c r="N86" s="257"/>
      <c r="O86" s="257"/>
    </row>
    <row r="87" spans="1:15">
      <c r="A87" s="30" t="s">
        <v>26</v>
      </c>
      <c r="B87" s="30">
        <v>545430</v>
      </c>
      <c r="C87" s="30" t="s">
        <v>5249</v>
      </c>
      <c r="D87" s="31">
        <v>1448838</v>
      </c>
      <c r="E87" s="32">
        <v>43535</v>
      </c>
      <c r="F87" s="33">
        <v>43538</v>
      </c>
      <c r="G87" s="34" t="s">
        <v>28</v>
      </c>
      <c r="H87" s="35">
        <v>15000</v>
      </c>
      <c r="N87" s="257"/>
      <c r="O87" s="257"/>
    </row>
    <row r="88" spans="1:15">
      <c r="A88" s="30" t="s">
        <v>26</v>
      </c>
      <c r="B88" s="30">
        <v>545641</v>
      </c>
      <c r="C88" s="30" t="s">
        <v>5250</v>
      </c>
      <c r="D88" s="31">
        <v>1433862</v>
      </c>
      <c r="E88" s="32">
        <v>43537</v>
      </c>
      <c r="F88" s="33">
        <v>43540</v>
      </c>
      <c r="G88" s="34" t="s">
        <v>28</v>
      </c>
      <c r="H88" s="35">
        <v>12600</v>
      </c>
      <c r="N88" s="257"/>
      <c r="O88" s="257"/>
    </row>
    <row r="89" spans="1:15">
      <c r="A89" s="30" t="s">
        <v>26</v>
      </c>
      <c r="B89" s="30">
        <v>545642</v>
      </c>
      <c r="C89" s="30" t="s">
        <v>5251</v>
      </c>
      <c r="D89" s="31">
        <v>1434391</v>
      </c>
      <c r="E89" s="32">
        <v>43537</v>
      </c>
      <c r="F89" s="33">
        <v>43540</v>
      </c>
      <c r="G89" s="34" t="s">
        <v>28</v>
      </c>
      <c r="H89" s="35">
        <v>12600</v>
      </c>
      <c r="N89" s="257"/>
      <c r="O89" s="257"/>
    </row>
    <row r="90" spans="1:15">
      <c r="A90" s="30" t="s">
        <v>26</v>
      </c>
      <c r="B90" s="30">
        <v>545643</v>
      </c>
      <c r="C90" s="30" t="s">
        <v>5252</v>
      </c>
      <c r="D90" s="31">
        <v>1421781</v>
      </c>
      <c r="E90" s="32">
        <v>43537</v>
      </c>
      <c r="F90" s="33">
        <v>43540</v>
      </c>
      <c r="G90" s="34" t="s">
        <v>28</v>
      </c>
      <c r="H90" s="35">
        <v>12600</v>
      </c>
      <c r="N90" s="257"/>
      <c r="O90" s="257"/>
    </row>
    <row r="91" spans="1:15">
      <c r="A91" s="30" t="s">
        <v>26</v>
      </c>
      <c r="B91" s="30">
        <v>545756</v>
      </c>
      <c r="C91" s="30" t="s">
        <v>3490</v>
      </c>
      <c r="D91" s="31">
        <v>1435991</v>
      </c>
      <c r="E91" s="32">
        <v>43537</v>
      </c>
      <c r="F91" s="33">
        <v>43541</v>
      </c>
      <c r="G91" s="34" t="s">
        <v>28</v>
      </c>
      <c r="H91" s="35">
        <v>16800</v>
      </c>
      <c r="N91" s="257"/>
      <c r="O91" s="257"/>
    </row>
    <row r="92" spans="1:15">
      <c r="A92" s="30" t="s">
        <v>26</v>
      </c>
      <c r="B92" s="30">
        <v>545758</v>
      </c>
      <c r="C92" s="30" t="s">
        <v>5253</v>
      </c>
      <c r="D92" s="31">
        <v>1436034</v>
      </c>
      <c r="E92" s="32">
        <v>43537</v>
      </c>
      <c r="F92" s="33">
        <v>43541</v>
      </c>
      <c r="G92" s="34" t="s">
        <v>28</v>
      </c>
      <c r="H92" s="35">
        <v>16800</v>
      </c>
      <c r="N92" s="257"/>
      <c r="O92" s="257"/>
    </row>
    <row r="93" spans="1:15">
      <c r="A93" s="30" t="s">
        <v>26</v>
      </c>
      <c r="B93" s="59">
        <v>545858</v>
      </c>
      <c r="C93" s="59" t="s">
        <v>5254</v>
      </c>
      <c r="D93" s="60">
        <v>1453750</v>
      </c>
      <c r="E93" s="61">
        <v>43539</v>
      </c>
      <c r="F93" s="62">
        <v>43542</v>
      </c>
      <c r="G93" s="63" t="s">
        <v>28</v>
      </c>
      <c r="H93" s="64">
        <v>15000</v>
      </c>
      <c r="N93" s="257"/>
      <c r="O93" s="257"/>
    </row>
    <row r="94" spans="1:15">
      <c r="A94" s="30" t="s">
        <v>26</v>
      </c>
      <c r="B94" s="59">
        <v>545859</v>
      </c>
      <c r="C94" s="59" t="s">
        <v>719</v>
      </c>
      <c r="D94" s="60">
        <v>1453750</v>
      </c>
      <c r="E94" s="61">
        <v>43539</v>
      </c>
      <c r="F94" s="62">
        <v>43542</v>
      </c>
      <c r="G94" s="63" t="s">
        <v>28</v>
      </c>
      <c r="H94" s="64">
        <v>15000</v>
      </c>
      <c r="N94" s="257"/>
      <c r="O94" s="257"/>
    </row>
    <row r="95" spans="1:15">
      <c r="A95" s="30" t="s">
        <v>26</v>
      </c>
      <c r="B95" s="30">
        <v>545860</v>
      </c>
      <c r="C95" s="30" t="s">
        <v>5255</v>
      </c>
      <c r="D95" s="31">
        <v>1442448</v>
      </c>
      <c r="E95" s="32">
        <v>43539</v>
      </c>
      <c r="F95" s="33">
        <v>43542</v>
      </c>
      <c r="G95" s="34" t="s">
        <v>28</v>
      </c>
      <c r="H95" s="35">
        <v>15000</v>
      </c>
      <c r="N95" s="257"/>
      <c r="O95" s="257"/>
    </row>
    <row r="96" spans="1:15">
      <c r="A96" s="30" t="s">
        <v>26</v>
      </c>
      <c r="B96" s="30">
        <v>545872</v>
      </c>
      <c r="C96" s="30" t="s">
        <v>5256</v>
      </c>
      <c r="D96" s="31">
        <v>1451964</v>
      </c>
      <c r="E96" s="32">
        <v>43540</v>
      </c>
      <c r="F96" s="33">
        <v>43542</v>
      </c>
      <c r="G96" s="34" t="s">
        <v>28</v>
      </c>
      <c r="H96" s="35">
        <v>8400</v>
      </c>
      <c r="N96" s="257"/>
      <c r="O96" s="257"/>
    </row>
    <row r="97" spans="1:15">
      <c r="A97" s="30" t="s">
        <v>26</v>
      </c>
      <c r="B97" s="51">
        <v>545873</v>
      </c>
      <c r="C97" s="51" t="s">
        <v>5257</v>
      </c>
      <c r="D97" s="52">
        <v>1433514</v>
      </c>
      <c r="E97" s="53">
        <v>43540</v>
      </c>
      <c r="F97" s="54">
        <v>43542</v>
      </c>
      <c r="G97" s="55" t="s">
        <v>28</v>
      </c>
      <c r="H97" s="56">
        <v>8400</v>
      </c>
      <c r="N97" s="257"/>
      <c r="O97" s="257"/>
    </row>
    <row r="98" spans="1:15">
      <c r="A98" s="30" t="s">
        <v>26</v>
      </c>
      <c r="B98" s="51">
        <v>545875</v>
      </c>
      <c r="C98" s="51" t="s">
        <v>5258</v>
      </c>
      <c r="D98" s="52">
        <v>1433514</v>
      </c>
      <c r="E98" s="53">
        <v>43540</v>
      </c>
      <c r="F98" s="54">
        <v>43542</v>
      </c>
      <c r="G98" s="55" t="s">
        <v>28</v>
      </c>
      <c r="H98" s="56">
        <v>8400</v>
      </c>
      <c r="N98" s="257"/>
      <c r="O98" s="257"/>
    </row>
    <row r="99" spans="1:15">
      <c r="A99" s="30" t="s">
        <v>26</v>
      </c>
      <c r="B99" s="30">
        <v>545961</v>
      </c>
      <c r="C99" s="30" t="s">
        <v>5259</v>
      </c>
      <c r="D99" s="31">
        <v>1452694</v>
      </c>
      <c r="E99" s="32">
        <v>43540</v>
      </c>
      <c r="F99" s="33">
        <v>43543</v>
      </c>
      <c r="G99" s="34" t="s">
        <v>28</v>
      </c>
      <c r="H99" s="35">
        <v>12600</v>
      </c>
      <c r="N99" s="257"/>
      <c r="O99" s="257"/>
    </row>
    <row r="100" spans="1:15">
      <c r="A100" s="30" t="s">
        <v>26</v>
      </c>
      <c r="B100" s="30">
        <v>545964</v>
      </c>
      <c r="C100" s="30" t="s">
        <v>5260</v>
      </c>
      <c r="D100" s="31">
        <v>1455922</v>
      </c>
      <c r="E100" s="32">
        <v>43541</v>
      </c>
      <c r="F100" s="33">
        <v>43543</v>
      </c>
      <c r="G100" s="34" t="s">
        <v>28</v>
      </c>
      <c r="H100" s="35">
        <v>10000</v>
      </c>
      <c r="N100" s="257"/>
      <c r="O100" s="257"/>
    </row>
    <row r="101" spans="1:15">
      <c r="A101" s="30" t="s">
        <v>26</v>
      </c>
      <c r="B101" s="30">
        <v>545968</v>
      </c>
      <c r="C101" s="30" t="s">
        <v>4262</v>
      </c>
      <c r="D101" s="31">
        <v>1439100</v>
      </c>
      <c r="E101" s="32">
        <v>43538</v>
      </c>
      <c r="F101" s="33">
        <v>43543</v>
      </c>
      <c r="G101" s="34" t="s">
        <v>28</v>
      </c>
      <c r="H101" s="35">
        <v>25000</v>
      </c>
      <c r="N101" s="257"/>
      <c r="O101" s="257"/>
    </row>
    <row r="102" spans="1:15">
      <c r="A102" s="30" t="s">
        <v>26</v>
      </c>
      <c r="B102" s="30">
        <v>545969</v>
      </c>
      <c r="C102" s="30" t="s">
        <v>2918</v>
      </c>
      <c r="D102" s="31">
        <v>1457134</v>
      </c>
      <c r="E102" s="32">
        <v>43541</v>
      </c>
      <c r="F102" s="33">
        <v>43543</v>
      </c>
      <c r="G102" s="34" t="s">
        <v>28</v>
      </c>
      <c r="H102" s="35">
        <v>10000</v>
      </c>
      <c r="N102" s="257"/>
      <c r="O102" s="257"/>
    </row>
    <row r="103" spans="1:15">
      <c r="A103" s="30" t="s">
        <v>26</v>
      </c>
      <c r="B103" s="30">
        <v>546062</v>
      </c>
      <c r="C103" s="30" t="s">
        <v>5261</v>
      </c>
      <c r="D103" s="31">
        <v>1448331</v>
      </c>
      <c r="E103" s="32">
        <v>43541</v>
      </c>
      <c r="F103" s="33">
        <v>43544</v>
      </c>
      <c r="G103" s="34" t="s">
        <v>28</v>
      </c>
      <c r="H103" s="35">
        <v>12600</v>
      </c>
      <c r="N103" s="257"/>
      <c r="O103" s="257"/>
    </row>
    <row r="104" spans="1:15">
      <c r="A104" s="30" t="s">
        <v>26</v>
      </c>
      <c r="B104" s="30">
        <v>546063</v>
      </c>
      <c r="C104" s="30" t="s">
        <v>5262</v>
      </c>
      <c r="D104" s="31">
        <v>1445720</v>
      </c>
      <c r="E104" s="32">
        <v>43541</v>
      </c>
      <c r="F104" s="33">
        <v>43544</v>
      </c>
      <c r="G104" s="34" t="s">
        <v>28</v>
      </c>
      <c r="H104" s="35">
        <v>15000</v>
      </c>
      <c r="N104" s="257"/>
      <c r="O104" s="257"/>
    </row>
    <row r="105" spans="1:15">
      <c r="A105" s="30" t="s">
        <v>26</v>
      </c>
      <c r="B105" s="30">
        <v>546064</v>
      </c>
      <c r="C105" s="30" t="s">
        <v>5263</v>
      </c>
      <c r="D105" s="31">
        <v>1451520</v>
      </c>
      <c r="E105" s="32">
        <v>43541</v>
      </c>
      <c r="F105" s="33">
        <v>43544</v>
      </c>
      <c r="G105" s="34" t="s">
        <v>28</v>
      </c>
      <c r="H105" s="35">
        <v>12600</v>
      </c>
      <c r="N105" s="257"/>
      <c r="O105" s="257"/>
    </row>
    <row r="106" spans="1:15">
      <c r="A106" s="30" t="s">
        <v>26</v>
      </c>
      <c r="B106" s="30">
        <v>546075</v>
      </c>
      <c r="C106" s="30" t="s">
        <v>5264</v>
      </c>
      <c r="D106" s="31">
        <v>1392477</v>
      </c>
      <c r="E106" s="32">
        <v>43543</v>
      </c>
      <c r="F106" s="33">
        <v>43544</v>
      </c>
      <c r="G106" s="34" t="s">
        <v>28</v>
      </c>
      <c r="H106" s="35">
        <v>5000</v>
      </c>
      <c r="N106" s="257"/>
      <c r="O106" s="257"/>
    </row>
    <row r="107" spans="1:15">
      <c r="A107" s="30" t="s">
        <v>26</v>
      </c>
      <c r="B107" s="30">
        <v>546076</v>
      </c>
      <c r="C107" s="30" t="s">
        <v>5265</v>
      </c>
      <c r="D107" s="31">
        <v>1445113</v>
      </c>
      <c r="E107" s="32">
        <v>43540</v>
      </c>
      <c r="F107" s="33">
        <v>43544</v>
      </c>
      <c r="G107" s="34" t="s">
        <v>28</v>
      </c>
      <c r="H107" s="35">
        <v>16800</v>
      </c>
      <c r="N107" s="257"/>
      <c r="O107" s="257"/>
    </row>
    <row r="108" spans="1:15">
      <c r="A108" s="30" t="s">
        <v>26</v>
      </c>
      <c r="B108" s="30">
        <v>546077</v>
      </c>
      <c r="C108" s="30" t="s">
        <v>5266</v>
      </c>
      <c r="D108" s="31">
        <v>1392479</v>
      </c>
      <c r="E108" s="32">
        <v>43543</v>
      </c>
      <c r="F108" s="33">
        <v>43544</v>
      </c>
      <c r="G108" s="34" t="s">
        <v>28</v>
      </c>
      <c r="H108" s="35">
        <v>5000</v>
      </c>
      <c r="N108" s="257"/>
      <c r="O108" s="257"/>
    </row>
    <row r="109" spans="1:15">
      <c r="A109" s="30"/>
      <c r="B109" s="206"/>
      <c r="C109" s="66"/>
      <c r="D109" s="31"/>
      <c r="E109" s="32"/>
      <c r="F109" s="33"/>
      <c r="G109" s="68"/>
      <c r="H109" s="35"/>
      <c r="N109" s="257"/>
      <c r="O109" s="257"/>
    </row>
    <row r="110" ht="13.5" spans="1:15">
      <c r="A110" s="259" t="s">
        <v>5142</v>
      </c>
      <c r="B110" s="208"/>
      <c r="C110" s="209"/>
      <c r="D110" s="210"/>
      <c r="E110" s="211"/>
      <c r="F110" s="212"/>
      <c r="G110" s="213"/>
      <c r="H110" s="212"/>
      <c r="N110" s="257"/>
      <c r="O110" s="257"/>
    </row>
    <row r="111" ht="14.25" spans="1:15">
      <c r="A111" s="214" t="s">
        <v>5267</v>
      </c>
      <c r="B111" s="86"/>
      <c r="C111" s="87"/>
      <c r="D111" s="81"/>
      <c r="E111" s="215"/>
      <c r="F111" s="83"/>
      <c r="G111" s="216" t="s">
        <v>80</v>
      </c>
      <c r="H111" s="217">
        <f>SUM(H23:H110)</f>
        <v>1201400</v>
      </c>
      <c r="I111" s="261" t="s">
        <v>5268</v>
      </c>
      <c r="N111" s="257"/>
      <c r="O111" s="257"/>
    </row>
    <row r="112" ht="13.5" spans="1:15">
      <c r="A112" s="199" t="s">
        <v>5269</v>
      </c>
      <c r="B112" s="221"/>
      <c r="C112" s="198"/>
      <c r="D112" s="198"/>
      <c r="E112" s="198"/>
      <c r="F112" s="222"/>
      <c r="G112" s="198"/>
      <c r="H112" s="198"/>
      <c r="N112" s="257"/>
      <c r="O112" s="257"/>
    </row>
    <row r="113" spans="1:15">
      <c r="A113" s="223" t="s">
        <v>423</v>
      </c>
      <c r="B113" s="90"/>
      <c r="C113" s="224" t="s">
        <v>424</v>
      </c>
      <c r="D113" s="224" t="s">
        <v>424</v>
      </c>
      <c r="E113" s="224" t="s">
        <v>424</v>
      </c>
      <c r="F113" s="224" t="s">
        <v>424</v>
      </c>
      <c r="G113" s="224" t="s">
        <v>424</v>
      </c>
      <c r="H113" s="225" t="s">
        <v>5146</v>
      </c>
      <c r="N113" s="257"/>
      <c r="O113" s="257"/>
    </row>
    <row r="114" ht="22.5" spans="1:15">
      <c r="A114" s="226" t="s">
        <v>425</v>
      </c>
      <c r="B114" s="226"/>
      <c r="C114" s="227" t="s">
        <v>85</v>
      </c>
      <c r="D114" s="228" t="s">
        <v>86</v>
      </c>
      <c r="E114" s="228" t="s">
        <v>87</v>
      </c>
      <c r="F114" s="228" t="s">
        <v>88</v>
      </c>
      <c r="G114" s="228" t="s">
        <v>89</v>
      </c>
      <c r="H114" s="229" t="s">
        <v>5147</v>
      </c>
      <c r="N114" s="257"/>
      <c r="O114" s="257"/>
    </row>
    <row r="115" ht="13.5" spans="1:15">
      <c r="A115" s="260">
        <f>H111</f>
        <v>1201400</v>
      </c>
      <c r="B115" s="93"/>
      <c r="C115" s="230">
        <v>0</v>
      </c>
      <c r="D115" s="230">
        <v>0</v>
      </c>
      <c r="E115" s="230">
        <v>0</v>
      </c>
      <c r="F115" s="260">
        <f>61020</f>
        <v>61020</v>
      </c>
      <c r="G115" s="230">
        <v>0</v>
      </c>
      <c r="H115" s="231">
        <f>SUM(A115:G115)</f>
        <v>1262420</v>
      </c>
      <c r="N115" s="257"/>
      <c r="O115" s="257"/>
    </row>
    <row r="116" ht="13.5" spans="14:15">
      <c r="N116" s="257"/>
      <c r="O116" s="257"/>
    </row>
    <row r="117" spans="14:15">
      <c r="N117" s="257"/>
      <c r="O117" s="257"/>
    </row>
    <row r="118" spans="14:15">
      <c r="N118" s="257"/>
      <c r="O118" s="257"/>
    </row>
    <row r="119" spans="1:15">
      <c r="A119" s="96"/>
      <c r="B119" s="96"/>
      <c r="N119" s="257"/>
      <c r="O119" s="257"/>
    </row>
    <row r="120" ht="15.75" spans="1:15">
      <c r="A120" s="232" t="s">
        <v>1157</v>
      </c>
      <c r="N120" s="257"/>
      <c r="O120" s="257"/>
    </row>
    <row r="121" spans="3:15">
      <c r="C121" s="193"/>
      <c r="D121" s="193"/>
      <c r="N121" s="257"/>
      <c r="O121" s="257"/>
    </row>
    <row r="122" ht="15.75" spans="3:15">
      <c r="C122" s="233" t="s">
        <v>1158</v>
      </c>
      <c r="N122" s="257"/>
      <c r="O122" s="257"/>
    </row>
    <row r="123" spans="3:15">
      <c r="C123" s="234" t="s">
        <v>1207</v>
      </c>
      <c r="N123" s="257"/>
      <c r="O123" s="257"/>
    </row>
    <row r="124" spans="3:15">
      <c r="C124" s="235" t="s">
        <v>1160</v>
      </c>
      <c r="D124" s="221"/>
      <c r="N124" s="257"/>
      <c r="O124" s="257"/>
    </row>
    <row r="125" spans="14:15">
      <c r="N125" s="257"/>
      <c r="O125" s="257"/>
    </row>
    <row r="126" spans="14:15">
      <c r="N126" s="257"/>
      <c r="O126" s="257"/>
    </row>
    <row r="127" spans="14:15">
      <c r="N127" s="257"/>
      <c r="O127" s="257"/>
    </row>
    <row r="128" spans="14:15">
      <c r="N128" s="257"/>
      <c r="O128" s="257"/>
    </row>
    <row r="129" spans="14:15">
      <c r="N129" s="257"/>
      <c r="O129" s="257"/>
    </row>
    <row r="130" spans="14:15">
      <c r="N130" s="257"/>
      <c r="O130" s="257"/>
    </row>
    <row r="131" spans="14:15">
      <c r="N131" s="257"/>
      <c r="O131" s="257"/>
    </row>
    <row r="132" spans="14:15">
      <c r="N132" s="257"/>
      <c r="O132" s="257"/>
    </row>
    <row r="133" spans="14:15">
      <c r="N133" s="257"/>
      <c r="O133" s="257"/>
    </row>
    <row r="134" spans="14:15">
      <c r="N134" s="257"/>
      <c r="O134" s="257"/>
    </row>
    <row r="135" spans="14:15">
      <c r="N135" s="257"/>
      <c r="O135" s="257"/>
    </row>
    <row r="136" spans="14:15">
      <c r="N136" s="257"/>
      <c r="O136" s="257"/>
    </row>
    <row r="137" spans="14:15">
      <c r="N137" s="257"/>
      <c r="O137" s="257"/>
    </row>
    <row r="138" spans="14:15">
      <c r="N138" s="257"/>
      <c r="O138" s="257"/>
    </row>
    <row r="139" spans="14:15">
      <c r="N139" s="257"/>
      <c r="O139" s="257"/>
    </row>
    <row r="140" spans="14:15">
      <c r="N140" s="257"/>
      <c r="O140" s="257"/>
    </row>
    <row r="141" spans="14:15">
      <c r="N141" s="257"/>
      <c r="O141" s="257"/>
    </row>
    <row r="142" spans="14:15">
      <c r="N142" s="257"/>
      <c r="O142" s="257"/>
    </row>
    <row r="143" spans="14:15">
      <c r="N143" s="257"/>
      <c r="O143" s="257"/>
    </row>
    <row r="144" spans="14:15">
      <c r="N144" s="257"/>
      <c r="O144" s="257"/>
    </row>
    <row r="145" spans="14:15">
      <c r="N145" s="257"/>
      <c r="O145" s="257"/>
    </row>
    <row r="146" spans="14:15">
      <c r="N146" s="257"/>
      <c r="O146" s="257"/>
    </row>
    <row r="147" spans="14:15">
      <c r="N147" s="257"/>
      <c r="O147" s="257"/>
    </row>
    <row r="148" spans="14:15">
      <c r="N148" s="257"/>
      <c r="O148" s="257"/>
    </row>
    <row r="149" spans="14:15">
      <c r="N149" s="257"/>
      <c r="O149" s="257"/>
    </row>
    <row r="150" spans="14:15">
      <c r="N150" s="257"/>
      <c r="O150" s="257"/>
    </row>
    <row r="151" spans="14:15">
      <c r="N151" s="257"/>
      <c r="O151" s="257"/>
    </row>
    <row r="152" spans="14:15">
      <c r="N152" s="257"/>
      <c r="O152" s="257"/>
    </row>
    <row r="153" spans="14:15">
      <c r="N153" s="257"/>
      <c r="O153" s="257"/>
    </row>
    <row r="154" spans="14:15">
      <c r="N154" s="257"/>
      <c r="O154" s="257"/>
    </row>
    <row r="155" spans="14:15">
      <c r="N155" s="257"/>
      <c r="O155" s="257"/>
    </row>
    <row r="156" spans="14:15">
      <c r="N156" s="257"/>
      <c r="O156" s="257"/>
    </row>
    <row r="157" spans="14:15">
      <c r="N157" s="257"/>
      <c r="O157" s="257"/>
    </row>
  </sheetData>
  <mergeCells count="1">
    <mergeCell ref="G7:H7"/>
  </mergeCells>
  <hyperlinks>
    <hyperlink ref="C15" r:id="rId4" display="pongsura.pattaramahasaed@ihg.com"/>
    <hyperlink ref="C123" r:id="rId5" display="E: pongsura.pattaramahasaed@ihg.com"/>
    <hyperlink ref="C124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58" workbookViewId="0">
      <selection activeCell="T63" sqref="T63"/>
    </sheetView>
  </sheetViews>
  <sheetFormatPr defaultColWidth="9.14285714285714" defaultRowHeight="12.75" outlineLevelCol="7"/>
  <cols>
    <col min="1" max="1" width="20" customWidth="1"/>
    <col min="2" max="2" width="12.5714285714286" customWidth="1"/>
    <col min="3" max="3" width="15.7142857142857" customWidth="1"/>
    <col min="4" max="4" width="13.8571428571429" customWidth="1"/>
    <col min="5" max="6" width="9.57142857142857" customWidth="1"/>
    <col min="7" max="7" width="10.4285714285714" customWidth="1"/>
    <col min="8" max="8" width="13.8571428571429" customWidth="1"/>
  </cols>
  <sheetData>
    <row r="1" spans="1:8">
      <c r="A1" s="203" t="s">
        <v>20</v>
      </c>
      <c r="B1" s="203" t="s">
        <v>1163</v>
      </c>
      <c r="C1" s="203" t="s">
        <v>21</v>
      </c>
      <c r="D1" s="204" t="s">
        <v>22</v>
      </c>
      <c r="E1" s="123" t="s">
        <v>23</v>
      </c>
      <c r="F1" s="124">
        <v>0</v>
      </c>
      <c r="G1" s="204" t="s">
        <v>24</v>
      </c>
      <c r="H1" s="204" t="s">
        <v>2250</v>
      </c>
    </row>
    <row r="2" spans="1:8">
      <c r="A2" s="30" t="s">
        <v>26</v>
      </c>
      <c r="B2" s="30">
        <v>546235</v>
      </c>
      <c r="C2" s="30" t="s">
        <v>5270</v>
      </c>
      <c r="D2" s="31">
        <v>1450755</v>
      </c>
      <c r="E2" s="32">
        <v>43540</v>
      </c>
      <c r="F2" s="33">
        <v>43545</v>
      </c>
      <c r="G2" s="34" t="s">
        <v>28</v>
      </c>
      <c r="H2" s="35">
        <v>25000</v>
      </c>
    </row>
    <row r="3" spans="1:8">
      <c r="A3" s="30" t="s">
        <v>26</v>
      </c>
      <c r="B3" s="30">
        <v>546265</v>
      </c>
      <c r="C3" s="30" t="s">
        <v>5271</v>
      </c>
      <c r="D3" s="31">
        <v>1450520</v>
      </c>
      <c r="E3" s="32">
        <v>43543</v>
      </c>
      <c r="F3" s="33">
        <v>43545</v>
      </c>
      <c r="G3" s="34" t="s">
        <v>28</v>
      </c>
      <c r="H3" s="35">
        <v>8400</v>
      </c>
    </row>
    <row r="4" spans="1:8">
      <c r="A4" s="30" t="s">
        <v>26</v>
      </c>
      <c r="B4" s="59">
        <v>546332</v>
      </c>
      <c r="C4" s="59" t="s">
        <v>5272</v>
      </c>
      <c r="D4" s="60">
        <v>1452495</v>
      </c>
      <c r="E4" s="61">
        <v>43542</v>
      </c>
      <c r="F4" s="62">
        <v>43546</v>
      </c>
      <c r="G4" s="63" t="s">
        <v>28</v>
      </c>
      <c r="H4" s="64">
        <v>16800</v>
      </c>
    </row>
    <row r="5" spans="1:8">
      <c r="A5" s="30" t="s">
        <v>26</v>
      </c>
      <c r="B5" s="59">
        <v>546333</v>
      </c>
      <c r="C5" s="59" t="s">
        <v>5273</v>
      </c>
      <c r="D5" s="60">
        <v>1452495</v>
      </c>
      <c r="E5" s="61">
        <v>43542</v>
      </c>
      <c r="F5" s="62">
        <v>43546</v>
      </c>
      <c r="G5" s="63" t="s">
        <v>28</v>
      </c>
      <c r="H5" s="64">
        <v>16800</v>
      </c>
    </row>
    <row r="6" spans="1:8">
      <c r="A6" s="30" t="s">
        <v>26</v>
      </c>
      <c r="B6" s="51">
        <v>546334</v>
      </c>
      <c r="C6" s="51" t="s">
        <v>5274</v>
      </c>
      <c r="D6" s="52">
        <v>1452180</v>
      </c>
      <c r="E6" s="53">
        <v>43542</v>
      </c>
      <c r="F6" s="54">
        <v>43546</v>
      </c>
      <c r="G6" s="55" t="s">
        <v>28</v>
      </c>
      <c r="H6" s="56">
        <v>16800</v>
      </c>
    </row>
    <row r="7" spans="1:8">
      <c r="A7" s="30" t="s">
        <v>26</v>
      </c>
      <c r="B7" s="51">
        <v>546335</v>
      </c>
      <c r="C7" s="51" t="s">
        <v>5275</v>
      </c>
      <c r="D7" s="52">
        <v>1452180</v>
      </c>
      <c r="E7" s="53">
        <v>43542</v>
      </c>
      <c r="F7" s="54">
        <v>43546</v>
      </c>
      <c r="G7" s="55" t="s">
        <v>28</v>
      </c>
      <c r="H7" s="56">
        <v>16800</v>
      </c>
    </row>
    <row r="8" spans="1:8">
      <c r="A8" s="30" t="s">
        <v>26</v>
      </c>
      <c r="B8" s="51">
        <v>546336</v>
      </c>
      <c r="C8" s="51" t="s">
        <v>5276</v>
      </c>
      <c r="D8" s="52">
        <v>1452180</v>
      </c>
      <c r="E8" s="53">
        <v>43542</v>
      </c>
      <c r="F8" s="54">
        <v>43546</v>
      </c>
      <c r="G8" s="55" t="s">
        <v>28</v>
      </c>
      <c r="H8" s="56">
        <v>16800</v>
      </c>
    </row>
    <row r="9" spans="1:8">
      <c r="A9" s="30" t="s">
        <v>26</v>
      </c>
      <c r="B9" s="59">
        <v>546337</v>
      </c>
      <c r="C9" s="59" t="s">
        <v>5277</v>
      </c>
      <c r="D9" s="60">
        <v>1443463</v>
      </c>
      <c r="E9" s="61">
        <v>43544</v>
      </c>
      <c r="F9" s="62">
        <v>43546</v>
      </c>
      <c r="G9" s="63" t="s">
        <v>28</v>
      </c>
      <c r="H9" s="64">
        <v>8400</v>
      </c>
    </row>
    <row r="10" spans="1:8">
      <c r="A10" s="30" t="s">
        <v>26</v>
      </c>
      <c r="B10" s="59">
        <v>546338</v>
      </c>
      <c r="C10" s="59" t="s">
        <v>2207</v>
      </c>
      <c r="D10" s="60">
        <v>1443463</v>
      </c>
      <c r="E10" s="61">
        <v>43544</v>
      </c>
      <c r="F10" s="62">
        <v>43546</v>
      </c>
      <c r="G10" s="63" t="s">
        <v>28</v>
      </c>
      <c r="H10" s="64">
        <v>8400</v>
      </c>
    </row>
    <row r="11" spans="1:8">
      <c r="A11" s="30" t="s">
        <v>26</v>
      </c>
      <c r="B11" s="30">
        <v>546345</v>
      </c>
      <c r="C11" s="30" t="s">
        <v>5278</v>
      </c>
      <c r="D11" s="31">
        <v>1434840</v>
      </c>
      <c r="E11" s="32">
        <v>43543</v>
      </c>
      <c r="F11" s="33">
        <v>43546</v>
      </c>
      <c r="G11" s="34" t="s">
        <v>28</v>
      </c>
      <c r="H11" s="35">
        <v>15000</v>
      </c>
    </row>
    <row r="12" spans="1:8">
      <c r="A12" s="30" t="s">
        <v>26</v>
      </c>
      <c r="B12" s="30">
        <v>546347</v>
      </c>
      <c r="C12" s="30" t="s">
        <v>5279</v>
      </c>
      <c r="D12" s="31">
        <v>1450459</v>
      </c>
      <c r="E12" s="32">
        <v>43542</v>
      </c>
      <c r="F12" s="33">
        <v>43546</v>
      </c>
      <c r="G12" s="34" t="s">
        <v>28</v>
      </c>
      <c r="H12" s="35">
        <v>20000</v>
      </c>
    </row>
    <row r="13" spans="1:8">
      <c r="A13" s="30" t="s">
        <v>26</v>
      </c>
      <c r="B13" s="30">
        <v>546642</v>
      </c>
      <c r="C13" s="30" t="s">
        <v>5280</v>
      </c>
      <c r="D13" s="31">
        <v>1454628</v>
      </c>
      <c r="E13" s="32">
        <v>43543</v>
      </c>
      <c r="F13" s="33">
        <v>43548</v>
      </c>
      <c r="G13" s="34" t="s">
        <v>28</v>
      </c>
      <c r="H13" s="35">
        <v>21000</v>
      </c>
    </row>
    <row r="14" spans="1:8">
      <c r="A14" s="30" t="s">
        <v>26</v>
      </c>
      <c r="B14" s="30">
        <v>546644</v>
      </c>
      <c r="C14" s="30" t="s">
        <v>5281</v>
      </c>
      <c r="D14" s="31">
        <v>1421524</v>
      </c>
      <c r="E14" s="32">
        <v>43545</v>
      </c>
      <c r="F14" s="33">
        <v>43548</v>
      </c>
      <c r="G14" s="34" t="s">
        <v>28</v>
      </c>
      <c r="H14" s="35">
        <v>12600</v>
      </c>
    </row>
    <row r="15" spans="1:8">
      <c r="A15" s="30" t="s">
        <v>26</v>
      </c>
      <c r="B15" s="51">
        <v>546800</v>
      </c>
      <c r="C15" s="51" t="s">
        <v>5282</v>
      </c>
      <c r="D15" s="52">
        <v>1433122</v>
      </c>
      <c r="E15" s="53">
        <v>43545</v>
      </c>
      <c r="F15" s="54">
        <v>43549</v>
      </c>
      <c r="G15" s="55" t="s">
        <v>28</v>
      </c>
      <c r="H15" s="56">
        <v>20000</v>
      </c>
    </row>
    <row r="16" spans="1:8">
      <c r="A16" s="30" t="s">
        <v>26</v>
      </c>
      <c r="B16" s="51">
        <v>546801</v>
      </c>
      <c r="C16" s="51" t="s">
        <v>5283</v>
      </c>
      <c r="D16" s="52">
        <v>1433122</v>
      </c>
      <c r="E16" s="53">
        <v>43545</v>
      </c>
      <c r="F16" s="54">
        <v>43549</v>
      </c>
      <c r="G16" s="55" t="s">
        <v>28</v>
      </c>
      <c r="H16" s="56">
        <v>20000</v>
      </c>
    </row>
    <row r="17" spans="1:8">
      <c r="A17" s="30" t="s">
        <v>26</v>
      </c>
      <c r="B17" s="51">
        <v>546802</v>
      </c>
      <c r="C17" s="51" t="s">
        <v>5284</v>
      </c>
      <c r="D17" s="52">
        <v>1433122</v>
      </c>
      <c r="E17" s="53">
        <v>43545</v>
      </c>
      <c r="F17" s="54">
        <v>43549</v>
      </c>
      <c r="G17" s="55" t="s">
        <v>28</v>
      </c>
      <c r="H17" s="56">
        <v>20000</v>
      </c>
    </row>
    <row r="18" spans="1:8">
      <c r="A18" s="30" t="s">
        <v>26</v>
      </c>
      <c r="B18" s="59">
        <v>546816</v>
      </c>
      <c r="C18" s="59" t="s">
        <v>5285</v>
      </c>
      <c r="D18" s="60">
        <v>1450780</v>
      </c>
      <c r="E18" s="61">
        <v>43546</v>
      </c>
      <c r="F18" s="62">
        <v>43549</v>
      </c>
      <c r="G18" s="63" t="s">
        <v>28</v>
      </c>
      <c r="H18" s="64">
        <v>12600</v>
      </c>
    </row>
    <row r="19" spans="1:8">
      <c r="A19" s="30" t="s">
        <v>26</v>
      </c>
      <c r="B19" s="59">
        <v>546817</v>
      </c>
      <c r="C19" s="59" t="s">
        <v>5286</v>
      </c>
      <c r="D19" s="60">
        <v>1450780</v>
      </c>
      <c r="E19" s="61">
        <v>43546</v>
      </c>
      <c r="F19" s="62">
        <v>43549</v>
      </c>
      <c r="G19" s="63" t="s">
        <v>28</v>
      </c>
      <c r="H19" s="64">
        <v>12600</v>
      </c>
    </row>
    <row r="20" spans="1:8">
      <c r="A20" s="30" t="s">
        <v>26</v>
      </c>
      <c r="B20" s="30">
        <v>546819</v>
      </c>
      <c r="C20" s="30" t="s">
        <v>5287</v>
      </c>
      <c r="D20" s="31">
        <v>1415675</v>
      </c>
      <c r="E20" s="32">
        <v>43544</v>
      </c>
      <c r="F20" s="33">
        <v>43549</v>
      </c>
      <c r="G20" s="34" t="s">
        <v>28</v>
      </c>
      <c r="H20" s="35">
        <v>21000</v>
      </c>
    </row>
    <row r="21" spans="1:8">
      <c r="A21" s="30" t="s">
        <v>26</v>
      </c>
      <c r="B21" s="30">
        <v>546828</v>
      </c>
      <c r="C21" s="30" t="s">
        <v>5288</v>
      </c>
      <c r="D21" s="31">
        <v>1445598</v>
      </c>
      <c r="E21" s="32">
        <v>43546</v>
      </c>
      <c r="F21" s="33">
        <v>43549</v>
      </c>
      <c r="G21" s="34" t="s">
        <v>28</v>
      </c>
      <c r="H21" s="35">
        <v>12600</v>
      </c>
    </row>
    <row r="22" spans="1:8">
      <c r="A22" s="30" t="s">
        <v>26</v>
      </c>
      <c r="B22" s="30">
        <v>546932</v>
      </c>
      <c r="C22" s="30" t="s">
        <v>5289</v>
      </c>
      <c r="D22" s="31">
        <v>1451517</v>
      </c>
      <c r="E22" s="32">
        <v>43548</v>
      </c>
      <c r="F22" s="33">
        <v>43550</v>
      </c>
      <c r="G22" s="34" t="s">
        <v>28</v>
      </c>
      <c r="H22" s="35">
        <v>8400</v>
      </c>
    </row>
    <row r="23" spans="1:8">
      <c r="A23" s="30" t="s">
        <v>26</v>
      </c>
      <c r="B23" s="51">
        <v>546934</v>
      </c>
      <c r="C23" s="51" t="s">
        <v>1333</v>
      </c>
      <c r="D23" s="52">
        <v>1433630</v>
      </c>
      <c r="E23" s="53">
        <v>43546</v>
      </c>
      <c r="F23" s="54">
        <v>43550</v>
      </c>
      <c r="G23" s="55" t="s">
        <v>28</v>
      </c>
      <c r="H23" s="56">
        <v>20000</v>
      </c>
    </row>
    <row r="24" spans="1:8">
      <c r="A24" s="30" t="s">
        <v>26</v>
      </c>
      <c r="B24" s="51">
        <v>546935</v>
      </c>
      <c r="C24" s="51" t="s">
        <v>5290</v>
      </c>
      <c r="D24" s="52">
        <v>1433630</v>
      </c>
      <c r="E24" s="53">
        <v>43546</v>
      </c>
      <c r="F24" s="54">
        <v>43550</v>
      </c>
      <c r="G24" s="55" t="s">
        <v>28</v>
      </c>
      <c r="H24" s="56">
        <v>20000</v>
      </c>
    </row>
    <row r="25" spans="1:8">
      <c r="A25" s="30" t="s">
        <v>26</v>
      </c>
      <c r="B25" s="59">
        <v>546936</v>
      </c>
      <c r="C25" s="59" t="s">
        <v>5291</v>
      </c>
      <c r="D25" s="60">
        <v>1433610</v>
      </c>
      <c r="E25" s="61">
        <v>43548</v>
      </c>
      <c r="F25" s="62">
        <v>43550</v>
      </c>
      <c r="G25" s="63" t="s">
        <v>28</v>
      </c>
      <c r="H25" s="64">
        <v>8400</v>
      </c>
    </row>
    <row r="26" spans="1:8">
      <c r="A26" s="30" t="s">
        <v>26</v>
      </c>
      <c r="B26" s="59">
        <v>546937</v>
      </c>
      <c r="C26" s="59" t="s">
        <v>5292</v>
      </c>
      <c r="D26" s="60">
        <v>1433610</v>
      </c>
      <c r="E26" s="61">
        <v>43548</v>
      </c>
      <c r="F26" s="62">
        <v>43550</v>
      </c>
      <c r="G26" s="63" t="s">
        <v>28</v>
      </c>
      <c r="H26" s="64">
        <v>8400</v>
      </c>
    </row>
    <row r="27" spans="1:8">
      <c r="A27" s="30" t="s">
        <v>26</v>
      </c>
      <c r="B27" s="30">
        <v>546938</v>
      </c>
      <c r="C27" s="30" t="s">
        <v>5293</v>
      </c>
      <c r="D27" s="31">
        <v>1424745</v>
      </c>
      <c r="E27" s="32">
        <v>43548</v>
      </c>
      <c r="F27" s="33">
        <v>43550</v>
      </c>
      <c r="G27" s="34" t="s">
        <v>28</v>
      </c>
      <c r="H27" s="35">
        <v>8400</v>
      </c>
    </row>
    <row r="28" spans="1:8">
      <c r="A28" s="30" t="s">
        <v>26</v>
      </c>
      <c r="B28" s="30">
        <v>547073</v>
      </c>
      <c r="C28" s="30" t="s">
        <v>5294</v>
      </c>
      <c r="D28" s="31">
        <v>1447037</v>
      </c>
      <c r="E28" s="32">
        <v>43549</v>
      </c>
      <c r="F28" s="33">
        <v>43551</v>
      </c>
      <c r="G28" s="34" t="s">
        <v>28</v>
      </c>
      <c r="H28" s="35">
        <v>8400</v>
      </c>
    </row>
    <row r="29" spans="1:8">
      <c r="A29" s="30" t="s">
        <v>26</v>
      </c>
      <c r="B29" s="30">
        <v>547074</v>
      </c>
      <c r="C29" s="30" t="s">
        <v>5295</v>
      </c>
      <c r="D29" s="31">
        <v>1452153</v>
      </c>
      <c r="E29" s="32">
        <v>43549</v>
      </c>
      <c r="F29" s="33">
        <v>43551</v>
      </c>
      <c r="G29" s="34" t="s">
        <v>28</v>
      </c>
      <c r="H29" s="35">
        <v>8400</v>
      </c>
    </row>
    <row r="30" spans="1:8">
      <c r="A30" s="30" t="s">
        <v>26</v>
      </c>
      <c r="B30" s="51">
        <v>547091</v>
      </c>
      <c r="C30" s="51" t="s">
        <v>5296</v>
      </c>
      <c r="D30" s="52">
        <v>1449489</v>
      </c>
      <c r="E30" s="53">
        <v>43549</v>
      </c>
      <c r="F30" s="54">
        <v>43551</v>
      </c>
      <c r="G30" s="55" t="s">
        <v>28</v>
      </c>
      <c r="H30" s="56">
        <v>10000</v>
      </c>
    </row>
    <row r="31" spans="1:8">
      <c r="A31" s="30" t="s">
        <v>26</v>
      </c>
      <c r="B31" s="51">
        <v>547092</v>
      </c>
      <c r="C31" s="51" t="s">
        <v>5297</v>
      </c>
      <c r="D31" s="52">
        <v>1449489</v>
      </c>
      <c r="E31" s="53">
        <v>43549</v>
      </c>
      <c r="F31" s="54">
        <v>43551</v>
      </c>
      <c r="G31" s="55" t="s">
        <v>28</v>
      </c>
      <c r="H31" s="56">
        <v>10000</v>
      </c>
    </row>
    <row r="32" spans="1:8">
      <c r="A32" s="30" t="s">
        <v>26</v>
      </c>
      <c r="B32" s="30">
        <v>547093</v>
      </c>
      <c r="C32" s="30" t="s">
        <v>5298</v>
      </c>
      <c r="D32" s="31">
        <v>1465739</v>
      </c>
      <c r="E32" s="32">
        <v>43548</v>
      </c>
      <c r="F32" s="33">
        <v>43551</v>
      </c>
      <c r="G32" s="34" t="s">
        <v>28</v>
      </c>
      <c r="H32" s="35">
        <v>15000</v>
      </c>
    </row>
    <row r="33" spans="1:8">
      <c r="A33" s="30" t="s">
        <v>26</v>
      </c>
      <c r="B33" s="59">
        <v>547094</v>
      </c>
      <c r="C33" s="59" t="s">
        <v>5299</v>
      </c>
      <c r="D33" s="60">
        <v>1449788</v>
      </c>
      <c r="E33" s="61">
        <v>43549</v>
      </c>
      <c r="F33" s="62">
        <v>43551</v>
      </c>
      <c r="G33" s="63" t="s">
        <v>28</v>
      </c>
      <c r="H33" s="64">
        <v>10000</v>
      </c>
    </row>
    <row r="34" spans="1:8">
      <c r="A34" s="30" t="s">
        <v>26</v>
      </c>
      <c r="B34" s="59">
        <v>547095</v>
      </c>
      <c r="C34" s="59" t="s">
        <v>5300</v>
      </c>
      <c r="D34" s="60">
        <v>1449788</v>
      </c>
      <c r="E34" s="61">
        <v>43549</v>
      </c>
      <c r="F34" s="62">
        <v>43551</v>
      </c>
      <c r="G34" s="63" t="s">
        <v>28</v>
      </c>
      <c r="H34" s="64">
        <v>10000</v>
      </c>
    </row>
    <row r="35" spans="1:8">
      <c r="A35" s="30" t="s">
        <v>26</v>
      </c>
      <c r="B35" s="30">
        <v>547214</v>
      </c>
      <c r="C35" s="30" t="s">
        <v>5301</v>
      </c>
      <c r="D35" s="31">
        <v>1448374</v>
      </c>
      <c r="E35" s="32">
        <v>43550</v>
      </c>
      <c r="F35" s="33">
        <v>43552</v>
      </c>
      <c r="G35" s="34" t="s">
        <v>28</v>
      </c>
      <c r="H35" s="35">
        <v>8400</v>
      </c>
    </row>
    <row r="36" spans="1:8">
      <c r="A36" s="30" t="s">
        <v>26</v>
      </c>
      <c r="B36" s="51">
        <v>547215</v>
      </c>
      <c r="C36" s="51" t="s">
        <v>5302</v>
      </c>
      <c r="D36" s="52">
        <v>1448225</v>
      </c>
      <c r="E36" s="53">
        <v>43550</v>
      </c>
      <c r="F36" s="54">
        <v>43552</v>
      </c>
      <c r="G36" s="55" t="s">
        <v>28</v>
      </c>
      <c r="H36" s="56">
        <v>8400</v>
      </c>
    </row>
    <row r="37" spans="1:8">
      <c r="A37" s="30" t="s">
        <v>26</v>
      </c>
      <c r="B37" s="51">
        <v>547216</v>
      </c>
      <c r="C37" s="51" t="s">
        <v>5303</v>
      </c>
      <c r="D37" s="52">
        <v>1448225</v>
      </c>
      <c r="E37" s="53">
        <v>43550</v>
      </c>
      <c r="F37" s="54">
        <v>43552</v>
      </c>
      <c r="G37" s="55" t="s">
        <v>28</v>
      </c>
      <c r="H37" s="56">
        <v>8400</v>
      </c>
    </row>
    <row r="38" spans="1:8">
      <c r="A38" s="30" t="s">
        <v>26</v>
      </c>
      <c r="B38" s="30">
        <v>547352</v>
      </c>
      <c r="C38" s="30" t="s">
        <v>5304</v>
      </c>
      <c r="D38" s="31">
        <v>1439738</v>
      </c>
      <c r="E38" s="32">
        <v>43549</v>
      </c>
      <c r="F38" s="33">
        <v>43553</v>
      </c>
      <c r="G38" s="34" t="s">
        <v>28</v>
      </c>
      <c r="H38" s="35">
        <v>16800</v>
      </c>
    </row>
    <row r="39" spans="1:8">
      <c r="A39" s="30" t="s">
        <v>26</v>
      </c>
      <c r="B39" s="30">
        <v>547592</v>
      </c>
      <c r="C39" s="30" t="s">
        <v>4364</v>
      </c>
      <c r="D39" s="31">
        <v>1463398</v>
      </c>
      <c r="E39" s="32">
        <v>43553</v>
      </c>
      <c r="F39" s="33">
        <v>43555</v>
      </c>
      <c r="G39" s="34" t="s">
        <v>28</v>
      </c>
      <c r="H39" s="35">
        <v>8400</v>
      </c>
    </row>
    <row r="40" spans="1:8">
      <c r="A40" s="30" t="s">
        <v>26</v>
      </c>
      <c r="B40" s="30">
        <v>547732</v>
      </c>
      <c r="C40" s="30" t="s">
        <v>5305</v>
      </c>
      <c r="D40" s="31">
        <v>1429482</v>
      </c>
      <c r="E40" s="32">
        <v>43554</v>
      </c>
      <c r="F40" s="33">
        <v>43556</v>
      </c>
      <c r="G40" s="34" t="s">
        <v>28</v>
      </c>
      <c r="H40" s="35">
        <v>10000</v>
      </c>
    </row>
    <row r="41" spans="1:8">
      <c r="A41" s="30" t="s">
        <v>26</v>
      </c>
      <c r="B41" s="30">
        <v>547735</v>
      </c>
      <c r="C41" s="30" t="s">
        <v>5306</v>
      </c>
      <c r="D41" s="31">
        <v>1429484</v>
      </c>
      <c r="E41" s="32">
        <v>43554</v>
      </c>
      <c r="F41" s="33">
        <v>43556</v>
      </c>
      <c r="G41" s="34" t="s">
        <v>28</v>
      </c>
      <c r="H41" s="35">
        <v>10000</v>
      </c>
    </row>
    <row r="42" spans="1:8">
      <c r="A42" s="30" t="s">
        <v>26</v>
      </c>
      <c r="B42" s="30">
        <v>547856</v>
      </c>
      <c r="C42" s="30" t="s">
        <v>5307</v>
      </c>
      <c r="D42" s="31">
        <v>1440959</v>
      </c>
      <c r="E42" s="32">
        <v>43553</v>
      </c>
      <c r="F42" s="33">
        <v>43557</v>
      </c>
      <c r="G42" s="34" t="s">
        <v>28</v>
      </c>
      <c r="H42" s="35">
        <v>16200</v>
      </c>
    </row>
    <row r="43" spans="1:8">
      <c r="A43" s="30" t="s">
        <v>26</v>
      </c>
      <c r="B43" s="30">
        <v>547859</v>
      </c>
      <c r="C43" s="30" t="s">
        <v>5308</v>
      </c>
      <c r="D43" s="31">
        <v>1441098</v>
      </c>
      <c r="E43" s="32">
        <v>43553</v>
      </c>
      <c r="F43" s="33">
        <v>43557</v>
      </c>
      <c r="G43" s="34" t="s">
        <v>28</v>
      </c>
      <c r="H43" s="35">
        <v>16200</v>
      </c>
    </row>
    <row r="44" spans="1:8">
      <c r="A44" s="30" t="s">
        <v>26</v>
      </c>
      <c r="B44" s="30">
        <v>547860</v>
      </c>
      <c r="C44" s="30" t="s">
        <v>5309</v>
      </c>
      <c r="D44" s="31">
        <v>1441391</v>
      </c>
      <c r="E44" s="32">
        <v>43553</v>
      </c>
      <c r="F44" s="33">
        <v>43557</v>
      </c>
      <c r="G44" s="34" t="s">
        <v>28</v>
      </c>
      <c r="H44" s="35">
        <v>16200</v>
      </c>
    </row>
    <row r="45" spans="1:8">
      <c r="A45" s="30" t="s">
        <v>26</v>
      </c>
      <c r="B45" s="30">
        <v>547861</v>
      </c>
      <c r="C45" s="30" t="s">
        <v>5310</v>
      </c>
      <c r="D45" s="31">
        <v>1441009</v>
      </c>
      <c r="E45" s="32">
        <v>43553</v>
      </c>
      <c r="F45" s="33">
        <v>43557</v>
      </c>
      <c r="G45" s="34" t="s">
        <v>28</v>
      </c>
      <c r="H45" s="35">
        <v>16200</v>
      </c>
    </row>
    <row r="46" spans="1:8">
      <c r="A46" s="30" t="s">
        <v>26</v>
      </c>
      <c r="B46" s="30">
        <v>547973</v>
      </c>
      <c r="C46" s="30" t="s">
        <v>1165</v>
      </c>
      <c r="D46" s="31">
        <v>1462043</v>
      </c>
      <c r="E46" s="32">
        <v>43553</v>
      </c>
      <c r="F46" s="33">
        <v>43558</v>
      </c>
      <c r="G46" s="34" t="s">
        <v>28</v>
      </c>
      <c r="H46" s="35">
        <v>19800</v>
      </c>
    </row>
    <row r="47" spans="1:8">
      <c r="A47" s="30" t="s">
        <v>26</v>
      </c>
      <c r="B47" s="59">
        <v>547975</v>
      </c>
      <c r="C47" s="59" t="s">
        <v>5311</v>
      </c>
      <c r="D47" s="60">
        <v>1450977</v>
      </c>
      <c r="E47" s="61">
        <v>43553</v>
      </c>
      <c r="F47" s="62">
        <v>43558</v>
      </c>
      <c r="G47" s="63" t="s">
        <v>28</v>
      </c>
      <c r="H47" s="64">
        <v>19800</v>
      </c>
    </row>
    <row r="48" spans="1:8">
      <c r="A48" s="30" t="s">
        <v>26</v>
      </c>
      <c r="B48" s="59">
        <v>547976</v>
      </c>
      <c r="C48" s="59" t="s">
        <v>5312</v>
      </c>
      <c r="D48" s="60">
        <v>1450977</v>
      </c>
      <c r="E48" s="61">
        <v>43553</v>
      </c>
      <c r="F48" s="62">
        <v>43558</v>
      </c>
      <c r="G48" s="63" t="s">
        <v>28</v>
      </c>
      <c r="H48" s="64">
        <v>19800</v>
      </c>
    </row>
    <row r="49" spans="1:8">
      <c r="A49" s="30" t="s">
        <v>26</v>
      </c>
      <c r="B49" s="51">
        <v>547981</v>
      </c>
      <c r="C49" s="51" t="s">
        <v>1894</v>
      </c>
      <c r="D49" s="52">
        <v>1452336</v>
      </c>
      <c r="E49" s="53">
        <v>43555</v>
      </c>
      <c r="F49" s="54">
        <v>43558</v>
      </c>
      <c r="G49" s="55" t="s">
        <v>28</v>
      </c>
      <c r="H49" s="56">
        <v>11400</v>
      </c>
    </row>
    <row r="50" spans="1:8">
      <c r="A50" s="30" t="s">
        <v>26</v>
      </c>
      <c r="B50" s="51">
        <v>547982</v>
      </c>
      <c r="C50" s="51" t="s">
        <v>265</v>
      </c>
      <c r="D50" s="52">
        <v>1452336</v>
      </c>
      <c r="E50" s="53">
        <v>43555</v>
      </c>
      <c r="F50" s="54">
        <v>43558</v>
      </c>
      <c r="G50" s="55" t="s">
        <v>28</v>
      </c>
      <c r="H50" s="56">
        <v>11400</v>
      </c>
    </row>
    <row r="51" spans="1:8">
      <c r="A51" s="30" t="s">
        <v>26</v>
      </c>
      <c r="B51" s="59">
        <v>547983</v>
      </c>
      <c r="C51" s="59" t="s">
        <v>5313</v>
      </c>
      <c r="D51" s="60">
        <v>1445781</v>
      </c>
      <c r="E51" s="61">
        <v>43555</v>
      </c>
      <c r="F51" s="62">
        <v>43558</v>
      </c>
      <c r="G51" s="63" t="s">
        <v>28</v>
      </c>
      <c r="H51" s="64">
        <v>11400</v>
      </c>
    </row>
    <row r="52" spans="1:8">
      <c r="A52" s="30" t="s">
        <v>26</v>
      </c>
      <c r="B52" s="59">
        <v>547984</v>
      </c>
      <c r="C52" s="59" t="s">
        <v>5314</v>
      </c>
      <c r="D52" s="60">
        <v>1445781</v>
      </c>
      <c r="E52" s="61">
        <v>43555</v>
      </c>
      <c r="F52" s="62">
        <v>43558</v>
      </c>
      <c r="G52" s="63" t="s">
        <v>28</v>
      </c>
      <c r="H52" s="64">
        <v>11400</v>
      </c>
    </row>
    <row r="53" spans="1:8">
      <c r="A53" s="30" t="s">
        <v>26</v>
      </c>
      <c r="B53" s="51">
        <v>547986</v>
      </c>
      <c r="C53" s="51" t="s">
        <v>5315</v>
      </c>
      <c r="D53" s="52">
        <v>1436949</v>
      </c>
      <c r="E53" s="53">
        <v>43554</v>
      </c>
      <c r="F53" s="54">
        <v>43558</v>
      </c>
      <c r="G53" s="55" t="s">
        <v>28</v>
      </c>
      <c r="H53" s="56">
        <v>15600</v>
      </c>
    </row>
    <row r="54" spans="1:8">
      <c r="A54" s="30" t="s">
        <v>26</v>
      </c>
      <c r="B54" s="51">
        <v>547987</v>
      </c>
      <c r="C54" s="51" t="s">
        <v>5316</v>
      </c>
      <c r="D54" s="52">
        <v>1436949</v>
      </c>
      <c r="E54" s="53">
        <v>43554</v>
      </c>
      <c r="F54" s="54">
        <v>43558</v>
      </c>
      <c r="G54" s="55" t="s">
        <v>28</v>
      </c>
      <c r="H54" s="56">
        <v>15600</v>
      </c>
    </row>
    <row r="55" spans="1:8">
      <c r="A55" s="30" t="s">
        <v>26</v>
      </c>
      <c r="B55" s="30">
        <v>548290</v>
      </c>
      <c r="C55" s="30" t="s">
        <v>5317</v>
      </c>
      <c r="D55" s="31">
        <v>1472327</v>
      </c>
      <c r="E55" s="32">
        <v>43558</v>
      </c>
      <c r="F55" s="33">
        <v>43560</v>
      </c>
      <c r="G55" s="34" t="s">
        <v>28</v>
      </c>
      <c r="H55" s="35">
        <v>6600</v>
      </c>
    </row>
    <row r="56" spans="1:8">
      <c r="A56" s="30" t="s">
        <v>26</v>
      </c>
      <c r="B56" s="30">
        <v>548424</v>
      </c>
      <c r="C56" s="30" t="s">
        <v>5318</v>
      </c>
      <c r="D56" s="31">
        <v>1466335</v>
      </c>
      <c r="E56" s="32">
        <v>43557</v>
      </c>
      <c r="F56" s="33">
        <v>43561</v>
      </c>
      <c r="G56" s="34" t="s">
        <v>28</v>
      </c>
      <c r="H56" s="35">
        <v>13200</v>
      </c>
    </row>
    <row r="57" spans="1:8">
      <c r="A57" s="30" t="s">
        <v>26</v>
      </c>
      <c r="B57" s="30">
        <v>548427</v>
      </c>
      <c r="C57" s="30" t="s">
        <v>3952</v>
      </c>
      <c r="D57" s="31">
        <v>1458666</v>
      </c>
      <c r="E57" s="32">
        <v>43558</v>
      </c>
      <c r="F57" s="33">
        <v>43561</v>
      </c>
      <c r="G57" s="34" t="s">
        <v>28</v>
      </c>
      <c r="H57" s="35">
        <v>10800</v>
      </c>
    </row>
    <row r="58" spans="1:8">
      <c r="A58" s="30" t="s">
        <v>26</v>
      </c>
      <c r="B58" s="59">
        <v>548433</v>
      </c>
      <c r="C58" s="59" t="s">
        <v>5319</v>
      </c>
      <c r="D58" s="60">
        <v>1452702</v>
      </c>
      <c r="E58" s="61">
        <v>43559</v>
      </c>
      <c r="F58" s="62">
        <v>43561</v>
      </c>
      <c r="G58" s="63" t="s">
        <v>28</v>
      </c>
      <c r="H58" s="64">
        <v>7200</v>
      </c>
    </row>
    <row r="59" spans="1:8">
      <c r="A59" s="30" t="s">
        <v>26</v>
      </c>
      <c r="B59" s="59">
        <v>548434</v>
      </c>
      <c r="C59" s="59" t="s">
        <v>5320</v>
      </c>
      <c r="D59" s="60">
        <v>1452702</v>
      </c>
      <c r="E59" s="61">
        <v>43559</v>
      </c>
      <c r="F59" s="62">
        <v>43561</v>
      </c>
      <c r="G59" s="63" t="s">
        <v>28</v>
      </c>
      <c r="H59" s="64">
        <v>7200</v>
      </c>
    </row>
    <row r="60" spans="1:8">
      <c r="A60" s="30" t="s">
        <v>26</v>
      </c>
      <c r="B60" s="30">
        <v>548435</v>
      </c>
      <c r="C60" s="30" t="s">
        <v>5321</v>
      </c>
      <c r="D60" s="31">
        <v>1463241</v>
      </c>
      <c r="E60" s="32">
        <v>43559</v>
      </c>
      <c r="F60" s="33">
        <v>43561</v>
      </c>
      <c r="G60" s="34" t="s">
        <v>28</v>
      </c>
      <c r="H60" s="35">
        <v>7200</v>
      </c>
    </row>
    <row r="61" spans="1:8">
      <c r="A61" s="30" t="s">
        <v>26</v>
      </c>
      <c r="B61" s="51">
        <v>548436</v>
      </c>
      <c r="C61" s="51" t="s">
        <v>5322</v>
      </c>
      <c r="D61" s="52">
        <v>1462984</v>
      </c>
      <c r="E61" s="53">
        <v>43558</v>
      </c>
      <c r="F61" s="54">
        <v>43561</v>
      </c>
      <c r="G61" s="55" t="s">
        <v>28</v>
      </c>
      <c r="H61" s="56">
        <v>10800</v>
      </c>
    </row>
    <row r="62" spans="1:8">
      <c r="A62" s="30" t="s">
        <v>26</v>
      </c>
      <c r="B62" s="51">
        <v>548437</v>
      </c>
      <c r="C62" s="51" t="s">
        <v>5323</v>
      </c>
      <c r="D62" s="52">
        <v>1462984</v>
      </c>
      <c r="E62" s="53">
        <v>43558</v>
      </c>
      <c r="F62" s="54">
        <v>43561</v>
      </c>
      <c r="G62" s="55" t="s">
        <v>28</v>
      </c>
      <c r="H62" s="56">
        <v>10800</v>
      </c>
    </row>
    <row r="63" spans="1:8">
      <c r="A63" s="30" t="s">
        <v>26</v>
      </c>
      <c r="B63" s="51">
        <v>548438</v>
      </c>
      <c r="C63" s="51" t="s">
        <v>5324</v>
      </c>
      <c r="D63" s="52">
        <v>1462984</v>
      </c>
      <c r="E63" s="53">
        <v>43558</v>
      </c>
      <c r="F63" s="54">
        <v>43561</v>
      </c>
      <c r="G63" s="55" t="s">
        <v>28</v>
      </c>
      <c r="H63" s="56">
        <v>10800</v>
      </c>
    </row>
    <row r="64" spans="1:8">
      <c r="A64" s="30" t="s">
        <v>26</v>
      </c>
      <c r="B64" s="30">
        <v>548440</v>
      </c>
      <c r="C64" s="30" t="s">
        <v>559</v>
      </c>
      <c r="D64" s="31">
        <v>1473003</v>
      </c>
      <c r="E64" s="32">
        <v>43558</v>
      </c>
      <c r="F64" s="33">
        <v>43561</v>
      </c>
      <c r="G64" s="34" t="s">
        <v>28</v>
      </c>
      <c r="H64" s="35">
        <v>12300</v>
      </c>
    </row>
    <row r="65" spans="1:8">
      <c r="A65" s="30" t="s">
        <v>26</v>
      </c>
      <c r="B65" s="30">
        <v>548563</v>
      </c>
      <c r="C65" s="30" t="s">
        <v>3460</v>
      </c>
      <c r="D65" s="31">
        <v>1466540</v>
      </c>
      <c r="E65" s="32">
        <v>43558</v>
      </c>
      <c r="F65" s="33">
        <v>43562</v>
      </c>
      <c r="G65" s="34" t="s">
        <v>28</v>
      </c>
      <c r="H65" s="35">
        <v>13200</v>
      </c>
    </row>
    <row r="66" spans="1:8">
      <c r="A66" s="30" t="s">
        <v>26</v>
      </c>
      <c r="B66" s="30">
        <v>548567</v>
      </c>
      <c r="C66" s="30" t="s">
        <v>372</v>
      </c>
      <c r="D66" s="31">
        <v>1435443</v>
      </c>
      <c r="E66" s="32">
        <v>43560</v>
      </c>
      <c r="F66" s="33">
        <v>43562</v>
      </c>
      <c r="G66" s="34" t="s">
        <v>28</v>
      </c>
      <c r="H66" s="35">
        <v>7200</v>
      </c>
    </row>
    <row r="67" spans="1:8">
      <c r="A67" s="30" t="s">
        <v>26</v>
      </c>
      <c r="B67" s="30">
        <v>548568</v>
      </c>
      <c r="C67" s="30" t="s">
        <v>5325</v>
      </c>
      <c r="D67" s="31">
        <v>1455837</v>
      </c>
      <c r="E67" s="32">
        <v>43558</v>
      </c>
      <c r="F67" s="33">
        <v>43562</v>
      </c>
      <c r="G67" s="34" t="s">
        <v>28</v>
      </c>
      <c r="H67" s="35">
        <v>14400</v>
      </c>
    </row>
    <row r="68" spans="1:8">
      <c r="A68" s="30" t="s">
        <v>26</v>
      </c>
      <c r="B68" s="59">
        <v>548727</v>
      </c>
      <c r="C68" s="59" t="s">
        <v>5326</v>
      </c>
      <c r="D68" s="60">
        <v>1452515</v>
      </c>
      <c r="E68" s="61">
        <v>43560</v>
      </c>
      <c r="F68" s="62">
        <v>43563</v>
      </c>
      <c r="G68" s="63" t="s">
        <v>28</v>
      </c>
      <c r="H68" s="64">
        <v>10800</v>
      </c>
    </row>
    <row r="69" spans="1:8">
      <c r="A69" s="30" t="s">
        <v>26</v>
      </c>
      <c r="B69" s="59">
        <v>548728</v>
      </c>
      <c r="C69" s="59" t="s">
        <v>5327</v>
      </c>
      <c r="D69" s="60">
        <v>1452515</v>
      </c>
      <c r="E69" s="61">
        <v>43560</v>
      </c>
      <c r="F69" s="62">
        <v>43563</v>
      </c>
      <c r="G69" s="63" t="s">
        <v>28</v>
      </c>
      <c r="H69" s="64">
        <v>10800</v>
      </c>
    </row>
    <row r="70" spans="1:8">
      <c r="A70" s="30" t="s">
        <v>26</v>
      </c>
      <c r="B70" s="30">
        <v>548729</v>
      </c>
      <c r="C70" s="30" t="s">
        <v>5328</v>
      </c>
      <c r="D70" s="31">
        <v>1474510</v>
      </c>
      <c r="E70" s="32">
        <v>43561</v>
      </c>
      <c r="F70" s="33">
        <v>43563</v>
      </c>
      <c r="G70" s="34" t="s">
        <v>28</v>
      </c>
      <c r="H70" s="35">
        <v>6600</v>
      </c>
    </row>
    <row r="71" spans="1:8">
      <c r="A71" s="30" t="s">
        <v>26</v>
      </c>
      <c r="B71" s="51">
        <v>548730</v>
      </c>
      <c r="C71" s="51" t="s">
        <v>5329</v>
      </c>
      <c r="D71" s="52">
        <v>1446645</v>
      </c>
      <c r="E71" s="53">
        <v>43561</v>
      </c>
      <c r="F71" s="54">
        <v>43563</v>
      </c>
      <c r="G71" s="55" t="s">
        <v>28</v>
      </c>
      <c r="H71" s="56">
        <v>7200</v>
      </c>
    </row>
    <row r="72" spans="1:8">
      <c r="A72" s="30" t="s">
        <v>26</v>
      </c>
      <c r="B72" s="51">
        <v>548731</v>
      </c>
      <c r="C72" s="51" t="s">
        <v>5330</v>
      </c>
      <c r="D72" s="52">
        <v>1446645</v>
      </c>
      <c r="E72" s="53">
        <v>43561</v>
      </c>
      <c r="F72" s="54">
        <v>43563</v>
      </c>
      <c r="G72" s="55" t="s">
        <v>28</v>
      </c>
      <c r="H72" s="56">
        <v>7200</v>
      </c>
    </row>
    <row r="73" spans="1:8">
      <c r="A73" s="30" t="s">
        <v>26</v>
      </c>
      <c r="B73" s="30">
        <v>548732</v>
      </c>
      <c r="C73" s="30" t="s">
        <v>5331</v>
      </c>
      <c r="D73" s="31">
        <v>1475057</v>
      </c>
      <c r="E73" s="32">
        <v>43561</v>
      </c>
      <c r="F73" s="33">
        <v>43563</v>
      </c>
      <c r="G73" s="34" t="s">
        <v>28</v>
      </c>
      <c r="H73" s="35">
        <v>6600</v>
      </c>
    </row>
    <row r="74" spans="1:8">
      <c r="A74" s="30" t="s">
        <v>26</v>
      </c>
      <c r="B74" s="30">
        <v>548733</v>
      </c>
      <c r="C74" s="30" t="s">
        <v>5332</v>
      </c>
      <c r="D74" s="31">
        <v>1473771</v>
      </c>
      <c r="E74" s="32">
        <v>43559</v>
      </c>
      <c r="F74" s="33">
        <v>43563</v>
      </c>
      <c r="G74" s="34" t="s">
        <v>28</v>
      </c>
      <c r="H74" s="35">
        <v>13200</v>
      </c>
    </row>
    <row r="75" spans="1:8">
      <c r="A75" s="30" t="s">
        <v>26</v>
      </c>
      <c r="B75" s="30">
        <v>548753</v>
      </c>
      <c r="C75" s="30" t="s">
        <v>5333</v>
      </c>
      <c r="D75" s="31">
        <v>1451738</v>
      </c>
      <c r="E75" s="32">
        <v>43559</v>
      </c>
      <c r="F75" s="33">
        <v>43563</v>
      </c>
      <c r="G75" s="34" t="s">
        <v>28</v>
      </c>
      <c r="H75" s="35">
        <v>18000</v>
      </c>
    </row>
    <row r="76" spans="1:8">
      <c r="A76" s="30" t="s">
        <v>26</v>
      </c>
      <c r="B76" s="59">
        <v>548754</v>
      </c>
      <c r="C76" s="59" t="s">
        <v>5334</v>
      </c>
      <c r="D76" s="60">
        <v>1460437</v>
      </c>
      <c r="E76" s="61">
        <v>43560</v>
      </c>
      <c r="F76" s="62">
        <v>43563</v>
      </c>
      <c r="G76" s="63" t="s">
        <v>28</v>
      </c>
      <c r="H76" s="64">
        <v>13500</v>
      </c>
    </row>
    <row r="77" spans="1:8">
      <c r="A77" s="30" t="s">
        <v>26</v>
      </c>
      <c r="B77" s="59">
        <v>548755</v>
      </c>
      <c r="C77" s="59" t="s">
        <v>5335</v>
      </c>
      <c r="D77" s="60">
        <v>1460437</v>
      </c>
      <c r="E77" s="61">
        <v>43560</v>
      </c>
      <c r="F77" s="62">
        <v>43563</v>
      </c>
      <c r="G77" s="63" t="s">
        <v>28</v>
      </c>
      <c r="H77" s="64">
        <v>13500</v>
      </c>
    </row>
    <row r="78" spans="1:8">
      <c r="A78" s="30" t="s">
        <v>26</v>
      </c>
      <c r="B78" s="30">
        <v>548894</v>
      </c>
      <c r="C78" s="30" t="s">
        <v>5336</v>
      </c>
      <c r="D78" s="31">
        <v>1447357</v>
      </c>
      <c r="E78" s="32">
        <v>43562</v>
      </c>
      <c r="F78" s="33">
        <v>43564</v>
      </c>
      <c r="G78" s="34" t="s">
        <v>28</v>
      </c>
      <c r="H78" s="35">
        <v>9000</v>
      </c>
    </row>
    <row r="79" spans="1:8">
      <c r="A79" s="30" t="s">
        <v>26</v>
      </c>
      <c r="B79" s="30">
        <v>548895</v>
      </c>
      <c r="C79" s="30" t="s">
        <v>5337</v>
      </c>
      <c r="D79" s="31">
        <v>1462170</v>
      </c>
      <c r="E79" s="32">
        <v>43560</v>
      </c>
      <c r="F79" s="33">
        <v>43564</v>
      </c>
      <c r="G79" s="34" t="s">
        <v>28</v>
      </c>
      <c r="H79" s="35">
        <v>14400</v>
      </c>
    </row>
    <row r="80" spans="1:8">
      <c r="A80" s="30" t="s">
        <v>26</v>
      </c>
      <c r="B80" s="30">
        <v>548896</v>
      </c>
      <c r="C80" s="30" t="s">
        <v>5338</v>
      </c>
      <c r="D80" s="31">
        <v>1470118</v>
      </c>
      <c r="E80" s="32">
        <v>43560</v>
      </c>
      <c r="F80" s="33">
        <v>43564</v>
      </c>
      <c r="G80" s="34" t="s">
        <v>28</v>
      </c>
      <c r="H80" s="35">
        <v>13200</v>
      </c>
    </row>
    <row r="81" spans="1:8">
      <c r="A81" s="30" t="s">
        <v>26</v>
      </c>
      <c r="B81" s="30">
        <v>548898</v>
      </c>
      <c r="C81" s="30" t="s">
        <v>5339</v>
      </c>
      <c r="D81" s="31">
        <v>1455363</v>
      </c>
      <c r="E81" s="32">
        <v>43562</v>
      </c>
      <c r="F81" s="33">
        <v>43564</v>
      </c>
      <c r="G81" s="34" t="s">
        <v>28</v>
      </c>
      <c r="H81" s="35">
        <v>7200</v>
      </c>
    </row>
    <row r="82" spans="1:8">
      <c r="A82" s="30" t="s">
        <v>26</v>
      </c>
      <c r="B82" s="30">
        <v>548899</v>
      </c>
      <c r="C82" s="30" t="s">
        <v>5340</v>
      </c>
      <c r="D82" s="31">
        <v>1455361</v>
      </c>
      <c r="E82" s="32">
        <v>43562</v>
      </c>
      <c r="F82" s="33">
        <v>43564</v>
      </c>
      <c r="G82" s="34" t="s">
        <v>28</v>
      </c>
      <c r="H82" s="35">
        <v>7200</v>
      </c>
    </row>
    <row r="83" spans="1:8">
      <c r="A83" s="30" t="s">
        <v>26</v>
      </c>
      <c r="B83" s="30">
        <v>548900</v>
      </c>
      <c r="C83" s="30" t="s">
        <v>5341</v>
      </c>
      <c r="D83" s="31">
        <v>1453531</v>
      </c>
      <c r="E83" s="32">
        <v>43562</v>
      </c>
      <c r="F83" s="33">
        <v>43564</v>
      </c>
      <c r="G83" s="34" t="s">
        <v>28</v>
      </c>
      <c r="H83" s="35">
        <v>7200</v>
      </c>
    </row>
    <row r="84" spans="1:8">
      <c r="A84" s="30" t="s">
        <v>26</v>
      </c>
      <c r="B84" s="30">
        <v>548901</v>
      </c>
      <c r="C84" s="30" t="s">
        <v>5342</v>
      </c>
      <c r="D84" s="31">
        <v>1453298</v>
      </c>
      <c r="E84" s="32">
        <v>43562</v>
      </c>
      <c r="F84" s="33">
        <v>43564</v>
      </c>
      <c r="G84" s="34" t="s">
        <v>28</v>
      </c>
      <c r="H84" s="35">
        <v>7200</v>
      </c>
    </row>
    <row r="85" spans="1:8">
      <c r="A85" s="30"/>
      <c r="B85" s="206"/>
      <c r="C85" s="66"/>
      <c r="D85" s="31"/>
      <c r="E85" s="32"/>
      <c r="F85" s="33"/>
      <c r="G85" s="68"/>
      <c r="H85" s="35"/>
    </row>
    <row r="86" spans="1:8">
      <c r="A86" s="207" t="s">
        <v>5142</v>
      </c>
      <c r="B86" s="208"/>
      <c r="C86" s="209"/>
      <c r="D86" s="210"/>
      <c r="E86" s="211"/>
      <c r="F86" s="212"/>
      <c r="G86" s="213"/>
      <c r="H86" s="212"/>
    </row>
    <row r="87" ht="13.5" spans="1:8">
      <c r="A87" s="214" t="s">
        <v>5343</v>
      </c>
      <c r="B87" s="86"/>
      <c r="C87" s="87"/>
      <c r="D87" s="81"/>
      <c r="E87" s="215"/>
      <c r="F87" s="83"/>
      <c r="G87" s="216" t="s">
        <v>80</v>
      </c>
      <c r="H87" s="217">
        <f>SUM(H2:H86)</f>
        <v>1042900</v>
      </c>
    </row>
    <row r="88" ht="13.5" spans="8:8">
      <c r="H88" t="s">
        <v>5344</v>
      </c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opLeftCell="A105" workbookViewId="0">
      <selection activeCell="N140" sqref="N140"/>
    </sheetView>
  </sheetViews>
  <sheetFormatPr defaultColWidth="9.14285714285714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00"/>
    </row>
    <row r="5" spans="1:8">
      <c r="A5" s="2"/>
      <c r="B5" s="2"/>
      <c r="C5" s="2"/>
      <c r="D5" s="2"/>
      <c r="E5" s="2"/>
      <c r="F5" s="2"/>
      <c r="H5" s="201"/>
    </row>
    <row r="6" spans="1:8">
      <c r="A6" s="2"/>
      <c r="B6" s="2"/>
      <c r="C6" s="2"/>
      <c r="D6" s="2"/>
      <c r="E6" s="2"/>
      <c r="F6" s="2"/>
      <c r="H6" s="201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43579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25.5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672" t="s">
        <v>9</v>
      </c>
      <c r="D12" s="12"/>
      <c r="E12" s="10"/>
      <c r="F12" s="2"/>
    </row>
    <row r="13" spans="1:6">
      <c r="A13" s="4" t="s">
        <v>10</v>
      </c>
      <c r="B13" s="4"/>
      <c r="C13" s="672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02" t="s">
        <v>5149</v>
      </c>
      <c r="D20" s="21"/>
      <c r="E20" s="21"/>
      <c r="F20" s="2"/>
    </row>
    <row r="21" spans="1:6">
      <c r="A21" s="2"/>
      <c r="B21" s="2"/>
      <c r="C21" s="2"/>
      <c r="D21" s="2"/>
      <c r="E21" s="23"/>
      <c r="F21" s="24"/>
    </row>
    <row r="22" spans="1:8">
      <c r="A22" s="203" t="s">
        <v>20</v>
      </c>
      <c r="B22" s="203" t="s">
        <v>1163</v>
      </c>
      <c r="C22" s="203" t="s">
        <v>21</v>
      </c>
      <c r="D22" s="204" t="s">
        <v>22</v>
      </c>
      <c r="E22" s="123" t="s">
        <v>23</v>
      </c>
      <c r="F22" s="124">
        <v>0</v>
      </c>
      <c r="G22" s="204" t="s">
        <v>24</v>
      </c>
      <c r="H22" s="204" t="s">
        <v>2250</v>
      </c>
    </row>
    <row r="23" spans="1:8">
      <c r="A23" s="30" t="s">
        <v>26</v>
      </c>
      <c r="B23" s="30">
        <v>549018</v>
      </c>
      <c r="C23" s="30" t="s">
        <v>5345</v>
      </c>
      <c r="D23" s="31">
        <v>1454912</v>
      </c>
      <c r="E23" s="32">
        <v>43563</v>
      </c>
      <c r="F23" s="33">
        <v>43565</v>
      </c>
      <c r="G23" s="34" t="s">
        <v>28</v>
      </c>
      <c r="H23" s="35">
        <v>7200</v>
      </c>
    </row>
    <row r="24" spans="1:8">
      <c r="A24" s="30" t="s">
        <v>26</v>
      </c>
      <c r="B24" s="30">
        <v>549019</v>
      </c>
      <c r="C24" s="30" t="s">
        <v>5346</v>
      </c>
      <c r="D24" s="31">
        <v>1444037</v>
      </c>
      <c r="E24" s="32">
        <v>43561</v>
      </c>
      <c r="F24" s="33">
        <v>43565</v>
      </c>
      <c r="G24" s="34" t="s">
        <v>28</v>
      </c>
      <c r="H24" s="35">
        <v>14400</v>
      </c>
    </row>
    <row r="25" spans="1:8">
      <c r="A25" s="30" t="s">
        <v>26</v>
      </c>
      <c r="B25" s="30">
        <v>549020</v>
      </c>
      <c r="C25" s="30" t="s">
        <v>5347</v>
      </c>
      <c r="D25" s="31">
        <v>1443880</v>
      </c>
      <c r="E25" s="32">
        <v>43561</v>
      </c>
      <c r="F25" s="33">
        <v>43565</v>
      </c>
      <c r="G25" s="34" t="s">
        <v>28</v>
      </c>
      <c r="H25" s="35">
        <v>14400</v>
      </c>
    </row>
    <row r="26" spans="1:8">
      <c r="A26" s="30" t="s">
        <v>26</v>
      </c>
      <c r="B26" s="30">
        <v>549021</v>
      </c>
      <c r="C26" s="30" t="s">
        <v>1362</v>
      </c>
      <c r="D26" s="31">
        <v>1457608</v>
      </c>
      <c r="E26" s="32">
        <v>43560</v>
      </c>
      <c r="F26" s="33">
        <v>43565</v>
      </c>
      <c r="G26" s="34" t="s">
        <v>28</v>
      </c>
      <c r="H26" s="35">
        <v>18000</v>
      </c>
    </row>
    <row r="27" spans="1:8">
      <c r="A27" s="30" t="s">
        <v>26</v>
      </c>
      <c r="B27" s="30">
        <v>549119</v>
      </c>
      <c r="C27" s="30" t="s">
        <v>5348</v>
      </c>
      <c r="D27" s="31">
        <v>1472377</v>
      </c>
      <c r="E27" s="32">
        <v>43563</v>
      </c>
      <c r="F27" s="33">
        <v>43566</v>
      </c>
      <c r="G27" s="34" t="s">
        <v>28</v>
      </c>
      <c r="H27" s="35">
        <v>9900</v>
      </c>
    </row>
    <row r="28" spans="1:8">
      <c r="A28" s="30" t="s">
        <v>26</v>
      </c>
      <c r="B28" s="30">
        <v>549120</v>
      </c>
      <c r="C28" s="30" t="s">
        <v>5349</v>
      </c>
      <c r="D28" s="31">
        <v>1475405</v>
      </c>
      <c r="E28" s="32">
        <v>43564</v>
      </c>
      <c r="F28" s="33">
        <v>43566</v>
      </c>
      <c r="G28" s="34" t="s">
        <v>28</v>
      </c>
      <c r="H28" s="35">
        <v>6600</v>
      </c>
    </row>
    <row r="29" spans="1:8">
      <c r="A29" s="30" t="s">
        <v>26</v>
      </c>
      <c r="B29" s="59">
        <v>549222</v>
      </c>
      <c r="C29" s="59" t="s">
        <v>5350</v>
      </c>
      <c r="D29" s="60">
        <v>1461735</v>
      </c>
      <c r="E29" s="61">
        <v>43562</v>
      </c>
      <c r="F29" s="62">
        <v>43567</v>
      </c>
      <c r="G29" s="63" t="s">
        <v>28</v>
      </c>
      <c r="H29" s="64">
        <v>18000</v>
      </c>
    </row>
    <row r="30" spans="1:8">
      <c r="A30" s="30" t="s">
        <v>26</v>
      </c>
      <c r="B30" s="59">
        <v>549223</v>
      </c>
      <c r="C30" s="59" t="s">
        <v>5351</v>
      </c>
      <c r="D30" s="60">
        <v>1461735</v>
      </c>
      <c r="E30" s="61">
        <v>43562</v>
      </c>
      <c r="F30" s="62">
        <v>43567</v>
      </c>
      <c r="G30" s="63" t="s">
        <v>28</v>
      </c>
      <c r="H30" s="64">
        <v>18000</v>
      </c>
    </row>
    <row r="31" spans="1:8">
      <c r="A31" s="30" t="s">
        <v>26</v>
      </c>
      <c r="B31" s="30">
        <v>549224</v>
      </c>
      <c r="C31" s="30" t="s">
        <v>5352</v>
      </c>
      <c r="D31" s="31">
        <v>1472535</v>
      </c>
      <c r="E31" s="32">
        <v>43561</v>
      </c>
      <c r="F31" s="33">
        <v>43567</v>
      </c>
      <c r="G31" s="34" t="s">
        <v>28</v>
      </c>
      <c r="H31" s="35">
        <v>19800</v>
      </c>
    </row>
    <row r="32" spans="1:8">
      <c r="A32" s="30" t="s">
        <v>26</v>
      </c>
      <c r="B32" s="30">
        <v>549226</v>
      </c>
      <c r="C32" s="30" t="s">
        <v>2830</v>
      </c>
      <c r="D32" s="31">
        <v>1462103</v>
      </c>
      <c r="E32" s="32">
        <v>43564</v>
      </c>
      <c r="F32" s="33">
        <v>43567</v>
      </c>
      <c r="G32" s="34" t="s">
        <v>28</v>
      </c>
      <c r="H32" s="35">
        <v>10800</v>
      </c>
    </row>
    <row r="33" spans="1:8">
      <c r="A33" s="30" t="s">
        <v>26</v>
      </c>
      <c r="B33" s="30">
        <v>549227</v>
      </c>
      <c r="C33" s="30" t="s">
        <v>5353</v>
      </c>
      <c r="D33" s="31">
        <v>1461338</v>
      </c>
      <c r="E33" s="32">
        <v>43564</v>
      </c>
      <c r="F33" s="33">
        <v>43567</v>
      </c>
      <c r="G33" s="34" t="s">
        <v>28</v>
      </c>
      <c r="H33" s="35">
        <v>10800</v>
      </c>
    </row>
    <row r="34" spans="1:8">
      <c r="A34" s="30" t="s">
        <v>26</v>
      </c>
      <c r="B34" s="51">
        <v>549233</v>
      </c>
      <c r="C34" s="51" t="s">
        <v>5354</v>
      </c>
      <c r="D34" s="52">
        <v>1462662</v>
      </c>
      <c r="E34" s="53">
        <v>43563</v>
      </c>
      <c r="F34" s="54">
        <v>43567</v>
      </c>
      <c r="G34" s="55" t="s">
        <v>28</v>
      </c>
      <c r="H34" s="56">
        <v>14400</v>
      </c>
    </row>
    <row r="35" spans="1:8">
      <c r="A35" s="30" t="s">
        <v>26</v>
      </c>
      <c r="B35" s="51">
        <v>549234</v>
      </c>
      <c r="C35" s="51" t="s">
        <v>5355</v>
      </c>
      <c r="D35" s="52">
        <v>1462662</v>
      </c>
      <c r="E35" s="53">
        <v>43563</v>
      </c>
      <c r="F35" s="54">
        <v>43567</v>
      </c>
      <c r="G35" s="55" t="s">
        <v>28</v>
      </c>
      <c r="H35" s="56">
        <v>14400</v>
      </c>
    </row>
    <row r="36" spans="1:8">
      <c r="A36" s="30" t="s">
        <v>26</v>
      </c>
      <c r="B36" s="30">
        <v>549243</v>
      </c>
      <c r="C36" s="30" t="s">
        <v>5356</v>
      </c>
      <c r="D36" s="31">
        <v>1471209</v>
      </c>
      <c r="E36" s="32">
        <v>43564</v>
      </c>
      <c r="F36" s="33">
        <v>43567</v>
      </c>
      <c r="G36" s="34" t="s">
        <v>28</v>
      </c>
      <c r="H36" s="35">
        <v>12300</v>
      </c>
    </row>
    <row r="37" spans="1:8">
      <c r="A37" s="30" t="s">
        <v>26</v>
      </c>
      <c r="B37" s="59">
        <v>549244</v>
      </c>
      <c r="C37" s="59" t="s">
        <v>5357</v>
      </c>
      <c r="D37" s="60">
        <v>1476037</v>
      </c>
      <c r="E37" s="61">
        <v>43565</v>
      </c>
      <c r="F37" s="62">
        <v>43567</v>
      </c>
      <c r="G37" s="63" t="s">
        <v>28</v>
      </c>
      <c r="H37" s="64">
        <v>8200</v>
      </c>
    </row>
    <row r="38" spans="1:8">
      <c r="A38" s="30" t="s">
        <v>26</v>
      </c>
      <c r="B38" s="59">
        <v>549245</v>
      </c>
      <c r="C38" s="59" t="s">
        <v>5358</v>
      </c>
      <c r="D38" s="60">
        <v>1476037</v>
      </c>
      <c r="E38" s="61">
        <v>43565</v>
      </c>
      <c r="F38" s="62">
        <v>43567</v>
      </c>
      <c r="G38" s="63" t="s">
        <v>28</v>
      </c>
      <c r="H38" s="64">
        <v>8200</v>
      </c>
    </row>
    <row r="39" spans="1:8">
      <c r="A39" s="30" t="s">
        <v>26</v>
      </c>
      <c r="B39" s="30">
        <v>549386</v>
      </c>
      <c r="C39" s="30" t="s">
        <v>5359</v>
      </c>
      <c r="D39" s="31">
        <v>1450558</v>
      </c>
      <c r="E39" s="32">
        <v>43565</v>
      </c>
      <c r="F39" s="33">
        <v>43568</v>
      </c>
      <c r="G39" s="34" t="s">
        <v>28</v>
      </c>
      <c r="H39" s="35">
        <v>10800</v>
      </c>
    </row>
    <row r="40" spans="1:8">
      <c r="A40" s="30" t="s">
        <v>26</v>
      </c>
      <c r="B40" s="30">
        <v>549390</v>
      </c>
      <c r="C40" s="30" t="s">
        <v>5360</v>
      </c>
      <c r="D40" s="31">
        <v>1475773</v>
      </c>
      <c r="E40" s="32">
        <v>43565</v>
      </c>
      <c r="F40" s="33">
        <v>43568</v>
      </c>
      <c r="G40" s="34" t="s">
        <v>28</v>
      </c>
      <c r="H40" s="35">
        <v>9900</v>
      </c>
    </row>
    <row r="41" spans="1:8">
      <c r="A41" s="30" t="s">
        <v>26</v>
      </c>
      <c r="B41" s="30">
        <v>549391</v>
      </c>
      <c r="C41" s="30" t="s">
        <v>5361</v>
      </c>
      <c r="D41" s="31">
        <v>1473938</v>
      </c>
      <c r="E41" s="32">
        <v>43565</v>
      </c>
      <c r="F41" s="33">
        <v>43568</v>
      </c>
      <c r="G41" s="34" t="s">
        <v>28</v>
      </c>
      <c r="H41" s="35">
        <v>9900</v>
      </c>
    </row>
    <row r="42" spans="1:8">
      <c r="A42" s="30" t="s">
        <v>26</v>
      </c>
      <c r="B42" s="30">
        <v>549401</v>
      </c>
      <c r="C42" s="30" t="s">
        <v>5362</v>
      </c>
      <c r="D42" s="31">
        <v>1446170</v>
      </c>
      <c r="E42" s="32">
        <v>43566</v>
      </c>
      <c r="F42" s="33">
        <v>43568</v>
      </c>
      <c r="G42" s="34" t="s">
        <v>28</v>
      </c>
      <c r="H42" s="35">
        <v>9000</v>
      </c>
    </row>
    <row r="43" spans="1:8">
      <c r="A43" s="30" t="s">
        <v>26</v>
      </c>
      <c r="B43" s="30">
        <v>549403</v>
      </c>
      <c r="C43" s="30" t="s">
        <v>5363</v>
      </c>
      <c r="D43" s="31">
        <v>1473436</v>
      </c>
      <c r="E43" s="32">
        <v>43566</v>
      </c>
      <c r="F43" s="33">
        <v>43568</v>
      </c>
      <c r="G43" s="34" t="s">
        <v>28</v>
      </c>
      <c r="H43" s="35">
        <v>8200</v>
      </c>
    </row>
    <row r="44" spans="1:8">
      <c r="A44" s="30" t="s">
        <v>26</v>
      </c>
      <c r="B44" s="30">
        <v>549404</v>
      </c>
      <c r="C44" s="30" t="s">
        <v>5364</v>
      </c>
      <c r="D44" s="31">
        <v>1473435</v>
      </c>
      <c r="E44" s="32">
        <v>43566</v>
      </c>
      <c r="F44" s="33">
        <v>43568</v>
      </c>
      <c r="G44" s="34" t="s">
        <v>28</v>
      </c>
      <c r="H44" s="35">
        <v>8200</v>
      </c>
    </row>
    <row r="45" spans="1:8">
      <c r="A45" s="30" t="s">
        <v>26</v>
      </c>
      <c r="B45" s="30">
        <v>549503</v>
      </c>
      <c r="C45" s="30" t="s">
        <v>5365</v>
      </c>
      <c r="D45" s="31">
        <v>1473404</v>
      </c>
      <c r="E45" s="32">
        <v>43567</v>
      </c>
      <c r="F45" s="33">
        <v>43569</v>
      </c>
      <c r="G45" s="34" t="s">
        <v>28</v>
      </c>
      <c r="H45" s="35">
        <v>6600</v>
      </c>
    </row>
    <row r="46" spans="1:8">
      <c r="A46" s="30" t="s">
        <v>26</v>
      </c>
      <c r="B46" s="51">
        <v>549504</v>
      </c>
      <c r="C46" s="51" t="s">
        <v>5366</v>
      </c>
      <c r="D46" s="52">
        <v>1458547</v>
      </c>
      <c r="E46" s="53">
        <v>43567</v>
      </c>
      <c r="F46" s="54">
        <v>43569</v>
      </c>
      <c r="G46" s="55" t="s">
        <v>28</v>
      </c>
      <c r="H46" s="56">
        <v>7200</v>
      </c>
    </row>
    <row r="47" spans="1:8">
      <c r="A47" s="30" t="s">
        <v>26</v>
      </c>
      <c r="B47" s="51">
        <v>549505</v>
      </c>
      <c r="C47" s="51" t="s">
        <v>5367</v>
      </c>
      <c r="D47" s="52">
        <v>1458547</v>
      </c>
      <c r="E47" s="53">
        <v>43567</v>
      </c>
      <c r="F47" s="54">
        <v>43569</v>
      </c>
      <c r="G47" s="55" t="s">
        <v>28</v>
      </c>
      <c r="H47" s="56">
        <v>7200</v>
      </c>
    </row>
    <row r="48" spans="1:8">
      <c r="A48" s="30" t="s">
        <v>26</v>
      </c>
      <c r="B48" s="30">
        <v>549506</v>
      </c>
      <c r="C48" s="30" t="s">
        <v>5368</v>
      </c>
      <c r="D48" s="31">
        <v>1477748</v>
      </c>
      <c r="E48" s="32">
        <v>43567</v>
      </c>
      <c r="F48" s="33">
        <v>43569</v>
      </c>
      <c r="G48" s="34" t="s">
        <v>28</v>
      </c>
      <c r="H48" s="35">
        <v>6600</v>
      </c>
    </row>
    <row r="49" spans="1:8">
      <c r="A49" s="30" t="s">
        <v>26</v>
      </c>
      <c r="B49" s="30">
        <v>549514</v>
      </c>
      <c r="C49" s="30" t="s">
        <v>5369</v>
      </c>
      <c r="D49" s="31">
        <v>1436188</v>
      </c>
      <c r="E49" s="32">
        <v>43566</v>
      </c>
      <c r="F49" s="33">
        <v>43569</v>
      </c>
      <c r="G49" s="34" t="s">
        <v>28</v>
      </c>
      <c r="H49" s="35">
        <v>10800</v>
      </c>
    </row>
    <row r="50" spans="1:8">
      <c r="A50" s="30" t="s">
        <v>26</v>
      </c>
      <c r="B50" s="30">
        <v>549515</v>
      </c>
      <c r="C50" s="30" t="s">
        <v>5370</v>
      </c>
      <c r="D50" s="31">
        <v>1422505</v>
      </c>
      <c r="E50" s="32">
        <v>43566</v>
      </c>
      <c r="F50" s="33">
        <v>43569</v>
      </c>
      <c r="G50" s="34" t="s">
        <v>28</v>
      </c>
      <c r="H50" s="35">
        <v>10800</v>
      </c>
    </row>
    <row r="51" spans="1:8">
      <c r="A51" s="30" t="s">
        <v>26</v>
      </c>
      <c r="B51" s="30">
        <v>549516</v>
      </c>
      <c r="C51" s="30" t="s">
        <v>5371</v>
      </c>
      <c r="D51" s="31">
        <v>1477810</v>
      </c>
      <c r="E51" s="32">
        <v>43565</v>
      </c>
      <c r="F51" s="33">
        <v>43569</v>
      </c>
      <c r="G51" s="34" t="s">
        <v>28</v>
      </c>
      <c r="H51" s="35">
        <v>13200</v>
      </c>
    </row>
    <row r="52" spans="1:8">
      <c r="A52" s="30" t="s">
        <v>26</v>
      </c>
      <c r="B52" s="59">
        <v>549519</v>
      </c>
      <c r="C52" s="59" t="s">
        <v>5372</v>
      </c>
      <c r="D52" s="60">
        <v>1452654</v>
      </c>
      <c r="E52" s="61">
        <v>43566</v>
      </c>
      <c r="F52" s="62">
        <v>43569</v>
      </c>
      <c r="G52" s="63" t="s">
        <v>28</v>
      </c>
      <c r="H52" s="64">
        <v>10800</v>
      </c>
    </row>
    <row r="53" spans="1:8">
      <c r="A53" s="30" t="s">
        <v>26</v>
      </c>
      <c r="B53" s="59">
        <v>549520</v>
      </c>
      <c r="C53" s="59" t="s">
        <v>5373</v>
      </c>
      <c r="D53" s="60">
        <v>1452654</v>
      </c>
      <c r="E53" s="61">
        <v>43566</v>
      </c>
      <c r="F53" s="62">
        <v>43569</v>
      </c>
      <c r="G53" s="63" t="s">
        <v>28</v>
      </c>
      <c r="H53" s="64">
        <v>10800</v>
      </c>
    </row>
    <row r="54" spans="1:8">
      <c r="A54" s="30" t="s">
        <v>26</v>
      </c>
      <c r="B54" s="59">
        <v>549521</v>
      </c>
      <c r="C54" s="59" t="s">
        <v>5374</v>
      </c>
      <c r="D54" s="60">
        <v>1452654</v>
      </c>
      <c r="E54" s="61">
        <v>43566</v>
      </c>
      <c r="F54" s="62">
        <v>43569</v>
      </c>
      <c r="G54" s="63" t="s">
        <v>28</v>
      </c>
      <c r="H54" s="64">
        <v>10800</v>
      </c>
    </row>
    <row r="55" spans="1:8">
      <c r="A55" s="30" t="s">
        <v>26</v>
      </c>
      <c r="B55" s="30">
        <v>549530</v>
      </c>
      <c r="C55" s="30" t="s">
        <v>5375</v>
      </c>
      <c r="D55" s="31">
        <v>1480893</v>
      </c>
      <c r="E55" s="32">
        <v>43567</v>
      </c>
      <c r="F55" s="33">
        <v>43569</v>
      </c>
      <c r="G55" s="34" t="s">
        <v>28</v>
      </c>
      <c r="H55" s="35">
        <v>8200</v>
      </c>
    </row>
    <row r="56" spans="1:8">
      <c r="A56" s="30" t="s">
        <v>26</v>
      </c>
      <c r="B56" s="30">
        <v>549532</v>
      </c>
      <c r="C56" s="30" t="s">
        <v>5376</v>
      </c>
      <c r="D56" s="31">
        <v>1457704</v>
      </c>
      <c r="E56" s="32">
        <v>43567</v>
      </c>
      <c r="F56" s="33">
        <v>43569</v>
      </c>
      <c r="G56" s="34" t="s">
        <v>28</v>
      </c>
      <c r="H56" s="35">
        <v>9000</v>
      </c>
    </row>
    <row r="57" spans="1:8">
      <c r="A57" s="30" t="s">
        <v>26</v>
      </c>
      <c r="B57" s="30">
        <v>549670</v>
      </c>
      <c r="C57" s="30" t="s">
        <v>5377</v>
      </c>
      <c r="D57" s="31">
        <v>1479816</v>
      </c>
      <c r="E57" s="32">
        <v>43568</v>
      </c>
      <c r="F57" s="33">
        <v>43570</v>
      </c>
      <c r="G57" s="34" t="s">
        <v>28</v>
      </c>
      <c r="H57" s="35">
        <v>6600</v>
      </c>
    </row>
    <row r="58" spans="1:8">
      <c r="A58" s="30" t="s">
        <v>26</v>
      </c>
      <c r="B58" s="50">
        <v>549672</v>
      </c>
      <c r="C58" s="50" t="s">
        <v>5378</v>
      </c>
      <c r="D58" s="237">
        <v>1449255</v>
      </c>
      <c r="E58" s="238">
        <v>43565</v>
      </c>
      <c r="F58" s="239">
        <v>43570</v>
      </c>
      <c r="G58" s="240" t="s">
        <v>28</v>
      </c>
      <c r="H58" s="241">
        <v>18000</v>
      </c>
    </row>
    <row r="59" spans="1:8">
      <c r="A59" s="30" t="s">
        <v>26</v>
      </c>
      <c r="B59" s="50">
        <v>549673</v>
      </c>
      <c r="C59" s="50" t="s">
        <v>5379</v>
      </c>
      <c r="D59" s="237">
        <v>1449255</v>
      </c>
      <c r="E59" s="238">
        <v>43565</v>
      </c>
      <c r="F59" s="239">
        <v>43570</v>
      </c>
      <c r="G59" s="240" t="s">
        <v>28</v>
      </c>
      <c r="H59" s="241">
        <v>18000</v>
      </c>
    </row>
    <row r="60" spans="1:8">
      <c r="A60" s="30" t="s">
        <v>26</v>
      </c>
      <c r="B60" s="59">
        <v>549679</v>
      </c>
      <c r="C60" s="59" t="s">
        <v>5380</v>
      </c>
      <c r="D60" s="60">
        <v>1477414</v>
      </c>
      <c r="E60" s="61">
        <v>43566</v>
      </c>
      <c r="F60" s="62">
        <v>43570</v>
      </c>
      <c r="G60" s="63" t="s">
        <v>28</v>
      </c>
      <c r="H60" s="64">
        <v>13200</v>
      </c>
    </row>
    <row r="61" spans="1:8">
      <c r="A61" s="30" t="s">
        <v>26</v>
      </c>
      <c r="B61" s="59">
        <v>549680</v>
      </c>
      <c r="C61" s="59" t="s">
        <v>5381</v>
      </c>
      <c r="D61" s="60">
        <v>1477414</v>
      </c>
      <c r="E61" s="61">
        <v>43566</v>
      </c>
      <c r="F61" s="62">
        <v>43570</v>
      </c>
      <c r="G61" s="63" t="s">
        <v>28</v>
      </c>
      <c r="H61" s="64">
        <v>13200</v>
      </c>
    </row>
    <row r="62" spans="1:8">
      <c r="A62" s="30" t="s">
        <v>26</v>
      </c>
      <c r="B62" s="59">
        <v>549681</v>
      </c>
      <c r="C62" s="59" t="s">
        <v>5382</v>
      </c>
      <c r="D62" s="60">
        <v>1477414</v>
      </c>
      <c r="E62" s="61">
        <v>43566</v>
      </c>
      <c r="F62" s="62">
        <v>43570</v>
      </c>
      <c r="G62" s="63" t="s">
        <v>28</v>
      </c>
      <c r="H62" s="64">
        <v>13200</v>
      </c>
    </row>
    <row r="63" spans="1:8">
      <c r="A63" s="30" t="s">
        <v>26</v>
      </c>
      <c r="B63" s="30">
        <v>549691</v>
      </c>
      <c r="C63" s="30" t="s">
        <v>3630</v>
      </c>
      <c r="D63" s="31">
        <v>1451238</v>
      </c>
      <c r="E63" s="32">
        <v>43567</v>
      </c>
      <c r="F63" s="33">
        <v>43570</v>
      </c>
      <c r="G63" s="34" t="s">
        <v>28</v>
      </c>
      <c r="H63" s="35">
        <v>10800</v>
      </c>
    </row>
    <row r="64" spans="1:8">
      <c r="A64" s="30" t="s">
        <v>26</v>
      </c>
      <c r="B64" s="30">
        <v>549694</v>
      </c>
      <c r="C64" s="30" t="s">
        <v>5383</v>
      </c>
      <c r="D64" s="31">
        <v>1455252</v>
      </c>
      <c r="E64" s="32">
        <v>43567</v>
      </c>
      <c r="F64" s="33">
        <v>43570</v>
      </c>
      <c r="G64" s="34" t="s">
        <v>28</v>
      </c>
      <c r="H64" s="35">
        <v>10800</v>
      </c>
    </row>
    <row r="65" spans="1:8">
      <c r="A65" s="30" t="s">
        <v>26</v>
      </c>
      <c r="B65" s="30">
        <v>549695</v>
      </c>
      <c r="C65" s="30" t="s">
        <v>5384</v>
      </c>
      <c r="D65" s="31">
        <v>1477721</v>
      </c>
      <c r="E65" s="32">
        <v>43566</v>
      </c>
      <c r="F65" s="33">
        <v>43570</v>
      </c>
      <c r="G65" s="34" t="s">
        <v>28</v>
      </c>
      <c r="H65" s="35">
        <v>16400</v>
      </c>
    </row>
    <row r="66" spans="1:8">
      <c r="A66" s="30" t="s">
        <v>26</v>
      </c>
      <c r="B66" s="30">
        <v>549789</v>
      </c>
      <c r="C66" s="30" t="s">
        <v>5385</v>
      </c>
      <c r="D66" s="31">
        <v>1447996</v>
      </c>
      <c r="E66" s="32">
        <v>43566</v>
      </c>
      <c r="F66" s="33">
        <v>43571</v>
      </c>
      <c r="G66" s="34" t="s">
        <v>28</v>
      </c>
      <c r="H66" s="35">
        <v>18000</v>
      </c>
    </row>
    <row r="67" spans="1:8">
      <c r="A67" s="30" t="s">
        <v>26</v>
      </c>
      <c r="B67" s="30">
        <v>549790</v>
      </c>
      <c r="C67" s="30" t="s">
        <v>5386</v>
      </c>
      <c r="D67" s="31">
        <v>1459223</v>
      </c>
      <c r="E67" s="32">
        <v>43566</v>
      </c>
      <c r="F67" s="33">
        <v>43571</v>
      </c>
      <c r="G67" s="34" t="s">
        <v>28</v>
      </c>
      <c r="H67" s="35">
        <v>18000</v>
      </c>
    </row>
    <row r="68" spans="1:8">
      <c r="A68" s="30" t="s">
        <v>26</v>
      </c>
      <c r="B68" s="30">
        <v>549796</v>
      </c>
      <c r="C68" s="30" t="s">
        <v>1021</v>
      </c>
      <c r="D68" s="31">
        <v>1462013</v>
      </c>
      <c r="E68" s="32">
        <v>43568</v>
      </c>
      <c r="F68" s="33">
        <v>43571</v>
      </c>
      <c r="G68" s="34" t="s">
        <v>28</v>
      </c>
      <c r="H68" s="35">
        <v>10800</v>
      </c>
    </row>
    <row r="69" spans="1:8">
      <c r="A69" s="30" t="s">
        <v>26</v>
      </c>
      <c r="B69" s="51">
        <v>549802</v>
      </c>
      <c r="C69" s="51" t="s">
        <v>5387</v>
      </c>
      <c r="D69" s="52">
        <v>1471205</v>
      </c>
      <c r="E69" s="53">
        <v>43567</v>
      </c>
      <c r="F69" s="54">
        <v>43571</v>
      </c>
      <c r="G69" s="55" t="s">
        <v>28</v>
      </c>
      <c r="H69" s="56">
        <v>13200</v>
      </c>
    </row>
    <row r="70" spans="1:8">
      <c r="A70" s="30" t="s">
        <v>26</v>
      </c>
      <c r="B70" s="51">
        <v>549803</v>
      </c>
      <c r="C70" s="51" t="s">
        <v>5388</v>
      </c>
      <c r="D70" s="52">
        <v>1471205</v>
      </c>
      <c r="E70" s="53">
        <v>43567</v>
      </c>
      <c r="F70" s="54">
        <v>43571</v>
      </c>
      <c r="G70" s="55" t="s">
        <v>28</v>
      </c>
      <c r="H70" s="56">
        <v>13200</v>
      </c>
    </row>
    <row r="71" spans="1:8">
      <c r="A71" s="30" t="s">
        <v>26</v>
      </c>
      <c r="B71" s="30">
        <v>549811</v>
      </c>
      <c r="C71" s="30" t="s">
        <v>5389</v>
      </c>
      <c r="D71" s="31">
        <v>1462015</v>
      </c>
      <c r="E71" s="32">
        <v>43568</v>
      </c>
      <c r="F71" s="33">
        <v>43571</v>
      </c>
      <c r="G71" s="34" t="s">
        <v>28</v>
      </c>
      <c r="H71" s="35">
        <v>10800</v>
      </c>
    </row>
    <row r="72" spans="1:8">
      <c r="A72" s="30" t="s">
        <v>26</v>
      </c>
      <c r="B72" s="30">
        <v>549812</v>
      </c>
      <c r="C72" s="30" t="s">
        <v>5390</v>
      </c>
      <c r="D72" s="31">
        <v>1482734</v>
      </c>
      <c r="E72" s="32">
        <v>43570</v>
      </c>
      <c r="F72" s="33">
        <v>43571</v>
      </c>
      <c r="G72" s="34" t="s">
        <v>28</v>
      </c>
      <c r="H72" s="35">
        <v>3300</v>
      </c>
    </row>
    <row r="73" spans="1:8">
      <c r="A73" s="30" t="s">
        <v>26</v>
      </c>
      <c r="B73" s="30">
        <v>549918</v>
      </c>
      <c r="C73" s="30" t="s">
        <v>5391</v>
      </c>
      <c r="D73" s="31">
        <v>1470392</v>
      </c>
      <c r="E73" s="32">
        <v>43569</v>
      </c>
      <c r="F73" s="33">
        <v>43572</v>
      </c>
      <c r="G73" s="34" t="s">
        <v>28</v>
      </c>
      <c r="H73" s="35">
        <v>9900</v>
      </c>
    </row>
    <row r="74" spans="1:8">
      <c r="A74" s="30" t="s">
        <v>26</v>
      </c>
      <c r="B74" s="59">
        <v>549917</v>
      </c>
      <c r="C74" s="59" t="s">
        <v>5392</v>
      </c>
      <c r="D74" s="60">
        <v>1474435</v>
      </c>
      <c r="E74" s="61">
        <v>43570</v>
      </c>
      <c r="F74" s="62">
        <v>43572</v>
      </c>
      <c r="G74" s="63" t="s">
        <v>28</v>
      </c>
      <c r="H74" s="64">
        <v>6600</v>
      </c>
    </row>
    <row r="75" spans="1:8">
      <c r="A75" s="30" t="s">
        <v>26</v>
      </c>
      <c r="B75" s="59">
        <v>549919</v>
      </c>
      <c r="C75" s="59" t="s">
        <v>5393</v>
      </c>
      <c r="D75" s="60">
        <v>1474435</v>
      </c>
      <c r="E75" s="61">
        <v>43570</v>
      </c>
      <c r="F75" s="62">
        <v>43572</v>
      </c>
      <c r="G75" s="63" t="s">
        <v>28</v>
      </c>
      <c r="H75" s="64">
        <v>6600</v>
      </c>
    </row>
    <row r="76" spans="1:8">
      <c r="A76" s="30" t="s">
        <v>26</v>
      </c>
      <c r="B76" s="30">
        <v>549922</v>
      </c>
      <c r="C76" s="30" t="s">
        <v>5394</v>
      </c>
      <c r="D76" s="31">
        <v>1472449</v>
      </c>
      <c r="E76" s="32">
        <v>43568</v>
      </c>
      <c r="F76" s="33">
        <v>43572</v>
      </c>
      <c r="G76" s="34" t="s">
        <v>28</v>
      </c>
      <c r="H76" s="35">
        <v>13200</v>
      </c>
    </row>
    <row r="77" spans="1:8">
      <c r="A77" s="30" t="s">
        <v>26</v>
      </c>
      <c r="B77" s="51">
        <v>550013</v>
      </c>
      <c r="C77" s="51" t="s">
        <v>5395</v>
      </c>
      <c r="D77" s="52">
        <v>1482675</v>
      </c>
      <c r="E77" s="53">
        <v>43571</v>
      </c>
      <c r="F77" s="54">
        <v>43573</v>
      </c>
      <c r="G77" s="55" t="s">
        <v>28</v>
      </c>
      <c r="H77" s="56">
        <v>6600</v>
      </c>
    </row>
    <row r="78" spans="1:8">
      <c r="A78" s="30" t="s">
        <v>26</v>
      </c>
      <c r="B78" s="51">
        <v>550014</v>
      </c>
      <c r="C78" s="51" t="s">
        <v>5396</v>
      </c>
      <c r="D78" s="52">
        <v>1482675</v>
      </c>
      <c r="E78" s="53">
        <v>43571</v>
      </c>
      <c r="F78" s="54">
        <v>43573</v>
      </c>
      <c r="G78" s="55" t="s">
        <v>28</v>
      </c>
      <c r="H78" s="56">
        <v>6600</v>
      </c>
    </row>
    <row r="79" spans="1:8">
      <c r="A79" s="30" t="s">
        <v>26</v>
      </c>
      <c r="B79" s="51">
        <v>550015</v>
      </c>
      <c r="C79" s="51" t="s">
        <v>5397</v>
      </c>
      <c r="D79" s="52">
        <v>1482675</v>
      </c>
      <c r="E79" s="53">
        <v>43571</v>
      </c>
      <c r="F79" s="54">
        <v>43573</v>
      </c>
      <c r="G79" s="55" t="s">
        <v>28</v>
      </c>
      <c r="H79" s="56">
        <v>6600</v>
      </c>
    </row>
    <row r="80" spans="1:8">
      <c r="A80" s="30" t="s">
        <v>26</v>
      </c>
      <c r="B80" s="59">
        <v>550018</v>
      </c>
      <c r="C80" s="59" t="s">
        <v>5398</v>
      </c>
      <c r="D80" s="60">
        <v>1458839</v>
      </c>
      <c r="E80" s="61">
        <v>43570</v>
      </c>
      <c r="F80" s="62">
        <v>43573</v>
      </c>
      <c r="G80" s="63" t="s">
        <v>28</v>
      </c>
      <c r="H80" s="64">
        <v>10800</v>
      </c>
    </row>
    <row r="81" spans="1:8">
      <c r="A81" s="30" t="s">
        <v>26</v>
      </c>
      <c r="B81" s="59">
        <v>550019</v>
      </c>
      <c r="C81" s="59" t="s">
        <v>5399</v>
      </c>
      <c r="D81" s="60">
        <v>1458839</v>
      </c>
      <c r="E81" s="61">
        <v>43570</v>
      </c>
      <c r="F81" s="62">
        <v>43573</v>
      </c>
      <c r="G81" s="63" t="s">
        <v>28</v>
      </c>
      <c r="H81" s="64">
        <v>10800</v>
      </c>
    </row>
    <row r="82" spans="1:8">
      <c r="A82" s="30" t="s">
        <v>26</v>
      </c>
      <c r="B82" s="51">
        <v>550021</v>
      </c>
      <c r="C82" s="51" t="s">
        <v>5400</v>
      </c>
      <c r="D82" s="52">
        <v>1458841</v>
      </c>
      <c r="E82" s="53">
        <v>43570</v>
      </c>
      <c r="F82" s="54">
        <v>43573</v>
      </c>
      <c r="G82" s="55" t="s">
        <v>28</v>
      </c>
      <c r="H82" s="56">
        <v>10800</v>
      </c>
    </row>
    <row r="83" spans="1:8">
      <c r="A83" s="30" t="s">
        <v>26</v>
      </c>
      <c r="B83" s="51">
        <v>550022</v>
      </c>
      <c r="C83" s="51" t="s">
        <v>5401</v>
      </c>
      <c r="D83" s="52">
        <v>1458841</v>
      </c>
      <c r="E83" s="53">
        <v>43570</v>
      </c>
      <c r="F83" s="54">
        <v>43573</v>
      </c>
      <c r="G83" s="55" t="s">
        <v>28</v>
      </c>
      <c r="H83" s="56">
        <v>10800</v>
      </c>
    </row>
    <row r="84" spans="1:8">
      <c r="A84" s="30" t="s">
        <v>26</v>
      </c>
      <c r="B84" s="30">
        <v>550023</v>
      </c>
      <c r="C84" s="30" t="s">
        <v>5402</v>
      </c>
      <c r="D84" s="31">
        <v>1459545</v>
      </c>
      <c r="E84" s="32">
        <v>43568</v>
      </c>
      <c r="F84" s="33">
        <v>43573</v>
      </c>
      <c r="G84" s="34" t="s">
        <v>28</v>
      </c>
      <c r="H84" s="35">
        <v>18000</v>
      </c>
    </row>
    <row r="85" spans="1:8">
      <c r="A85" s="30" t="s">
        <v>26</v>
      </c>
      <c r="B85" s="30">
        <v>550024</v>
      </c>
      <c r="C85" s="30" t="s">
        <v>5390</v>
      </c>
      <c r="D85" s="31">
        <v>1482714</v>
      </c>
      <c r="E85" s="32">
        <v>43571</v>
      </c>
      <c r="F85" s="33">
        <v>43573</v>
      </c>
      <c r="G85" s="34" t="s">
        <v>28</v>
      </c>
      <c r="H85" s="35">
        <v>6600</v>
      </c>
    </row>
    <row r="86" spans="1:8">
      <c r="A86" s="30" t="s">
        <v>26</v>
      </c>
      <c r="B86" s="30">
        <v>550025</v>
      </c>
      <c r="C86" s="30" t="s">
        <v>5403</v>
      </c>
      <c r="D86" s="31">
        <v>1459550</v>
      </c>
      <c r="E86" s="32">
        <v>43568</v>
      </c>
      <c r="F86" s="33">
        <v>43573</v>
      </c>
      <c r="G86" s="34" t="s">
        <v>28</v>
      </c>
      <c r="H86" s="35">
        <v>18000</v>
      </c>
    </row>
    <row r="87" spans="1:8">
      <c r="A87" s="30" t="s">
        <v>26</v>
      </c>
      <c r="B87" s="30">
        <v>550120</v>
      </c>
      <c r="C87" s="30" t="s">
        <v>5404</v>
      </c>
      <c r="D87" s="31">
        <v>1459412</v>
      </c>
      <c r="E87" s="32">
        <v>43571</v>
      </c>
      <c r="F87" s="33">
        <v>43574</v>
      </c>
      <c r="G87" s="34" t="s">
        <v>28</v>
      </c>
      <c r="H87" s="35">
        <v>10800</v>
      </c>
    </row>
    <row r="88" spans="1:8">
      <c r="A88" s="30" t="s">
        <v>26</v>
      </c>
      <c r="B88" s="30">
        <v>550121</v>
      </c>
      <c r="C88" s="30" t="s">
        <v>5405</v>
      </c>
      <c r="D88" s="31">
        <v>1469917</v>
      </c>
      <c r="E88" s="32">
        <v>43571</v>
      </c>
      <c r="F88" s="33">
        <v>43574</v>
      </c>
      <c r="G88" s="34" t="s">
        <v>28</v>
      </c>
      <c r="H88" s="35">
        <v>9900</v>
      </c>
    </row>
    <row r="89" ht="13.5" spans="1:8">
      <c r="A89" s="30" t="s">
        <v>26</v>
      </c>
      <c r="B89" s="30">
        <v>550122</v>
      </c>
      <c r="C89" s="30" t="s">
        <v>5406</v>
      </c>
      <c r="D89" s="31">
        <v>1459667</v>
      </c>
      <c r="E89" s="32">
        <v>43572</v>
      </c>
      <c r="F89" s="33">
        <v>43574</v>
      </c>
      <c r="G89" s="34" t="s">
        <v>28</v>
      </c>
      <c r="H89" s="35">
        <v>7200</v>
      </c>
    </row>
    <row r="90" ht="14.25" spans="1:8">
      <c r="A90" s="30" t="s">
        <v>26</v>
      </c>
      <c r="B90" s="30">
        <v>550123</v>
      </c>
      <c r="C90" s="30" t="s">
        <v>5407</v>
      </c>
      <c r="D90" s="242">
        <v>1459277</v>
      </c>
      <c r="E90" s="32">
        <v>43572</v>
      </c>
      <c r="F90" s="33">
        <v>43574</v>
      </c>
      <c r="G90" s="34" t="s">
        <v>28</v>
      </c>
      <c r="H90" s="35">
        <v>7200</v>
      </c>
    </row>
    <row r="91" spans="1:8">
      <c r="A91" s="30" t="s">
        <v>26</v>
      </c>
      <c r="B91" s="58">
        <v>550124</v>
      </c>
      <c r="C91" s="58" t="s">
        <v>5408</v>
      </c>
      <c r="D91" s="243">
        <v>1463252</v>
      </c>
      <c r="E91" s="244">
        <v>43572</v>
      </c>
      <c r="F91" s="245">
        <v>43574</v>
      </c>
      <c r="G91" s="246" t="s">
        <v>28</v>
      </c>
      <c r="H91" s="247">
        <v>7200</v>
      </c>
    </row>
    <row r="92" spans="1:8">
      <c r="A92" s="30" t="s">
        <v>26</v>
      </c>
      <c r="B92" s="58">
        <v>550125</v>
      </c>
      <c r="C92" s="58" t="s">
        <v>5409</v>
      </c>
      <c r="D92" s="243">
        <v>1463252</v>
      </c>
      <c r="E92" s="244">
        <v>43572</v>
      </c>
      <c r="F92" s="245">
        <v>43574</v>
      </c>
      <c r="G92" s="246" t="s">
        <v>28</v>
      </c>
      <c r="H92" s="247">
        <v>7200</v>
      </c>
    </row>
    <row r="93" spans="1:8">
      <c r="A93" s="30" t="s">
        <v>26</v>
      </c>
      <c r="B93" s="30">
        <v>550141</v>
      </c>
      <c r="C93" s="30" t="s">
        <v>5410</v>
      </c>
      <c r="D93" s="31">
        <v>1464240</v>
      </c>
      <c r="E93" s="32">
        <v>43569</v>
      </c>
      <c r="F93" s="33">
        <v>43574</v>
      </c>
      <c r="G93" s="34" t="s">
        <v>28</v>
      </c>
      <c r="H93" s="35">
        <v>22500</v>
      </c>
    </row>
    <row r="94" spans="1:8">
      <c r="A94" s="30" t="s">
        <v>26</v>
      </c>
      <c r="B94" s="51">
        <v>550142</v>
      </c>
      <c r="C94" s="51" t="s">
        <v>5411</v>
      </c>
      <c r="D94" s="52">
        <v>1453982</v>
      </c>
      <c r="E94" s="53">
        <v>43571</v>
      </c>
      <c r="F94" s="54">
        <v>43574</v>
      </c>
      <c r="G94" s="55" t="s">
        <v>28</v>
      </c>
      <c r="H94" s="56">
        <v>13500</v>
      </c>
    </row>
    <row r="95" spans="1:8">
      <c r="A95" s="30" t="s">
        <v>26</v>
      </c>
      <c r="B95" s="51">
        <v>550143</v>
      </c>
      <c r="C95" s="51" t="s">
        <v>2748</v>
      </c>
      <c r="D95" s="52">
        <v>1453982</v>
      </c>
      <c r="E95" s="53">
        <v>43571</v>
      </c>
      <c r="F95" s="54">
        <v>43574</v>
      </c>
      <c r="G95" s="55" t="s">
        <v>28</v>
      </c>
      <c r="H95" s="56">
        <v>13500</v>
      </c>
    </row>
    <row r="96" spans="1:8">
      <c r="A96" s="30" t="s">
        <v>26</v>
      </c>
      <c r="B96" s="59">
        <v>550251</v>
      </c>
      <c r="C96" s="59" t="s">
        <v>5412</v>
      </c>
      <c r="D96" s="60">
        <v>1463950</v>
      </c>
      <c r="E96" s="61">
        <v>43571</v>
      </c>
      <c r="F96" s="62">
        <v>43575</v>
      </c>
      <c r="G96" s="63" t="s">
        <v>28</v>
      </c>
      <c r="H96" s="64">
        <v>14400</v>
      </c>
    </row>
    <row r="97" spans="1:8">
      <c r="A97" s="30" t="s">
        <v>26</v>
      </c>
      <c r="B97" s="59">
        <v>550252</v>
      </c>
      <c r="C97" s="59" t="s">
        <v>5413</v>
      </c>
      <c r="D97" s="60">
        <v>1463950</v>
      </c>
      <c r="E97" s="61">
        <v>43571</v>
      </c>
      <c r="F97" s="62">
        <v>43575</v>
      </c>
      <c r="G97" s="63" t="s">
        <v>28</v>
      </c>
      <c r="H97" s="64">
        <v>14400</v>
      </c>
    </row>
    <row r="98" spans="1:8">
      <c r="A98" s="30" t="s">
        <v>26</v>
      </c>
      <c r="B98" s="30">
        <v>550257</v>
      </c>
      <c r="C98" s="30" t="s">
        <v>5414</v>
      </c>
      <c r="D98" s="31">
        <v>1473290</v>
      </c>
      <c r="E98" s="32">
        <v>43573</v>
      </c>
      <c r="F98" s="33">
        <v>43575</v>
      </c>
      <c r="G98" s="34" t="s">
        <v>28</v>
      </c>
      <c r="H98" s="35">
        <v>6600</v>
      </c>
    </row>
    <row r="99" spans="1:8">
      <c r="A99" s="30" t="s">
        <v>26</v>
      </c>
      <c r="B99" s="30">
        <v>550258</v>
      </c>
      <c r="C99" s="30" t="s">
        <v>5415</v>
      </c>
      <c r="D99" s="31">
        <v>1479245</v>
      </c>
      <c r="E99" s="32">
        <v>43573</v>
      </c>
      <c r="F99" s="33">
        <v>43575</v>
      </c>
      <c r="G99" s="34" t="s">
        <v>28</v>
      </c>
      <c r="H99" s="35">
        <v>6600</v>
      </c>
    </row>
    <row r="100" spans="1:8">
      <c r="A100" s="30" t="s">
        <v>26</v>
      </c>
      <c r="B100" s="30">
        <v>550259</v>
      </c>
      <c r="C100" s="30" t="s">
        <v>5416</v>
      </c>
      <c r="D100" s="31">
        <v>1479243</v>
      </c>
      <c r="E100" s="32">
        <v>43573</v>
      </c>
      <c r="F100" s="33">
        <v>43575</v>
      </c>
      <c r="G100" s="34" t="s">
        <v>28</v>
      </c>
      <c r="H100" s="35">
        <v>6600</v>
      </c>
    </row>
    <row r="101" spans="1:8">
      <c r="A101" s="30" t="s">
        <v>26</v>
      </c>
      <c r="B101" s="30">
        <v>550267</v>
      </c>
      <c r="C101" s="30" t="s">
        <v>5417</v>
      </c>
      <c r="D101" s="31">
        <v>1481871</v>
      </c>
      <c r="E101" s="32">
        <v>43573</v>
      </c>
      <c r="F101" s="33">
        <v>43575</v>
      </c>
      <c r="G101" s="34" t="s">
        <v>28</v>
      </c>
      <c r="H101" s="35">
        <v>8200</v>
      </c>
    </row>
    <row r="102" spans="1:8">
      <c r="A102" s="30" t="s">
        <v>26</v>
      </c>
      <c r="B102" s="248">
        <v>550303</v>
      </c>
      <c r="C102" s="248" t="s">
        <v>5418</v>
      </c>
      <c r="D102" s="249">
        <v>1470208</v>
      </c>
      <c r="E102" s="250">
        <v>43573</v>
      </c>
      <c r="F102" s="251">
        <v>43576</v>
      </c>
      <c r="G102" s="252" t="s">
        <v>28</v>
      </c>
      <c r="H102" s="253">
        <v>3300</v>
      </c>
    </row>
    <row r="103" spans="1:8">
      <c r="A103" s="30" t="s">
        <v>26</v>
      </c>
      <c r="B103" s="30">
        <v>550366</v>
      </c>
      <c r="C103" s="30" t="s">
        <v>5419</v>
      </c>
      <c r="D103" s="31">
        <v>1483172</v>
      </c>
      <c r="E103" s="32">
        <v>43574</v>
      </c>
      <c r="F103" s="33">
        <v>43576</v>
      </c>
      <c r="G103" s="34" t="s">
        <v>28</v>
      </c>
      <c r="H103" s="35">
        <v>8200</v>
      </c>
    </row>
    <row r="104" spans="1:8">
      <c r="A104" s="30" t="s">
        <v>26</v>
      </c>
      <c r="B104" s="30">
        <v>550384</v>
      </c>
      <c r="C104" s="30" t="s">
        <v>5420</v>
      </c>
      <c r="D104" s="31">
        <v>1472088</v>
      </c>
      <c r="E104" s="32">
        <v>43574</v>
      </c>
      <c r="F104" s="33">
        <v>43576</v>
      </c>
      <c r="G104" s="34" t="s">
        <v>28</v>
      </c>
      <c r="H104" s="35">
        <v>6600</v>
      </c>
    </row>
    <row r="105" spans="1:8">
      <c r="A105" s="30" t="s">
        <v>26</v>
      </c>
      <c r="B105" s="30">
        <v>550501</v>
      </c>
      <c r="C105" s="30" t="s">
        <v>5421</v>
      </c>
      <c r="D105" s="31">
        <v>1468807</v>
      </c>
      <c r="E105" s="32">
        <v>43574</v>
      </c>
      <c r="F105" s="33">
        <v>43577</v>
      </c>
      <c r="G105" s="34" t="s">
        <v>28</v>
      </c>
      <c r="H105" s="35">
        <v>12300</v>
      </c>
    </row>
    <row r="106" spans="1:8">
      <c r="A106" s="30" t="s">
        <v>26</v>
      </c>
      <c r="B106" s="30">
        <v>550503</v>
      </c>
      <c r="C106" s="30" t="s">
        <v>844</v>
      </c>
      <c r="D106" s="31">
        <v>1468808</v>
      </c>
      <c r="E106" s="32">
        <v>43574</v>
      </c>
      <c r="F106" s="33">
        <v>43577</v>
      </c>
      <c r="G106" s="34" t="s">
        <v>28</v>
      </c>
      <c r="H106" s="35">
        <v>12300</v>
      </c>
    </row>
    <row r="107" spans="1:8">
      <c r="A107" s="30" t="s">
        <v>26</v>
      </c>
      <c r="B107" s="51">
        <v>550504</v>
      </c>
      <c r="C107" s="51" t="s">
        <v>5422</v>
      </c>
      <c r="D107" s="52">
        <v>1472200</v>
      </c>
      <c r="E107" s="53">
        <v>43573</v>
      </c>
      <c r="F107" s="54">
        <v>43577</v>
      </c>
      <c r="G107" s="55" t="s">
        <v>28</v>
      </c>
      <c r="H107" s="56">
        <v>16400</v>
      </c>
    </row>
    <row r="108" spans="1:8">
      <c r="A108" s="30" t="s">
        <v>26</v>
      </c>
      <c r="B108" s="51">
        <v>550505</v>
      </c>
      <c r="C108" s="51" t="s">
        <v>58</v>
      </c>
      <c r="D108" s="52">
        <v>1472200</v>
      </c>
      <c r="E108" s="53">
        <v>43573</v>
      </c>
      <c r="F108" s="54">
        <v>43577</v>
      </c>
      <c r="G108" s="55" t="s">
        <v>28</v>
      </c>
      <c r="H108" s="56">
        <v>16400</v>
      </c>
    </row>
    <row r="109" spans="1:8">
      <c r="A109" s="30" t="s">
        <v>26</v>
      </c>
      <c r="B109" s="51">
        <v>550506</v>
      </c>
      <c r="C109" s="51" t="s">
        <v>5423</v>
      </c>
      <c r="D109" s="52">
        <v>1472200</v>
      </c>
      <c r="E109" s="53">
        <v>43573</v>
      </c>
      <c r="F109" s="54">
        <v>43577</v>
      </c>
      <c r="G109" s="55" t="s">
        <v>28</v>
      </c>
      <c r="H109" s="56">
        <v>16400</v>
      </c>
    </row>
    <row r="110" spans="1:8">
      <c r="A110" s="30" t="s">
        <v>26</v>
      </c>
      <c r="B110" s="30">
        <v>550510</v>
      </c>
      <c r="C110" s="30" t="s">
        <v>5424</v>
      </c>
      <c r="D110" s="31">
        <v>1483357</v>
      </c>
      <c r="E110" s="32">
        <v>43576</v>
      </c>
      <c r="F110" s="33">
        <v>43577</v>
      </c>
      <c r="G110" s="34" t="s">
        <v>28</v>
      </c>
      <c r="H110" s="35">
        <v>4100</v>
      </c>
    </row>
    <row r="111" spans="1:8">
      <c r="A111" s="30" t="s">
        <v>26</v>
      </c>
      <c r="B111" s="30">
        <v>550517</v>
      </c>
      <c r="C111" s="30" t="s">
        <v>5425</v>
      </c>
      <c r="D111" s="31">
        <v>1444770</v>
      </c>
      <c r="E111" s="32">
        <v>43574</v>
      </c>
      <c r="F111" s="33">
        <v>43577</v>
      </c>
      <c r="G111" s="34" t="s">
        <v>28</v>
      </c>
      <c r="H111" s="35">
        <v>9900</v>
      </c>
    </row>
    <row r="112" spans="1:8">
      <c r="A112" s="30" t="s">
        <v>26</v>
      </c>
      <c r="B112" s="30">
        <v>550518</v>
      </c>
      <c r="C112" s="30" t="s">
        <v>5426</v>
      </c>
      <c r="D112" s="31">
        <v>1482696</v>
      </c>
      <c r="E112" s="32">
        <v>43574</v>
      </c>
      <c r="F112" s="33">
        <v>43577</v>
      </c>
      <c r="G112" s="34" t="s">
        <v>28</v>
      </c>
      <c r="H112" s="35">
        <v>9900</v>
      </c>
    </row>
    <row r="113" spans="1:8">
      <c r="A113" s="30" t="s">
        <v>26</v>
      </c>
      <c r="B113" s="30">
        <v>550616</v>
      </c>
      <c r="C113" s="30" t="s">
        <v>5427</v>
      </c>
      <c r="D113" s="31">
        <v>1473334</v>
      </c>
      <c r="E113" s="32">
        <v>43575</v>
      </c>
      <c r="F113" s="33">
        <v>43578</v>
      </c>
      <c r="G113" s="34" t="s">
        <v>28</v>
      </c>
      <c r="H113" s="35">
        <v>9900</v>
      </c>
    </row>
    <row r="114" spans="1:8">
      <c r="A114" s="30" t="s">
        <v>26</v>
      </c>
      <c r="B114" s="59">
        <v>550617</v>
      </c>
      <c r="C114" s="59" t="s">
        <v>5428</v>
      </c>
      <c r="D114" s="60">
        <v>1467282</v>
      </c>
      <c r="E114" s="61">
        <v>43575</v>
      </c>
      <c r="F114" s="62">
        <v>43578</v>
      </c>
      <c r="G114" s="63" t="s">
        <v>28</v>
      </c>
      <c r="H114" s="64">
        <v>9900</v>
      </c>
    </row>
    <row r="115" spans="1:8">
      <c r="A115" s="30" t="s">
        <v>26</v>
      </c>
      <c r="B115" s="59">
        <v>550618</v>
      </c>
      <c r="C115" s="59" t="s">
        <v>5429</v>
      </c>
      <c r="D115" s="60">
        <v>1467282</v>
      </c>
      <c r="E115" s="61">
        <v>43575</v>
      </c>
      <c r="F115" s="62">
        <v>43578</v>
      </c>
      <c r="G115" s="63" t="s">
        <v>28</v>
      </c>
      <c r="H115" s="64">
        <v>9900</v>
      </c>
    </row>
    <row r="116" spans="1:8">
      <c r="A116" s="30" t="s">
        <v>26</v>
      </c>
      <c r="B116" s="59">
        <v>550619</v>
      </c>
      <c r="C116" s="59" t="s">
        <v>5430</v>
      </c>
      <c r="D116" s="60">
        <v>1467282</v>
      </c>
      <c r="E116" s="61">
        <v>43575</v>
      </c>
      <c r="F116" s="62">
        <v>43578</v>
      </c>
      <c r="G116" s="63" t="s">
        <v>28</v>
      </c>
      <c r="H116" s="64">
        <v>9900</v>
      </c>
    </row>
    <row r="117" spans="1:8">
      <c r="A117" s="30" t="s">
        <v>26</v>
      </c>
      <c r="B117" s="30">
        <v>550620</v>
      </c>
      <c r="C117" s="30" t="s">
        <v>5431</v>
      </c>
      <c r="D117" s="31">
        <v>1474967</v>
      </c>
      <c r="E117" s="32">
        <v>43574</v>
      </c>
      <c r="F117" s="33">
        <v>43578</v>
      </c>
      <c r="G117" s="34" t="s">
        <v>28</v>
      </c>
      <c r="H117" s="35">
        <v>13200</v>
      </c>
    </row>
    <row r="118" spans="1:8">
      <c r="A118" s="30" t="s">
        <v>26</v>
      </c>
      <c r="B118" s="30">
        <v>550621</v>
      </c>
      <c r="C118" s="30" t="s">
        <v>5432</v>
      </c>
      <c r="D118" s="31">
        <v>1467338</v>
      </c>
      <c r="E118" s="32">
        <v>43576</v>
      </c>
      <c r="F118" s="33">
        <v>43578</v>
      </c>
      <c r="G118" s="34" t="s">
        <v>28</v>
      </c>
      <c r="H118" s="35">
        <v>6600</v>
      </c>
    </row>
    <row r="119" spans="1:8">
      <c r="A119" s="30" t="s">
        <v>26</v>
      </c>
      <c r="B119" s="30">
        <v>550622</v>
      </c>
      <c r="C119" s="30" t="s">
        <v>5433</v>
      </c>
      <c r="D119" s="31">
        <v>1446658</v>
      </c>
      <c r="E119" s="32">
        <v>43576</v>
      </c>
      <c r="F119" s="33">
        <v>43578</v>
      </c>
      <c r="G119" s="34" t="s">
        <v>28</v>
      </c>
      <c r="H119" s="35">
        <v>6600</v>
      </c>
    </row>
    <row r="120" spans="1:8">
      <c r="A120" s="30" t="s">
        <v>26</v>
      </c>
      <c r="B120" s="30">
        <v>550623</v>
      </c>
      <c r="C120" s="30" t="s">
        <v>4045</v>
      </c>
      <c r="D120" s="31">
        <v>1446669</v>
      </c>
      <c r="E120" s="32">
        <v>43576</v>
      </c>
      <c r="F120" s="33">
        <v>43578</v>
      </c>
      <c r="G120" s="34" t="s">
        <v>28</v>
      </c>
      <c r="H120" s="35">
        <v>6600</v>
      </c>
    </row>
    <row r="121" spans="1:8">
      <c r="A121" s="30" t="s">
        <v>26</v>
      </c>
      <c r="B121" s="30">
        <v>550624</v>
      </c>
      <c r="C121" s="30" t="s">
        <v>5434</v>
      </c>
      <c r="D121" s="31">
        <v>1446675</v>
      </c>
      <c r="E121" s="32">
        <v>43576</v>
      </c>
      <c r="F121" s="33">
        <v>43578</v>
      </c>
      <c r="G121" s="34" t="s">
        <v>28</v>
      </c>
      <c r="H121" s="35">
        <v>6600</v>
      </c>
    </row>
    <row r="122" spans="1:8">
      <c r="A122" s="30" t="s">
        <v>26</v>
      </c>
      <c r="B122" s="30">
        <v>550625</v>
      </c>
      <c r="C122" s="30" t="s">
        <v>5435</v>
      </c>
      <c r="D122" s="31">
        <v>1482999</v>
      </c>
      <c r="E122" s="32">
        <v>43576</v>
      </c>
      <c r="F122" s="33">
        <v>43578</v>
      </c>
      <c r="G122" s="34" t="s">
        <v>28</v>
      </c>
      <c r="H122" s="35">
        <v>6600</v>
      </c>
    </row>
    <row r="123" spans="1:8">
      <c r="A123" s="30" t="s">
        <v>26</v>
      </c>
      <c r="B123" s="30">
        <v>550626</v>
      </c>
      <c r="C123" s="30" t="s">
        <v>5436</v>
      </c>
      <c r="D123" s="31">
        <v>1484259</v>
      </c>
      <c r="E123" s="32">
        <v>43576</v>
      </c>
      <c r="F123" s="33">
        <v>43578</v>
      </c>
      <c r="G123" s="34" t="s">
        <v>28</v>
      </c>
      <c r="H123" s="35">
        <v>6600</v>
      </c>
    </row>
    <row r="124" spans="1:8">
      <c r="A124" s="30" t="s">
        <v>26</v>
      </c>
      <c r="B124" s="30">
        <v>550627</v>
      </c>
      <c r="C124" s="30" t="s">
        <v>5437</v>
      </c>
      <c r="D124" s="31">
        <v>1451568</v>
      </c>
      <c r="E124" s="32">
        <v>43576</v>
      </c>
      <c r="F124" s="33">
        <v>43578</v>
      </c>
      <c r="G124" s="34" t="s">
        <v>28</v>
      </c>
      <c r="H124" s="35">
        <v>6600</v>
      </c>
    </row>
    <row r="125" spans="1:8">
      <c r="A125" s="30" t="s">
        <v>26</v>
      </c>
      <c r="B125" s="30">
        <v>550635</v>
      </c>
      <c r="C125" s="30" t="s">
        <v>5438</v>
      </c>
      <c r="D125" s="31">
        <v>1447057</v>
      </c>
      <c r="E125" s="32">
        <v>43575</v>
      </c>
      <c r="F125" s="33">
        <v>43578</v>
      </c>
      <c r="G125" s="34" t="s">
        <v>28</v>
      </c>
      <c r="H125" s="35">
        <v>12300</v>
      </c>
    </row>
    <row r="126" spans="1:8">
      <c r="A126" s="30" t="s">
        <v>26</v>
      </c>
      <c r="B126" s="30">
        <v>550637</v>
      </c>
      <c r="C126" s="30" t="s">
        <v>5439</v>
      </c>
      <c r="D126" s="31">
        <v>1446551</v>
      </c>
      <c r="E126" s="32">
        <v>43576</v>
      </c>
      <c r="F126" s="33">
        <v>43578</v>
      </c>
      <c r="G126" s="34" t="s">
        <v>28</v>
      </c>
      <c r="H126" s="35">
        <v>8200</v>
      </c>
    </row>
    <row r="127" spans="1:8">
      <c r="A127" s="30" t="s">
        <v>26</v>
      </c>
      <c r="B127" s="30">
        <v>550639</v>
      </c>
      <c r="C127" s="30" t="s">
        <v>5440</v>
      </c>
      <c r="D127" s="31">
        <v>1473328</v>
      </c>
      <c r="E127" s="32">
        <v>43575</v>
      </c>
      <c r="F127" s="33">
        <v>43578</v>
      </c>
      <c r="G127" s="34" t="s">
        <v>28</v>
      </c>
      <c r="H127" s="35">
        <v>12300</v>
      </c>
    </row>
    <row r="128" spans="1:8">
      <c r="A128" s="30" t="s">
        <v>26</v>
      </c>
      <c r="B128" s="30">
        <v>550763</v>
      </c>
      <c r="C128" s="30" t="s">
        <v>5441</v>
      </c>
      <c r="D128" s="31">
        <v>1461255</v>
      </c>
      <c r="E128" s="32">
        <v>43575</v>
      </c>
      <c r="F128" s="33">
        <v>43578</v>
      </c>
      <c r="G128" s="34" t="s">
        <v>28</v>
      </c>
      <c r="H128" s="35">
        <v>9900</v>
      </c>
    </row>
    <row r="129" spans="1:8">
      <c r="A129" s="30"/>
      <c r="B129" s="206"/>
      <c r="C129" s="66"/>
      <c r="D129" s="31"/>
      <c r="E129" s="32"/>
      <c r="F129" s="33"/>
      <c r="G129" s="68"/>
      <c r="H129" s="35"/>
    </row>
    <row r="130" spans="1:8">
      <c r="A130" s="207" t="s">
        <v>5142</v>
      </c>
      <c r="B130" s="208"/>
      <c r="C130" s="209"/>
      <c r="D130" s="210"/>
      <c r="E130" s="211"/>
      <c r="F130" s="212"/>
      <c r="G130" s="213"/>
      <c r="H130" s="212"/>
    </row>
    <row r="131" ht="14.25" spans="1:9">
      <c r="A131" s="214" t="s">
        <v>5442</v>
      </c>
      <c r="B131" s="86"/>
      <c r="C131" s="87"/>
      <c r="D131" s="81"/>
      <c r="E131" s="215"/>
      <c r="F131" s="83"/>
      <c r="G131" s="216" t="s">
        <v>80</v>
      </c>
      <c r="H131" s="217">
        <f>SUM(H23:H130)</f>
        <v>1136100</v>
      </c>
      <c r="I131" s="254" t="s">
        <v>5443</v>
      </c>
    </row>
    <row r="132" ht="13.5" spans="1:8">
      <c r="A132" s="218"/>
      <c r="B132" s="86"/>
      <c r="C132" s="87"/>
      <c r="D132" s="81"/>
      <c r="E132" s="215"/>
      <c r="F132" s="83"/>
      <c r="G132" s="219"/>
      <c r="H132" s="83"/>
    </row>
    <row r="133" spans="1:8">
      <c r="A133" s="220" t="s">
        <v>5444</v>
      </c>
      <c r="B133" s="221"/>
      <c r="C133" s="198"/>
      <c r="D133" s="198"/>
      <c r="E133" s="198"/>
      <c r="F133" s="222"/>
      <c r="G133" s="198"/>
      <c r="H133" s="198"/>
    </row>
    <row r="134" spans="1:8">
      <c r="A134" s="223" t="s">
        <v>423</v>
      </c>
      <c r="B134" s="90"/>
      <c r="C134" s="224" t="s">
        <v>424</v>
      </c>
      <c r="D134" s="224" t="s">
        <v>424</v>
      </c>
      <c r="E134" s="224" t="s">
        <v>424</v>
      </c>
      <c r="F134" s="224" t="s">
        <v>424</v>
      </c>
      <c r="G134" s="224" t="s">
        <v>424</v>
      </c>
      <c r="H134" s="225" t="s">
        <v>5146</v>
      </c>
    </row>
    <row r="135" ht="22.5" spans="1:8">
      <c r="A135" s="226" t="s">
        <v>5445</v>
      </c>
      <c r="B135" s="226"/>
      <c r="C135" s="227" t="s">
        <v>5446</v>
      </c>
      <c r="D135" s="228" t="s">
        <v>85</v>
      </c>
      <c r="E135" s="228" t="s">
        <v>86</v>
      </c>
      <c r="F135" s="228" t="s">
        <v>5447</v>
      </c>
      <c r="G135" s="228" t="s">
        <v>5448</v>
      </c>
      <c r="H135" s="229" t="s">
        <v>5147</v>
      </c>
    </row>
    <row r="136" ht="13.5" spans="1:8">
      <c r="A136" s="230">
        <f>H131</f>
        <v>1136100</v>
      </c>
      <c r="B136" s="93"/>
      <c r="C136" s="230">
        <v>1042900</v>
      </c>
      <c r="D136" s="230">
        <v>0</v>
      </c>
      <c r="E136" s="230">
        <v>0</v>
      </c>
      <c r="F136" s="230">
        <v>0</v>
      </c>
      <c r="G136" s="230">
        <v>0</v>
      </c>
      <c r="H136" s="231">
        <f>SUM(A136:G136)</f>
        <v>2179000</v>
      </c>
    </row>
    <row r="137" ht="13.5"/>
    <row r="140" spans="1:2">
      <c r="A140" s="96"/>
      <c r="B140" s="96"/>
    </row>
    <row r="141" ht="15.75" spans="1:1">
      <c r="A141" s="232" t="s">
        <v>1157</v>
      </c>
    </row>
    <row r="142" spans="3:4">
      <c r="C142" s="193"/>
      <c r="D142" s="193"/>
    </row>
    <row r="143" ht="15.75" spans="3:3">
      <c r="C143" s="233" t="s">
        <v>1158</v>
      </c>
    </row>
    <row r="144" spans="3:3">
      <c r="C144" s="234" t="s">
        <v>1207</v>
      </c>
    </row>
    <row r="145" spans="3:4">
      <c r="C145" s="235" t="s">
        <v>1160</v>
      </c>
      <c r="D145" s="221"/>
    </row>
  </sheetData>
  <mergeCells count="1">
    <mergeCell ref="G7:H7"/>
  </mergeCells>
  <hyperlinks>
    <hyperlink ref="C15" r:id="rId4" display="pongsura.pattaramahasaed@ihg.com"/>
    <hyperlink ref="C144" r:id="rId5" display="E: pongsura.pattaramahasaed@ihg.com"/>
    <hyperlink ref="C14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topLeftCell="A137" workbookViewId="0">
      <selection activeCell="M169" sqref="M16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199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00"/>
    </row>
    <row r="5" spans="1:8">
      <c r="A5" s="2"/>
      <c r="B5" s="2"/>
      <c r="C5" s="2"/>
      <c r="D5" s="2"/>
      <c r="E5" s="2"/>
      <c r="F5" s="2"/>
      <c r="H5" s="201"/>
    </row>
    <row r="6" spans="1:8">
      <c r="A6" s="2"/>
      <c r="B6" s="2"/>
      <c r="C6" s="2"/>
      <c r="D6" s="2"/>
      <c r="E6" s="2"/>
      <c r="F6" s="2"/>
      <c r="H6" s="201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43593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672" t="s">
        <v>9</v>
      </c>
      <c r="D12" s="12"/>
      <c r="E12" s="10"/>
      <c r="F12" s="2"/>
    </row>
    <row r="13" spans="1:6">
      <c r="A13" s="4" t="s">
        <v>10</v>
      </c>
      <c r="B13" s="4"/>
      <c r="C13" s="672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02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203" t="s">
        <v>20</v>
      </c>
      <c r="B22" s="203" t="s">
        <v>1163</v>
      </c>
      <c r="C22" s="203" t="s">
        <v>21</v>
      </c>
      <c r="D22" s="204" t="s">
        <v>22</v>
      </c>
      <c r="E22" s="123" t="s">
        <v>23</v>
      </c>
      <c r="F22" s="124">
        <v>0</v>
      </c>
      <c r="G22" s="204" t="s">
        <v>24</v>
      </c>
      <c r="H22" s="204" t="s">
        <v>2250</v>
      </c>
    </row>
    <row r="23" s="1" customFormat="1" spans="1:9">
      <c r="A23" s="30" t="s">
        <v>26</v>
      </c>
      <c r="B23" s="51">
        <v>550816</v>
      </c>
      <c r="C23" s="51" t="s">
        <v>5449</v>
      </c>
      <c r="D23" s="52">
        <v>1462630</v>
      </c>
      <c r="E23" s="53">
        <v>43576</v>
      </c>
      <c r="F23" s="54">
        <v>43579</v>
      </c>
      <c r="G23" s="55" t="s">
        <v>28</v>
      </c>
      <c r="H23" s="56">
        <v>10800</v>
      </c>
      <c r="I23" s="205"/>
    </row>
    <row r="24" s="1" customFormat="1" spans="1:9">
      <c r="A24" s="30" t="s">
        <v>26</v>
      </c>
      <c r="B24" s="51">
        <v>550817</v>
      </c>
      <c r="C24" s="51" t="s">
        <v>5450</v>
      </c>
      <c r="D24" s="52">
        <v>1462630</v>
      </c>
      <c r="E24" s="53">
        <v>43576</v>
      </c>
      <c r="F24" s="54">
        <v>43579</v>
      </c>
      <c r="G24" s="55" t="s">
        <v>28</v>
      </c>
      <c r="H24" s="56">
        <v>10800</v>
      </c>
      <c r="I24" s="205"/>
    </row>
    <row r="25" s="1" customFormat="1" spans="1:9">
      <c r="A25" s="30" t="s">
        <v>26</v>
      </c>
      <c r="B25" s="30">
        <v>550818</v>
      </c>
      <c r="C25" s="30" t="s">
        <v>5451</v>
      </c>
      <c r="D25" s="31">
        <v>1474481</v>
      </c>
      <c r="E25" s="32">
        <v>43575</v>
      </c>
      <c r="F25" s="33">
        <v>43579</v>
      </c>
      <c r="G25" s="34" t="s">
        <v>28</v>
      </c>
      <c r="H25" s="35">
        <v>13200</v>
      </c>
      <c r="I25" s="205"/>
    </row>
    <row r="26" s="1" customFormat="1" spans="1:9">
      <c r="A26" s="30" t="s">
        <v>26</v>
      </c>
      <c r="B26" s="30">
        <v>550823</v>
      </c>
      <c r="C26" s="30" t="s">
        <v>5452</v>
      </c>
      <c r="D26" s="31">
        <v>1482443</v>
      </c>
      <c r="E26" s="32">
        <v>43575</v>
      </c>
      <c r="F26" s="33">
        <v>43579</v>
      </c>
      <c r="G26" s="34" t="s">
        <v>28</v>
      </c>
      <c r="H26" s="35">
        <v>13200</v>
      </c>
      <c r="I26" s="205"/>
    </row>
    <row r="27" s="1" customFormat="1" spans="1:9">
      <c r="A27" s="30" t="s">
        <v>26</v>
      </c>
      <c r="B27" s="30">
        <v>550824</v>
      </c>
      <c r="C27" s="30" t="s">
        <v>676</v>
      </c>
      <c r="D27" s="31">
        <v>1472791</v>
      </c>
      <c r="E27" s="32">
        <v>43575</v>
      </c>
      <c r="F27" s="33">
        <v>43579</v>
      </c>
      <c r="G27" s="34" t="s">
        <v>28</v>
      </c>
      <c r="H27" s="35">
        <v>13200</v>
      </c>
      <c r="I27" s="205"/>
    </row>
    <row r="28" s="1" customFormat="1" spans="1:9">
      <c r="A28" s="30" t="s">
        <v>26</v>
      </c>
      <c r="B28" s="30">
        <v>550825</v>
      </c>
      <c r="C28" s="30" t="s">
        <v>5453</v>
      </c>
      <c r="D28" s="31">
        <v>1483201</v>
      </c>
      <c r="E28" s="32">
        <v>43576</v>
      </c>
      <c r="F28" s="33">
        <v>43579</v>
      </c>
      <c r="G28" s="34" t="s">
        <v>28</v>
      </c>
      <c r="H28" s="35">
        <v>12300</v>
      </c>
      <c r="I28" s="205"/>
    </row>
    <row r="29" s="1" customFormat="1" spans="1:9">
      <c r="A29" s="30" t="s">
        <v>26</v>
      </c>
      <c r="B29" s="30">
        <v>550839</v>
      </c>
      <c r="C29" s="30" t="s">
        <v>5454</v>
      </c>
      <c r="D29" s="31">
        <v>1458017</v>
      </c>
      <c r="E29" s="32">
        <v>43576</v>
      </c>
      <c r="F29" s="33">
        <v>43579</v>
      </c>
      <c r="G29" s="34" t="s">
        <v>28</v>
      </c>
      <c r="H29" s="35">
        <v>12300</v>
      </c>
      <c r="I29" s="205"/>
    </row>
    <row r="30" s="1" customFormat="1" spans="1:9">
      <c r="A30" s="30" t="s">
        <v>26</v>
      </c>
      <c r="B30" s="30">
        <v>550847</v>
      </c>
      <c r="C30" s="30" t="s">
        <v>5455</v>
      </c>
      <c r="D30" s="31">
        <v>1453308</v>
      </c>
      <c r="E30" s="32">
        <v>43576</v>
      </c>
      <c r="F30" s="33">
        <v>43579</v>
      </c>
      <c r="G30" s="34" t="s">
        <v>28</v>
      </c>
      <c r="H30" s="35">
        <v>12300</v>
      </c>
      <c r="I30" s="205"/>
    </row>
    <row r="31" s="1" customFormat="1" spans="1:9">
      <c r="A31" s="30" t="s">
        <v>26</v>
      </c>
      <c r="B31" s="30">
        <v>550852</v>
      </c>
      <c r="C31" s="30" t="s">
        <v>5424</v>
      </c>
      <c r="D31" s="31">
        <v>1488258</v>
      </c>
      <c r="E31" s="32">
        <v>43577</v>
      </c>
      <c r="F31" s="33">
        <v>43579</v>
      </c>
      <c r="G31" s="34" t="s">
        <v>28</v>
      </c>
      <c r="H31" s="35">
        <v>8200</v>
      </c>
      <c r="I31" s="205"/>
    </row>
    <row r="32" s="1" customFormat="1" spans="1:9">
      <c r="A32" s="30" t="s">
        <v>26</v>
      </c>
      <c r="B32" s="30">
        <v>551152</v>
      </c>
      <c r="C32" s="30" t="s">
        <v>5456</v>
      </c>
      <c r="D32" s="31">
        <v>1477355</v>
      </c>
      <c r="E32" s="32">
        <v>43578</v>
      </c>
      <c r="F32" s="33">
        <v>43580</v>
      </c>
      <c r="G32" s="34" t="s">
        <v>28</v>
      </c>
      <c r="H32" s="35">
        <v>6600</v>
      </c>
      <c r="I32" s="205"/>
    </row>
    <row r="33" s="1" customFormat="1" spans="1:9">
      <c r="A33" s="30" t="s">
        <v>26</v>
      </c>
      <c r="B33" s="30">
        <v>551154</v>
      </c>
      <c r="C33" s="30" t="s">
        <v>5457</v>
      </c>
      <c r="D33" s="31">
        <v>1465156</v>
      </c>
      <c r="E33" s="32">
        <v>43577</v>
      </c>
      <c r="F33" s="33">
        <v>43580</v>
      </c>
      <c r="G33" s="34" t="s">
        <v>28</v>
      </c>
      <c r="H33" s="35">
        <v>9900</v>
      </c>
      <c r="I33" s="205"/>
    </row>
    <row r="34" s="1" customFormat="1" spans="1:9">
      <c r="A34" s="30" t="s">
        <v>26</v>
      </c>
      <c r="B34" s="30">
        <v>551156</v>
      </c>
      <c r="C34" s="30" t="s">
        <v>5458</v>
      </c>
      <c r="D34" s="31">
        <v>1485023</v>
      </c>
      <c r="E34" s="32">
        <v>43573</v>
      </c>
      <c r="F34" s="33">
        <v>43580</v>
      </c>
      <c r="G34" s="34" t="s">
        <v>28</v>
      </c>
      <c r="H34" s="35">
        <v>23100</v>
      </c>
      <c r="I34" s="205"/>
    </row>
    <row r="35" s="1" customFormat="1" spans="1:9">
      <c r="A35" s="30" t="s">
        <v>26</v>
      </c>
      <c r="B35" s="30">
        <v>551157</v>
      </c>
      <c r="C35" s="30" t="s">
        <v>5459</v>
      </c>
      <c r="D35" s="31">
        <v>1444211</v>
      </c>
      <c r="E35" s="32">
        <v>43578</v>
      </c>
      <c r="F35" s="33">
        <v>43580</v>
      </c>
      <c r="G35" s="34" t="s">
        <v>28</v>
      </c>
      <c r="H35" s="35">
        <v>6600</v>
      </c>
      <c r="I35" s="205"/>
    </row>
    <row r="36" s="1" customFormat="1" spans="1:9">
      <c r="A36" s="30" t="s">
        <v>26</v>
      </c>
      <c r="B36" s="30">
        <v>551159</v>
      </c>
      <c r="C36" s="30" t="s">
        <v>5460</v>
      </c>
      <c r="D36" s="31">
        <v>1472453</v>
      </c>
      <c r="E36" s="32">
        <v>43578</v>
      </c>
      <c r="F36" s="33">
        <v>43580</v>
      </c>
      <c r="G36" s="34" t="s">
        <v>28</v>
      </c>
      <c r="H36" s="35">
        <v>6600</v>
      </c>
      <c r="I36" s="205"/>
    </row>
    <row r="37" s="1" customFormat="1" spans="1:9">
      <c r="A37" s="30" t="s">
        <v>26</v>
      </c>
      <c r="B37" s="59">
        <v>551160</v>
      </c>
      <c r="C37" s="59" t="s">
        <v>5461</v>
      </c>
      <c r="D37" s="60">
        <v>1464954</v>
      </c>
      <c r="E37" s="61">
        <v>43578</v>
      </c>
      <c r="F37" s="62">
        <v>43580</v>
      </c>
      <c r="G37" s="63" t="s">
        <v>28</v>
      </c>
      <c r="H37" s="64">
        <v>6600</v>
      </c>
      <c r="I37" s="205"/>
    </row>
    <row r="38" s="1" customFormat="1" spans="1:9">
      <c r="A38" s="30" t="s">
        <v>26</v>
      </c>
      <c r="B38" s="59">
        <v>551161</v>
      </c>
      <c r="C38" s="59" t="s">
        <v>5462</v>
      </c>
      <c r="D38" s="60">
        <v>1464954</v>
      </c>
      <c r="E38" s="61">
        <v>43578</v>
      </c>
      <c r="F38" s="62">
        <v>43580</v>
      </c>
      <c r="G38" s="63" t="s">
        <v>28</v>
      </c>
      <c r="H38" s="64">
        <v>6600</v>
      </c>
      <c r="I38" s="205"/>
    </row>
    <row r="39" s="1" customFormat="1" spans="1:9">
      <c r="A39" s="30" t="s">
        <v>26</v>
      </c>
      <c r="B39" s="59">
        <v>551162</v>
      </c>
      <c r="C39" s="59" t="s">
        <v>5463</v>
      </c>
      <c r="D39" s="60">
        <v>1464954</v>
      </c>
      <c r="E39" s="61">
        <v>43578</v>
      </c>
      <c r="F39" s="62">
        <v>43580</v>
      </c>
      <c r="G39" s="63" t="s">
        <v>28</v>
      </c>
      <c r="H39" s="64">
        <v>6600</v>
      </c>
      <c r="I39" s="205"/>
    </row>
    <row r="40" s="1" customFormat="1" spans="1:9">
      <c r="A40" s="30" t="s">
        <v>26</v>
      </c>
      <c r="B40" s="30">
        <v>551166</v>
      </c>
      <c r="C40" s="30" t="s">
        <v>3186</v>
      </c>
      <c r="D40" s="31">
        <v>1484192</v>
      </c>
      <c r="E40" s="32">
        <v>43578</v>
      </c>
      <c r="F40" s="33">
        <v>43580</v>
      </c>
      <c r="G40" s="34" t="s">
        <v>28</v>
      </c>
      <c r="H40" s="35">
        <v>8200</v>
      </c>
      <c r="I40" s="205"/>
    </row>
    <row r="41" s="1" customFormat="1" spans="1:9">
      <c r="A41" s="30" t="s">
        <v>26</v>
      </c>
      <c r="B41" s="30">
        <v>551380</v>
      </c>
      <c r="C41" s="30" t="s">
        <v>5464</v>
      </c>
      <c r="D41" s="31">
        <v>1458661</v>
      </c>
      <c r="E41" s="32">
        <v>43579</v>
      </c>
      <c r="F41" s="33">
        <v>43581</v>
      </c>
      <c r="G41" s="34" t="s">
        <v>28</v>
      </c>
      <c r="H41" s="35">
        <v>7200</v>
      </c>
      <c r="I41" s="205"/>
    </row>
    <row r="42" s="1" customFormat="1" spans="1:9">
      <c r="A42" s="30" t="s">
        <v>26</v>
      </c>
      <c r="B42" s="30">
        <v>551381</v>
      </c>
      <c r="C42" s="30" t="s">
        <v>5465</v>
      </c>
      <c r="D42" s="31">
        <v>1463402</v>
      </c>
      <c r="E42" s="32">
        <v>43578</v>
      </c>
      <c r="F42" s="33">
        <v>43581</v>
      </c>
      <c r="G42" s="34" t="s">
        <v>28</v>
      </c>
      <c r="H42" s="35">
        <v>9900</v>
      </c>
      <c r="I42" s="205"/>
    </row>
    <row r="43" s="1" customFormat="1" spans="1:9">
      <c r="A43" s="30" t="s">
        <v>26</v>
      </c>
      <c r="B43" s="30">
        <v>551386</v>
      </c>
      <c r="C43" s="30" t="s">
        <v>5466</v>
      </c>
      <c r="D43" s="31">
        <v>1474188</v>
      </c>
      <c r="E43" s="32">
        <v>43580</v>
      </c>
      <c r="F43" s="33">
        <v>43581</v>
      </c>
      <c r="G43" s="34" t="s">
        <v>28</v>
      </c>
      <c r="H43" s="35">
        <v>3300</v>
      </c>
      <c r="I43" s="205"/>
    </row>
    <row r="44" s="1" customFormat="1" spans="1:9">
      <c r="A44" s="30" t="s">
        <v>26</v>
      </c>
      <c r="B44" s="30">
        <v>551422</v>
      </c>
      <c r="C44" s="30" t="s">
        <v>4620</v>
      </c>
      <c r="D44" s="31">
        <v>1456168</v>
      </c>
      <c r="E44" s="32">
        <v>43579</v>
      </c>
      <c r="F44" s="33">
        <v>43581</v>
      </c>
      <c r="G44" s="34" t="s">
        <v>28</v>
      </c>
      <c r="H44" s="35">
        <v>6600</v>
      </c>
      <c r="I44" s="205"/>
    </row>
    <row r="45" s="1" customFormat="1" spans="1:9">
      <c r="A45" s="30" t="s">
        <v>26</v>
      </c>
      <c r="B45" s="30">
        <v>551679</v>
      </c>
      <c r="C45" s="30" t="s">
        <v>5467</v>
      </c>
      <c r="D45" s="31">
        <v>1470754</v>
      </c>
      <c r="E45" s="32">
        <v>43574</v>
      </c>
      <c r="F45" s="33">
        <v>43582</v>
      </c>
      <c r="G45" s="34" t="s">
        <v>28</v>
      </c>
      <c r="H45" s="35">
        <v>26400</v>
      </c>
      <c r="I45" s="205"/>
    </row>
    <row r="46" s="1" customFormat="1" spans="1:9">
      <c r="A46" s="30" t="s">
        <v>26</v>
      </c>
      <c r="B46" s="30">
        <v>551680</v>
      </c>
      <c r="C46" s="30" t="s">
        <v>1653</v>
      </c>
      <c r="D46" s="31">
        <v>1455989</v>
      </c>
      <c r="E46" s="32">
        <v>43579</v>
      </c>
      <c r="F46" s="33">
        <v>43582</v>
      </c>
      <c r="G46" s="34" t="s">
        <v>28</v>
      </c>
      <c r="H46" s="35">
        <v>9900</v>
      </c>
      <c r="I46" s="205"/>
    </row>
    <row r="47" s="1" customFormat="1" spans="1:9">
      <c r="A47" s="30" t="s">
        <v>26</v>
      </c>
      <c r="B47" s="51">
        <v>551681</v>
      </c>
      <c r="C47" s="51" t="s">
        <v>2137</v>
      </c>
      <c r="D47" s="52">
        <v>1477919</v>
      </c>
      <c r="E47" s="53">
        <v>43578</v>
      </c>
      <c r="F47" s="54">
        <v>43582</v>
      </c>
      <c r="G47" s="55" t="s">
        <v>28</v>
      </c>
      <c r="H47" s="56">
        <v>13200</v>
      </c>
      <c r="I47" s="205"/>
    </row>
    <row r="48" s="1" customFormat="1" spans="1:9">
      <c r="A48" s="30" t="s">
        <v>26</v>
      </c>
      <c r="B48" s="51">
        <v>551682</v>
      </c>
      <c r="C48" s="51" t="s">
        <v>1710</v>
      </c>
      <c r="D48" s="52">
        <v>1477919</v>
      </c>
      <c r="E48" s="53">
        <v>43578</v>
      </c>
      <c r="F48" s="54">
        <v>43582</v>
      </c>
      <c r="G48" s="55" t="s">
        <v>28</v>
      </c>
      <c r="H48" s="56">
        <v>13200</v>
      </c>
      <c r="I48" s="205"/>
    </row>
    <row r="49" s="1" customFormat="1" spans="1:9">
      <c r="A49" s="30" t="s">
        <v>26</v>
      </c>
      <c r="B49" s="51">
        <v>551683</v>
      </c>
      <c r="C49" s="51" t="s">
        <v>5468</v>
      </c>
      <c r="D49" s="52">
        <v>1477919</v>
      </c>
      <c r="E49" s="53">
        <v>43578</v>
      </c>
      <c r="F49" s="54">
        <v>43582</v>
      </c>
      <c r="G49" s="55" t="s">
        <v>28</v>
      </c>
      <c r="H49" s="56">
        <v>13200</v>
      </c>
      <c r="I49" s="205"/>
    </row>
    <row r="50" s="1" customFormat="1" spans="1:9">
      <c r="A50" s="30" t="s">
        <v>26</v>
      </c>
      <c r="B50" s="30">
        <v>551684</v>
      </c>
      <c r="C50" s="30" t="s">
        <v>5469</v>
      </c>
      <c r="D50" s="31">
        <v>1479053</v>
      </c>
      <c r="E50" s="32">
        <v>43580</v>
      </c>
      <c r="F50" s="33">
        <v>43582</v>
      </c>
      <c r="G50" s="34" t="s">
        <v>28</v>
      </c>
      <c r="H50" s="35">
        <v>6600</v>
      </c>
      <c r="I50" s="205"/>
    </row>
    <row r="51" s="1" customFormat="1" spans="1:9">
      <c r="A51" s="30" t="s">
        <v>26</v>
      </c>
      <c r="B51" s="30">
        <v>551954</v>
      </c>
      <c r="C51" s="30" t="s">
        <v>5470</v>
      </c>
      <c r="D51" s="31">
        <v>1472930</v>
      </c>
      <c r="E51" s="32">
        <v>43581</v>
      </c>
      <c r="F51" s="33">
        <v>43583</v>
      </c>
      <c r="G51" s="34" t="s">
        <v>28</v>
      </c>
      <c r="H51" s="35">
        <v>12000</v>
      </c>
      <c r="I51" s="205"/>
    </row>
    <row r="52" s="1" customFormat="1" spans="1:9">
      <c r="A52" s="30" t="s">
        <v>26</v>
      </c>
      <c r="B52" s="30">
        <v>551958</v>
      </c>
      <c r="C52" s="30" t="s">
        <v>5471</v>
      </c>
      <c r="D52" s="31">
        <v>1472932</v>
      </c>
      <c r="E52" s="32">
        <v>43581</v>
      </c>
      <c r="F52" s="33">
        <v>43583</v>
      </c>
      <c r="G52" s="34" t="s">
        <v>28</v>
      </c>
      <c r="H52" s="35">
        <v>8200</v>
      </c>
      <c r="I52" s="205"/>
    </row>
    <row r="53" s="1" customFormat="1" spans="1:9">
      <c r="A53" s="30" t="s">
        <v>26</v>
      </c>
      <c r="B53" s="30">
        <v>551959</v>
      </c>
      <c r="C53" s="30" t="s">
        <v>5472</v>
      </c>
      <c r="D53" s="31">
        <v>1486017</v>
      </c>
      <c r="E53" s="32">
        <v>43581</v>
      </c>
      <c r="F53" s="33">
        <v>43583</v>
      </c>
      <c r="G53" s="34" t="s">
        <v>28</v>
      </c>
      <c r="H53" s="35">
        <v>8200</v>
      </c>
      <c r="I53" s="205"/>
    </row>
    <row r="54" s="1" customFormat="1" spans="1:9">
      <c r="A54" s="30" t="s">
        <v>26</v>
      </c>
      <c r="B54" s="30">
        <v>551982</v>
      </c>
      <c r="C54" s="30" t="s">
        <v>5473</v>
      </c>
      <c r="D54" s="31">
        <v>1471267</v>
      </c>
      <c r="E54" s="32">
        <v>43581</v>
      </c>
      <c r="F54" s="33">
        <v>43583</v>
      </c>
      <c r="G54" s="34" t="s">
        <v>28</v>
      </c>
      <c r="H54" s="35">
        <v>6600</v>
      </c>
      <c r="I54" s="205"/>
    </row>
    <row r="55" s="1" customFormat="1" spans="1:9">
      <c r="A55" s="30" t="s">
        <v>26</v>
      </c>
      <c r="B55" s="30">
        <v>551983</v>
      </c>
      <c r="C55" s="30" t="s">
        <v>5321</v>
      </c>
      <c r="D55" s="31">
        <v>1465724</v>
      </c>
      <c r="E55" s="32">
        <v>43580</v>
      </c>
      <c r="F55" s="33">
        <v>43583</v>
      </c>
      <c r="G55" s="34" t="s">
        <v>28</v>
      </c>
      <c r="H55" s="35">
        <v>9900</v>
      </c>
      <c r="I55" s="205"/>
    </row>
    <row r="56" s="1" customFormat="1" spans="1:9">
      <c r="A56" s="30" t="s">
        <v>26</v>
      </c>
      <c r="B56" s="30">
        <v>551986</v>
      </c>
      <c r="C56" s="30" t="s">
        <v>5474</v>
      </c>
      <c r="D56" s="31">
        <v>1465722</v>
      </c>
      <c r="E56" s="32">
        <v>43580</v>
      </c>
      <c r="F56" s="33">
        <v>43583</v>
      </c>
      <c r="G56" s="34" t="s">
        <v>28</v>
      </c>
      <c r="H56" s="35">
        <v>9900</v>
      </c>
      <c r="I56" s="205"/>
    </row>
    <row r="57" s="1" customFormat="1" spans="1:9">
      <c r="A57" s="30" t="s">
        <v>26</v>
      </c>
      <c r="B57" s="30">
        <v>551988</v>
      </c>
      <c r="C57" s="30" t="s">
        <v>5475</v>
      </c>
      <c r="D57" s="31">
        <v>1473065</v>
      </c>
      <c r="E57" s="32">
        <v>43582</v>
      </c>
      <c r="F57" s="33">
        <v>43583</v>
      </c>
      <c r="G57" s="34" t="s">
        <v>28</v>
      </c>
      <c r="H57" s="35">
        <v>5000</v>
      </c>
      <c r="I57" s="205"/>
    </row>
    <row r="58" s="1" customFormat="1" spans="1:9">
      <c r="A58" s="30" t="s">
        <v>26</v>
      </c>
      <c r="B58" s="30">
        <v>551989</v>
      </c>
      <c r="C58" s="30" t="s">
        <v>2024</v>
      </c>
      <c r="D58" s="31">
        <v>1446029</v>
      </c>
      <c r="E58" s="32">
        <v>43581</v>
      </c>
      <c r="F58" s="33">
        <v>43583</v>
      </c>
      <c r="G58" s="34" t="s">
        <v>28</v>
      </c>
      <c r="H58" s="35">
        <v>6600</v>
      </c>
      <c r="I58" s="205"/>
    </row>
    <row r="59" s="1" customFormat="1" spans="1:9">
      <c r="A59" s="30" t="s">
        <v>26</v>
      </c>
      <c r="B59" s="30">
        <v>552333</v>
      </c>
      <c r="C59" s="30" t="s">
        <v>1490</v>
      </c>
      <c r="D59" s="31">
        <v>1480076</v>
      </c>
      <c r="E59" s="32">
        <v>43578</v>
      </c>
      <c r="F59" s="33">
        <v>43584</v>
      </c>
      <c r="G59" s="34" t="s">
        <v>28</v>
      </c>
      <c r="H59" s="35">
        <v>19800</v>
      </c>
      <c r="I59" s="205"/>
    </row>
    <row r="60" s="1" customFormat="1" spans="1:9">
      <c r="A60" s="30" t="s">
        <v>26</v>
      </c>
      <c r="B60" s="30">
        <v>552339</v>
      </c>
      <c r="C60" s="30" t="s">
        <v>5475</v>
      </c>
      <c r="D60" s="31">
        <v>1473068</v>
      </c>
      <c r="E60" s="32">
        <v>43583</v>
      </c>
      <c r="F60" s="33">
        <v>43584</v>
      </c>
      <c r="G60" s="34" t="s">
        <v>28</v>
      </c>
      <c r="H60" s="35">
        <v>5000</v>
      </c>
      <c r="I60" s="205"/>
    </row>
    <row r="61" s="1" customFormat="1" spans="1:9">
      <c r="A61" s="30" t="s">
        <v>26</v>
      </c>
      <c r="B61" s="30">
        <v>552340</v>
      </c>
      <c r="C61" s="30" t="s">
        <v>5476</v>
      </c>
      <c r="D61" s="31">
        <v>1482806</v>
      </c>
      <c r="E61" s="32">
        <v>43581</v>
      </c>
      <c r="F61" s="33">
        <v>43584</v>
      </c>
      <c r="G61" s="34" t="s">
        <v>28</v>
      </c>
      <c r="H61" s="35">
        <v>9900</v>
      </c>
      <c r="I61" s="205"/>
    </row>
    <row r="62" s="1" customFormat="1" spans="1:9">
      <c r="A62" s="30" t="s">
        <v>26</v>
      </c>
      <c r="B62" s="30">
        <v>552341</v>
      </c>
      <c r="C62" s="30" t="s">
        <v>5477</v>
      </c>
      <c r="D62" s="31">
        <v>1482804</v>
      </c>
      <c r="E62" s="32">
        <v>43581</v>
      </c>
      <c r="F62" s="33">
        <v>43584</v>
      </c>
      <c r="G62" s="34" t="s">
        <v>28</v>
      </c>
      <c r="H62" s="35">
        <v>9900</v>
      </c>
      <c r="I62" s="205"/>
    </row>
    <row r="63" s="1" customFormat="1" spans="1:9">
      <c r="A63" s="30" t="s">
        <v>26</v>
      </c>
      <c r="B63" s="30">
        <v>552342</v>
      </c>
      <c r="C63" s="30" t="s">
        <v>5478</v>
      </c>
      <c r="D63" s="31">
        <v>1487404</v>
      </c>
      <c r="E63" s="32">
        <v>43582</v>
      </c>
      <c r="F63" s="33">
        <v>43584</v>
      </c>
      <c r="G63" s="34" t="s">
        <v>28</v>
      </c>
      <c r="H63" s="35">
        <v>6600</v>
      </c>
      <c r="I63" s="205"/>
    </row>
    <row r="64" s="1" customFormat="1" spans="1:9">
      <c r="A64" s="30" t="s">
        <v>26</v>
      </c>
      <c r="B64" s="30">
        <v>552343</v>
      </c>
      <c r="C64" s="30" t="s">
        <v>5479</v>
      </c>
      <c r="D64" s="31">
        <v>1480938</v>
      </c>
      <c r="E64" s="32">
        <v>43582</v>
      </c>
      <c r="F64" s="33">
        <v>43584</v>
      </c>
      <c r="G64" s="34" t="s">
        <v>28</v>
      </c>
      <c r="H64" s="35">
        <v>6600</v>
      </c>
      <c r="I64" s="205"/>
    </row>
    <row r="65" s="1" customFormat="1" spans="1:9">
      <c r="A65" s="30" t="s">
        <v>26</v>
      </c>
      <c r="B65" s="59">
        <v>552350</v>
      </c>
      <c r="C65" s="59" t="s">
        <v>5480</v>
      </c>
      <c r="D65" s="60">
        <v>1485014</v>
      </c>
      <c r="E65" s="61">
        <v>43580</v>
      </c>
      <c r="F65" s="62">
        <v>43584</v>
      </c>
      <c r="G65" s="63" t="s">
        <v>28</v>
      </c>
      <c r="H65" s="64">
        <v>13200</v>
      </c>
      <c r="I65" s="205"/>
    </row>
    <row r="66" s="1" customFormat="1" spans="1:9">
      <c r="A66" s="30" t="s">
        <v>26</v>
      </c>
      <c r="B66" s="59">
        <v>552351</v>
      </c>
      <c r="C66" s="59" t="s">
        <v>4677</v>
      </c>
      <c r="D66" s="60">
        <v>1485014</v>
      </c>
      <c r="E66" s="61">
        <v>43580</v>
      </c>
      <c r="F66" s="62">
        <v>43584</v>
      </c>
      <c r="G66" s="63" t="s">
        <v>28</v>
      </c>
      <c r="H66" s="64">
        <v>13200</v>
      </c>
      <c r="I66" s="205"/>
    </row>
    <row r="67" s="1" customFormat="1" spans="1:9">
      <c r="A67" s="30" t="s">
        <v>26</v>
      </c>
      <c r="B67" s="30">
        <v>552644</v>
      </c>
      <c r="C67" s="30" t="s">
        <v>5481</v>
      </c>
      <c r="D67" s="31">
        <v>1482424</v>
      </c>
      <c r="E67" s="32">
        <v>43582</v>
      </c>
      <c r="F67" s="33">
        <v>43585</v>
      </c>
      <c r="G67" s="34" t="s">
        <v>28</v>
      </c>
      <c r="H67" s="35">
        <v>12300</v>
      </c>
      <c r="I67" s="205"/>
    </row>
    <row r="68" s="1" customFormat="1" spans="1:9">
      <c r="A68" s="30" t="s">
        <v>26</v>
      </c>
      <c r="B68" s="30">
        <v>552646</v>
      </c>
      <c r="C68" s="30" t="s">
        <v>5482</v>
      </c>
      <c r="D68" s="31">
        <v>1486436</v>
      </c>
      <c r="E68" s="32">
        <v>43583</v>
      </c>
      <c r="F68" s="33">
        <v>43585</v>
      </c>
      <c r="G68" s="34" t="s">
        <v>28</v>
      </c>
      <c r="H68" s="35">
        <v>12000</v>
      </c>
      <c r="I68" s="205"/>
    </row>
    <row r="69" s="1" customFormat="1" spans="1:9">
      <c r="A69" s="30" t="s">
        <v>26</v>
      </c>
      <c r="B69" s="51">
        <v>552652</v>
      </c>
      <c r="C69" s="51" t="s">
        <v>5483</v>
      </c>
      <c r="D69" s="52">
        <v>1488167</v>
      </c>
      <c r="E69" s="53">
        <v>43583</v>
      </c>
      <c r="F69" s="54">
        <v>43585</v>
      </c>
      <c r="G69" s="55" t="s">
        <v>28</v>
      </c>
      <c r="H69" s="56">
        <v>12000</v>
      </c>
      <c r="I69" s="205"/>
    </row>
    <row r="70" s="1" customFormat="1" spans="1:9">
      <c r="A70" s="30" t="s">
        <v>26</v>
      </c>
      <c r="B70" s="51">
        <v>552653</v>
      </c>
      <c r="C70" s="51" t="s">
        <v>5484</v>
      </c>
      <c r="D70" s="52">
        <v>1488167</v>
      </c>
      <c r="E70" s="53">
        <v>43583</v>
      </c>
      <c r="F70" s="54">
        <v>43585</v>
      </c>
      <c r="G70" s="55" t="s">
        <v>28</v>
      </c>
      <c r="H70" s="56">
        <v>12000</v>
      </c>
      <c r="I70" s="205"/>
    </row>
    <row r="71" s="1" customFormat="1" spans="1:9">
      <c r="A71" s="30" t="s">
        <v>26</v>
      </c>
      <c r="B71" s="30">
        <v>552708</v>
      </c>
      <c r="C71" s="30" t="s">
        <v>1689</v>
      </c>
      <c r="D71" s="31">
        <v>1445298</v>
      </c>
      <c r="E71" s="32">
        <v>43583</v>
      </c>
      <c r="F71" s="33">
        <v>43585</v>
      </c>
      <c r="G71" s="34" t="s">
        <v>28</v>
      </c>
      <c r="H71" s="35">
        <v>6600</v>
      </c>
      <c r="I71" s="205"/>
    </row>
    <row r="72" s="1" customFormat="1" spans="1:9">
      <c r="A72" s="30" t="s">
        <v>26</v>
      </c>
      <c r="B72" s="30">
        <v>552725</v>
      </c>
      <c r="C72" s="30" t="s">
        <v>5485</v>
      </c>
      <c r="D72" s="31">
        <v>1480977</v>
      </c>
      <c r="E72" s="32">
        <v>43583</v>
      </c>
      <c r="F72" s="33">
        <v>43585</v>
      </c>
      <c r="G72" s="34" t="s">
        <v>28</v>
      </c>
      <c r="H72" s="35">
        <v>6600</v>
      </c>
      <c r="I72" s="205"/>
    </row>
    <row r="73" s="1" customFormat="1" spans="1:9">
      <c r="A73" s="30" t="s">
        <v>26</v>
      </c>
      <c r="B73" s="30">
        <v>552729</v>
      </c>
      <c r="C73" s="30" t="s">
        <v>5486</v>
      </c>
      <c r="D73" s="31">
        <v>1466751</v>
      </c>
      <c r="E73" s="32">
        <v>43583</v>
      </c>
      <c r="F73" s="33">
        <v>43585</v>
      </c>
      <c r="G73" s="34" t="s">
        <v>28</v>
      </c>
      <c r="H73" s="35">
        <v>6600</v>
      </c>
      <c r="I73" s="205"/>
    </row>
    <row r="74" s="1" customFormat="1" spans="1:9">
      <c r="A74" s="30" t="s">
        <v>26</v>
      </c>
      <c r="B74" s="59">
        <v>552732</v>
      </c>
      <c r="C74" s="59" t="s">
        <v>5487</v>
      </c>
      <c r="D74" s="60">
        <v>1483307</v>
      </c>
      <c r="E74" s="61">
        <v>43583</v>
      </c>
      <c r="F74" s="62">
        <v>43585</v>
      </c>
      <c r="G74" s="63" t="s">
        <v>28</v>
      </c>
      <c r="H74" s="64">
        <v>6600</v>
      </c>
      <c r="I74" s="205"/>
    </row>
    <row r="75" s="1" customFormat="1" spans="1:9">
      <c r="A75" s="30" t="s">
        <v>26</v>
      </c>
      <c r="B75" s="59">
        <v>552739</v>
      </c>
      <c r="C75" s="59" t="s">
        <v>5488</v>
      </c>
      <c r="D75" s="60">
        <v>1483307</v>
      </c>
      <c r="E75" s="61">
        <v>43583</v>
      </c>
      <c r="F75" s="62">
        <v>43585</v>
      </c>
      <c r="G75" s="63" t="s">
        <v>28</v>
      </c>
      <c r="H75" s="64">
        <v>6600</v>
      </c>
      <c r="I75" s="205"/>
    </row>
    <row r="76" s="1" customFormat="1" spans="1:9">
      <c r="A76" s="30" t="s">
        <v>26</v>
      </c>
      <c r="B76" s="30">
        <v>552733</v>
      </c>
      <c r="C76" s="30" t="s">
        <v>5489</v>
      </c>
      <c r="D76" s="31">
        <v>1481943</v>
      </c>
      <c r="E76" s="32">
        <v>43581</v>
      </c>
      <c r="F76" s="33">
        <v>43585</v>
      </c>
      <c r="G76" s="34" t="s">
        <v>28</v>
      </c>
      <c r="H76" s="35">
        <v>13200</v>
      </c>
      <c r="I76" s="205"/>
    </row>
    <row r="77" s="1" customFormat="1" spans="1:9">
      <c r="A77" s="30" t="s">
        <v>26</v>
      </c>
      <c r="B77" s="30">
        <v>552734</v>
      </c>
      <c r="C77" s="30" t="s">
        <v>2209</v>
      </c>
      <c r="D77" s="31">
        <v>1478535</v>
      </c>
      <c r="E77" s="32">
        <v>43581</v>
      </c>
      <c r="F77" s="33">
        <v>43585</v>
      </c>
      <c r="G77" s="34" t="s">
        <v>28</v>
      </c>
      <c r="H77" s="35">
        <v>13200</v>
      </c>
      <c r="I77" s="205"/>
    </row>
    <row r="78" s="1" customFormat="1" spans="1:9">
      <c r="A78" s="30" t="s">
        <v>26</v>
      </c>
      <c r="B78" s="30">
        <v>553127</v>
      </c>
      <c r="C78" s="30" t="s">
        <v>5490</v>
      </c>
      <c r="D78" s="31">
        <v>1481055</v>
      </c>
      <c r="E78" s="32">
        <v>43584</v>
      </c>
      <c r="F78" s="33">
        <v>43586</v>
      </c>
      <c r="G78" s="34" t="s">
        <v>28</v>
      </c>
      <c r="H78" s="35">
        <v>6600</v>
      </c>
      <c r="I78" s="205"/>
    </row>
    <row r="79" s="1" customFormat="1" spans="1:9">
      <c r="A79" s="30" t="s">
        <v>26</v>
      </c>
      <c r="B79" s="30">
        <v>553136</v>
      </c>
      <c r="C79" s="30" t="s">
        <v>5491</v>
      </c>
      <c r="D79" s="31">
        <v>1477155</v>
      </c>
      <c r="E79" s="32">
        <v>43584</v>
      </c>
      <c r="F79" s="33">
        <v>43586</v>
      </c>
      <c r="G79" s="34" t="s">
        <v>28</v>
      </c>
      <c r="H79" s="35">
        <v>6600</v>
      </c>
      <c r="I79" s="205"/>
    </row>
    <row r="80" s="1" customFormat="1" spans="1:9">
      <c r="A80" s="30" t="s">
        <v>26</v>
      </c>
      <c r="B80" s="30">
        <v>553139</v>
      </c>
      <c r="C80" s="30" t="s">
        <v>1901</v>
      </c>
      <c r="D80" s="31">
        <v>1467799</v>
      </c>
      <c r="E80" s="32">
        <v>43584</v>
      </c>
      <c r="F80" s="33">
        <v>43586</v>
      </c>
      <c r="G80" s="34" t="s">
        <v>28</v>
      </c>
      <c r="H80" s="35">
        <v>6600</v>
      </c>
      <c r="I80" s="205"/>
    </row>
    <row r="81" s="1" customFormat="1" spans="1:9">
      <c r="A81" s="30" t="s">
        <v>26</v>
      </c>
      <c r="B81" s="51">
        <v>553151</v>
      </c>
      <c r="C81" s="51" t="s">
        <v>5492</v>
      </c>
      <c r="D81" s="52">
        <v>1447848</v>
      </c>
      <c r="E81" s="53">
        <v>43583</v>
      </c>
      <c r="F81" s="54">
        <v>43586</v>
      </c>
      <c r="G81" s="55" t="s">
        <v>28</v>
      </c>
      <c r="H81" s="56">
        <v>9900</v>
      </c>
      <c r="I81" s="205"/>
    </row>
    <row r="82" s="1" customFormat="1" spans="1:9">
      <c r="A82" s="30" t="s">
        <v>26</v>
      </c>
      <c r="B82" s="51">
        <v>553152</v>
      </c>
      <c r="C82" s="51" t="s">
        <v>5493</v>
      </c>
      <c r="D82" s="52">
        <v>1447848</v>
      </c>
      <c r="E82" s="53">
        <v>43583</v>
      </c>
      <c r="F82" s="54">
        <v>43586</v>
      </c>
      <c r="G82" s="55" t="s">
        <v>28</v>
      </c>
      <c r="H82" s="56">
        <v>9900</v>
      </c>
      <c r="I82" s="205"/>
    </row>
    <row r="83" s="1" customFormat="1" spans="1:9">
      <c r="A83" s="30" t="s">
        <v>26</v>
      </c>
      <c r="B83" s="51">
        <v>553153</v>
      </c>
      <c r="C83" s="51" t="s">
        <v>5494</v>
      </c>
      <c r="D83" s="52">
        <v>1447848</v>
      </c>
      <c r="E83" s="53">
        <v>43583</v>
      </c>
      <c r="F83" s="54">
        <v>43586</v>
      </c>
      <c r="G83" s="55" t="s">
        <v>28</v>
      </c>
      <c r="H83" s="56">
        <v>9900</v>
      </c>
      <c r="I83" s="205"/>
    </row>
    <row r="84" s="1" customFormat="1" spans="1:9">
      <c r="A84" s="30" t="s">
        <v>26</v>
      </c>
      <c r="B84" s="30">
        <v>553159</v>
      </c>
      <c r="C84" s="30" t="s">
        <v>5495</v>
      </c>
      <c r="D84" s="31">
        <v>1483120</v>
      </c>
      <c r="E84" s="32">
        <v>43584</v>
      </c>
      <c r="F84" s="33">
        <v>43586</v>
      </c>
      <c r="G84" s="34" t="s">
        <v>28</v>
      </c>
      <c r="H84" s="35">
        <v>6600</v>
      </c>
      <c r="I84" s="205"/>
    </row>
    <row r="85" s="1" customFormat="1" spans="1:9">
      <c r="A85" s="30" t="s">
        <v>26</v>
      </c>
      <c r="B85" s="30">
        <v>553160</v>
      </c>
      <c r="C85" s="30" t="s">
        <v>5496</v>
      </c>
      <c r="D85" s="31">
        <v>1467241</v>
      </c>
      <c r="E85" s="32">
        <v>43584</v>
      </c>
      <c r="F85" s="33">
        <v>43586</v>
      </c>
      <c r="G85" s="34" t="s">
        <v>28</v>
      </c>
      <c r="H85" s="35">
        <v>8200</v>
      </c>
      <c r="I85" s="205"/>
    </row>
    <row r="86" s="1" customFormat="1" spans="1:9">
      <c r="A86" s="30" t="s">
        <v>26</v>
      </c>
      <c r="B86" s="30">
        <v>553162</v>
      </c>
      <c r="C86" s="30" t="s">
        <v>5497</v>
      </c>
      <c r="D86" s="31">
        <v>1486528</v>
      </c>
      <c r="E86" s="32">
        <v>43584</v>
      </c>
      <c r="F86" s="33">
        <v>43586</v>
      </c>
      <c r="G86" s="34" t="s">
        <v>28</v>
      </c>
      <c r="H86" s="35">
        <v>9000</v>
      </c>
      <c r="I86" s="205"/>
    </row>
    <row r="87" s="1" customFormat="1" spans="1:9">
      <c r="A87" s="30" t="s">
        <v>26</v>
      </c>
      <c r="B87" s="30">
        <v>553163</v>
      </c>
      <c r="C87" s="30" t="s">
        <v>5498</v>
      </c>
      <c r="D87" s="31">
        <v>1491094</v>
      </c>
      <c r="E87" s="32">
        <v>43583</v>
      </c>
      <c r="F87" s="33">
        <v>43586</v>
      </c>
      <c r="G87" s="34" t="s">
        <v>28</v>
      </c>
      <c r="H87" s="35">
        <v>12300</v>
      </c>
      <c r="I87" s="205"/>
    </row>
    <row r="88" s="1" customFormat="1" spans="1:9">
      <c r="A88" s="30" t="s">
        <v>26</v>
      </c>
      <c r="B88" s="30">
        <v>553164</v>
      </c>
      <c r="C88" s="30" t="s">
        <v>5499</v>
      </c>
      <c r="D88" s="31">
        <v>1485304</v>
      </c>
      <c r="E88" s="32">
        <v>43585</v>
      </c>
      <c r="F88" s="33">
        <v>43586</v>
      </c>
      <c r="G88" s="34" t="s">
        <v>28</v>
      </c>
      <c r="H88" s="35">
        <v>4100</v>
      </c>
      <c r="I88" s="205"/>
    </row>
    <row r="89" s="1" customFormat="1" spans="1:9">
      <c r="A89" s="30" t="s">
        <v>26</v>
      </c>
      <c r="B89" s="30">
        <v>553591</v>
      </c>
      <c r="C89" s="30" t="s">
        <v>5500</v>
      </c>
      <c r="D89" s="31">
        <v>1492259</v>
      </c>
      <c r="E89" s="32">
        <v>43585</v>
      </c>
      <c r="F89" s="33">
        <v>43587</v>
      </c>
      <c r="G89" s="34" t="s">
        <v>28</v>
      </c>
      <c r="H89" s="35">
        <v>7900</v>
      </c>
      <c r="I89" s="205"/>
    </row>
    <row r="90" s="1" customFormat="1" spans="1:9">
      <c r="A90" s="30" t="s">
        <v>26</v>
      </c>
      <c r="B90" s="30">
        <v>553593</v>
      </c>
      <c r="C90" s="30" t="s">
        <v>5501</v>
      </c>
      <c r="D90" s="31">
        <v>1471826</v>
      </c>
      <c r="E90" s="32">
        <v>43585</v>
      </c>
      <c r="F90" s="33">
        <v>43587</v>
      </c>
      <c r="G90" s="34" t="s">
        <v>28</v>
      </c>
      <c r="H90" s="35">
        <v>8600</v>
      </c>
      <c r="I90" s="205"/>
    </row>
    <row r="91" s="1" customFormat="1" spans="1:9">
      <c r="A91" s="30" t="s">
        <v>26</v>
      </c>
      <c r="B91" s="30">
        <v>553594</v>
      </c>
      <c r="C91" s="30" t="s">
        <v>5502</v>
      </c>
      <c r="D91" s="31">
        <v>1482209</v>
      </c>
      <c r="E91" s="32">
        <v>43584</v>
      </c>
      <c r="F91" s="33">
        <v>43587</v>
      </c>
      <c r="G91" s="34" t="s">
        <v>28</v>
      </c>
      <c r="H91" s="35">
        <v>12000</v>
      </c>
      <c r="I91" s="205"/>
    </row>
    <row r="92" s="1" customFormat="1" spans="1:9">
      <c r="A92" s="30" t="s">
        <v>26</v>
      </c>
      <c r="B92" s="30">
        <v>553598</v>
      </c>
      <c r="C92" s="30" t="s">
        <v>636</v>
      </c>
      <c r="D92" s="31">
        <v>1468028</v>
      </c>
      <c r="E92" s="32">
        <v>43585</v>
      </c>
      <c r="F92" s="33">
        <v>43587</v>
      </c>
      <c r="G92" s="34" t="s">
        <v>28</v>
      </c>
      <c r="H92" s="35">
        <v>6300</v>
      </c>
      <c r="I92" s="205"/>
    </row>
    <row r="93" s="1" customFormat="1" spans="1:9">
      <c r="A93" s="30" t="s">
        <v>26</v>
      </c>
      <c r="B93" s="30">
        <v>553604</v>
      </c>
      <c r="C93" s="30" t="s">
        <v>5503</v>
      </c>
      <c r="D93" s="31">
        <v>1481912</v>
      </c>
      <c r="E93" s="32">
        <v>43584</v>
      </c>
      <c r="F93" s="33">
        <v>43587</v>
      </c>
      <c r="G93" s="34" t="s">
        <v>28</v>
      </c>
      <c r="H93" s="35">
        <v>18000</v>
      </c>
      <c r="I93" s="205"/>
    </row>
    <row r="94" s="1" customFormat="1" spans="1:9">
      <c r="A94" s="30" t="s">
        <v>26</v>
      </c>
      <c r="B94" s="59">
        <v>553605</v>
      </c>
      <c r="C94" s="59" t="s">
        <v>5504</v>
      </c>
      <c r="D94" s="60">
        <v>1485434</v>
      </c>
      <c r="E94" s="61">
        <v>43584</v>
      </c>
      <c r="F94" s="62">
        <v>43587</v>
      </c>
      <c r="G94" s="63" t="s">
        <v>28</v>
      </c>
      <c r="H94" s="64">
        <v>12000</v>
      </c>
      <c r="I94" s="205"/>
    </row>
    <row r="95" s="1" customFormat="1" spans="1:9">
      <c r="A95" s="30" t="s">
        <v>26</v>
      </c>
      <c r="B95" s="59">
        <v>553606</v>
      </c>
      <c r="C95" s="59" t="s">
        <v>5505</v>
      </c>
      <c r="D95" s="60">
        <v>1485434</v>
      </c>
      <c r="E95" s="61">
        <v>43584</v>
      </c>
      <c r="F95" s="62">
        <v>43587</v>
      </c>
      <c r="G95" s="63" t="s">
        <v>28</v>
      </c>
      <c r="H95" s="64">
        <v>12000</v>
      </c>
      <c r="I95" s="205"/>
    </row>
    <row r="96" s="1" customFormat="1" spans="1:9">
      <c r="A96" s="30" t="s">
        <v>26</v>
      </c>
      <c r="B96" s="30">
        <v>553626</v>
      </c>
      <c r="C96" s="30" t="s">
        <v>5506</v>
      </c>
      <c r="D96" s="31">
        <v>1466721</v>
      </c>
      <c r="E96" s="32">
        <v>43584</v>
      </c>
      <c r="F96" s="33">
        <v>43587</v>
      </c>
      <c r="G96" s="34" t="s">
        <v>28</v>
      </c>
      <c r="H96" s="35">
        <v>9600</v>
      </c>
      <c r="I96" s="205"/>
    </row>
    <row r="97" s="1" customFormat="1" spans="1:9">
      <c r="A97" s="30" t="s">
        <v>26</v>
      </c>
      <c r="B97" s="51">
        <v>553645</v>
      </c>
      <c r="C97" s="51" t="s">
        <v>5507</v>
      </c>
      <c r="D97" s="52">
        <v>1471529</v>
      </c>
      <c r="E97" s="53">
        <v>43586</v>
      </c>
      <c r="F97" s="54">
        <v>43587</v>
      </c>
      <c r="G97" s="55" t="s">
        <v>28</v>
      </c>
      <c r="H97" s="56">
        <v>3000</v>
      </c>
      <c r="I97" s="205"/>
    </row>
    <row r="98" s="1" customFormat="1" spans="1:9">
      <c r="A98" s="30" t="s">
        <v>26</v>
      </c>
      <c r="B98" s="51">
        <v>553646</v>
      </c>
      <c r="C98" s="51" t="s">
        <v>5508</v>
      </c>
      <c r="D98" s="52">
        <v>1471529</v>
      </c>
      <c r="E98" s="53">
        <v>43586</v>
      </c>
      <c r="F98" s="54">
        <v>43587</v>
      </c>
      <c r="G98" s="55" t="s">
        <v>28</v>
      </c>
      <c r="H98" s="56">
        <v>3000</v>
      </c>
      <c r="I98" s="205"/>
    </row>
    <row r="99" s="1" customFormat="1" spans="1:9">
      <c r="A99" s="30" t="s">
        <v>26</v>
      </c>
      <c r="B99" s="30">
        <v>553656</v>
      </c>
      <c r="C99" s="30" t="s">
        <v>5509</v>
      </c>
      <c r="D99" s="31">
        <v>1473471</v>
      </c>
      <c r="E99" s="32">
        <v>43584</v>
      </c>
      <c r="F99" s="33">
        <v>43587</v>
      </c>
      <c r="G99" s="34" t="s">
        <v>28</v>
      </c>
      <c r="H99" s="35">
        <v>9600</v>
      </c>
      <c r="I99" s="205"/>
    </row>
    <row r="100" s="1" customFormat="1" spans="1:9">
      <c r="A100" s="30" t="s">
        <v>26</v>
      </c>
      <c r="B100" s="30">
        <v>553664</v>
      </c>
      <c r="C100" s="30" t="s">
        <v>5510</v>
      </c>
      <c r="D100" s="31">
        <v>1464430</v>
      </c>
      <c r="E100" s="32">
        <v>43585</v>
      </c>
      <c r="F100" s="33">
        <v>43587</v>
      </c>
      <c r="G100" s="34" t="s">
        <v>28</v>
      </c>
      <c r="H100" s="35">
        <v>6600</v>
      </c>
      <c r="I100" s="205"/>
    </row>
    <row r="101" s="1" customFormat="1" spans="1:9">
      <c r="A101" s="30" t="s">
        <v>26</v>
      </c>
      <c r="B101" s="30">
        <v>553668</v>
      </c>
      <c r="C101" s="30" t="s">
        <v>5511</v>
      </c>
      <c r="D101" s="31">
        <v>1468789</v>
      </c>
      <c r="E101" s="32">
        <v>43585</v>
      </c>
      <c r="F101" s="33">
        <v>43587</v>
      </c>
      <c r="G101" s="34" t="s">
        <v>28</v>
      </c>
      <c r="H101" s="35">
        <v>6300</v>
      </c>
      <c r="I101" s="205"/>
    </row>
    <row r="102" s="1" customFormat="1" spans="1:9">
      <c r="A102" s="30" t="s">
        <v>26</v>
      </c>
      <c r="B102" s="30">
        <v>553669</v>
      </c>
      <c r="C102" s="30" t="s">
        <v>5512</v>
      </c>
      <c r="D102" s="31">
        <v>1478333</v>
      </c>
      <c r="E102" s="32">
        <v>43585</v>
      </c>
      <c r="F102" s="33">
        <v>43587</v>
      </c>
      <c r="G102" s="34" t="s">
        <v>28</v>
      </c>
      <c r="H102" s="35">
        <v>6300</v>
      </c>
      <c r="I102" s="205"/>
    </row>
    <row r="103" s="1" customFormat="1" spans="1:9">
      <c r="A103" s="30" t="s">
        <v>26</v>
      </c>
      <c r="B103" s="30">
        <v>554055</v>
      </c>
      <c r="C103" s="30" t="s">
        <v>5513</v>
      </c>
      <c r="D103" s="31">
        <v>1447222</v>
      </c>
      <c r="E103" s="32">
        <v>43585</v>
      </c>
      <c r="F103" s="33">
        <v>43588</v>
      </c>
      <c r="G103" s="34" t="s">
        <v>28</v>
      </c>
      <c r="H103" s="35">
        <v>9300</v>
      </c>
      <c r="I103" s="205"/>
    </row>
    <row r="104" s="1" customFormat="1" spans="1:9">
      <c r="A104" s="30" t="s">
        <v>26</v>
      </c>
      <c r="B104" s="30">
        <v>554057</v>
      </c>
      <c r="C104" s="30" t="s">
        <v>5514</v>
      </c>
      <c r="D104" s="31">
        <v>1467250</v>
      </c>
      <c r="E104" s="32">
        <v>43585</v>
      </c>
      <c r="F104" s="33">
        <v>43588</v>
      </c>
      <c r="G104" s="34" t="s">
        <v>28</v>
      </c>
      <c r="H104" s="35">
        <v>9300</v>
      </c>
      <c r="I104" s="205"/>
    </row>
    <row r="105" s="1" customFormat="1" spans="1:9">
      <c r="A105" s="30" t="s">
        <v>26</v>
      </c>
      <c r="B105" s="59">
        <v>554058</v>
      </c>
      <c r="C105" s="59" t="s">
        <v>5515</v>
      </c>
      <c r="D105" s="60">
        <v>1468504</v>
      </c>
      <c r="E105" s="61">
        <v>43585</v>
      </c>
      <c r="F105" s="62">
        <v>43588</v>
      </c>
      <c r="G105" s="63" t="s">
        <v>28</v>
      </c>
      <c r="H105" s="64">
        <v>9300</v>
      </c>
      <c r="I105" s="205"/>
    </row>
    <row r="106" s="1" customFormat="1" spans="1:9">
      <c r="A106" s="30" t="s">
        <v>26</v>
      </c>
      <c r="B106" s="59">
        <v>554059</v>
      </c>
      <c r="C106" s="59" t="s">
        <v>5516</v>
      </c>
      <c r="D106" s="60">
        <v>1468504</v>
      </c>
      <c r="E106" s="61">
        <v>43585</v>
      </c>
      <c r="F106" s="62">
        <v>43588</v>
      </c>
      <c r="G106" s="63" t="s">
        <v>28</v>
      </c>
      <c r="H106" s="64">
        <v>9300</v>
      </c>
      <c r="I106" s="205"/>
    </row>
    <row r="107" s="1" customFormat="1" spans="1:9">
      <c r="A107" s="30" t="s">
        <v>26</v>
      </c>
      <c r="B107" s="30">
        <v>554060</v>
      </c>
      <c r="C107" s="30" t="s">
        <v>5517</v>
      </c>
      <c r="D107" s="31">
        <v>1476599</v>
      </c>
      <c r="E107" s="32">
        <v>43587</v>
      </c>
      <c r="F107" s="33">
        <v>43588</v>
      </c>
      <c r="G107" s="34" t="s">
        <v>28</v>
      </c>
      <c r="H107" s="35">
        <v>3000</v>
      </c>
      <c r="I107" s="205"/>
    </row>
    <row r="108" s="1" customFormat="1" spans="1:9">
      <c r="A108" s="30" t="s">
        <v>26</v>
      </c>
      <c r="B108" s="51">
        <v>554061</v>
      </c>
      <c r="C108" s="51" t="s">
        <v>5518</v>
      </c>
      <c r="D108" s="52">
        <v>1469103</v>
      </c>
      <c r="E108" s="53">
        <v>43583</v>
      </c>
      <c r="F108" s="54">
        <v>43588</v>
      </c>
      <c r="G108" s="55" t="s">
        <v>28</v>
      </c>
      <c r="H108" s="56">
        <v>15900</v>
      </c>
      <c r="I108" s="205"/>
    </row>
    <row r="109" s="1" customFormat="1" spans="1:9">
      <c r="A109" s="30" t="s">
        <v>26</v>
      </c>
      <c r="B109" s="51">
        <v>554062</v>
      </c>
      <c r="C109" s="51" t="s">
        <v>5519</v>
      </c>
      <c r="D109" s="52">
        <v>1469103</v>
      </c>
      <c r="E109" s="53">
        <v>43583</v>
      </c>
      <c r="F109" s="54">
        <v>43588</v>
      </c>
      <c r="G109" s="55" t="s">
        <v>28</v>
      </c>
      <c r="H109" s="56">
        <v>15900</v>
      </c>
      <c r="I109" s="205"/>
    </row>
    <row r="110" s="1" customFormat="1" spans="1:9">
      <c r="A110" s="30" t="s">
        <v>26</v>
      </c>
      <c r="B110" s="30">
        <v>554063</v>
      </c>
      <c r="C110" s="30" t="s">
        <v>5520</v>
      </c>
      <c r="D110" s="31">
        <v>1467498</v>
      </c>
      <c r="E110" s="32">
        <v>43586</v>
      </c>
      <c r="F110" s="33">
        <v>43588</v>
      </c>
      <c r="G110" s="34" t="s">
        <v>28</v>
      </c>
      <c r="H110" s="35">
        <v>6000</v>
      </c>
      <c r="I110" s="205"/>
    </row>
    <row r="111" s="1" customFormat="1" spans="1:9">
      <c r="A111" s="30" t="s">
        <v>26</v>
      </c>
      <c r="B111" s="59">
        <v>554066</v>
      </c>
      <c r="C111" s="59" t="s">
        <v>5521</v>
      </c>
      <c r="D111" s="60">
        <v>1477670</v>
      </c>
      <c r="E111" s="61">
        <v>43585</v>
      </c>
      <c r="F111" s="62">
        <v>43588</v>
      </c>
      <c r="G111" s="63" t="s">
        <v>28</v>
      </c>
      <c r="H111" s="64">
        <v>13500</v>
      </c>
      <c r="I111" s="205"/>
    </row>
    <row r="112" s="1" customFormat="1" spans="1:9">
      <c r="A112" s="30" t="s">
        <v>26</v>
      </c>
      <c r="B112" s="59">
        <v>554067</v>
      </c>
      <c r="C112" s="59" t="s">
        <v>5522</v>
      </c>
      <c r="D112" s="60">
        <v>1477670</v>
      </c>
      <c r="E112" s="61">
        <v>43585</v>
      </c>
      <c r="F112" s="62">
        <v>43588</v>
      </c>
      <c r="G112" s="63" t="s">
        <v>28</v>
      </c>
      <c r="H112" s="64">
        <v>13500</v>
      </c>
      <c r="I112" s="205"/>
    </row>
    <row r="113" s="1" customFormat="1" spans="1:9">
      <c r="A113" s="30" t="s">
        <v>26</v>
      </c>
      <c r="B113" s="30">
        <v>554084</v>
      </c>
      <c r="C113" s="30" t="s">
        <v>2603</v>
      </c>
      <c r="D113" s="31">
        <v>1475079</v>
      </c>
      <c r="E113" s="32">
        <v>43586</v>
      </c>
      <c r="F113" s="33">
        <v>43588</v>
      </c>
      <c r="G113" s="34" t="s">
        <v>28</v>
      </c>
      <c r="H113" s="35">
        <v>7600</v>
      </c>
      <c r="I113" s="205"/>
    </row>
    <row r="114" s="1" customFormat="1" spans="1:9">
      <c r="A114" s="30" t="s">
        <v>26</v>
      </c>
      <c r="B114" s="30">
        <v>554086</v>
      </c>
      <c r="C114" s="30" t="s">
        <v>5523</v>
      </c>
      <c r="D114" s="31">
        <v>1486039</v>
      </c>
      <c r="E114" s="32">
        <v>43584</v>
      </c>
      <c r="F114" s="33">
        <v>43588</v>
      </c>
      <c r="G114" s="34" t="s">
        <v>28</v>
      </c>
      <c r="H114" s="35">
        <v>15800</v>
      </c>
      <c r="I114" s="205"/>
    </row>
    <row r="115" s="1" customFormat="1" spans="1:9">
      <c r="A115" s="30" t="s">
        <v>26</v>
      </c>
      <c r="B115" s="51">
        <v>554090</v>
      </c>
      <c r="C115" s="51" t="s">
        <v>5524</v>
      </c>
      <c r="D115" s="52">
        <v>1492306</v>
      </c>
      <c r="E115" s="53">
        <v>43584</v>
      </c>
      <c r="F115" s="54">
        <v>43588</v>
      </c>
      <c r="G115" s="55" t="s">
        <v>28</v>
      </c>
      <c r="H115" s="56">
        <v>15800</v>
      </c>
      <c r="I115" s="205"/>
    </row>
    <row r="116" s="1" customFormat="1" spans="1:9">
      <c r="A116" s="30" t="s">
        <v>26</v>
      </c>
      <c r="B116" s="51">
        <v>554091</v>
      </c>
      <c r="C116" s="51" t="s">
        <v>5525</v>
      </c>
      <c r="D116" s="52">
        <v>1492306</v>
      </c>
      <c r="E116" s="53">
        <v>43584</v>
      </c>
      <c r="F116" s="54">
        <v>43588</v>
      </c>
      <c r="G116" s="55" t="s">
        <v>28</v>
      </c>
      <c r="H116" s="56">
        <v>15800</v>
      </c>
      <c r="I116" s="205"/>
    </row>
    <row r="117" s="1" customFormat="1" spans="1:9">
      <c r="A117" s="30" t="s">
        <v>26</v>
      </c>
      <c r="B117" s="30">
        <v>554096</v>
      </c>
      <c r="C117" s="30" t="s">
        <v>5526</v>
      </c>
      <c r="D117" s="31">
        <v>1472836</v>
      </c>
      <c r="E117" s="32">
        <v>43584</v>
      </c>
      <c r="F117" s="33">
        <v>43588</v>
      </c>
      <c r="G117" s="34" t="s">
        <v>28</v>
      </c>
      <c r="H117" s="35">
        <v>18000</v>
      </c>
      <c r="I117" s="205"/>
    </row>
    <row r="118" s="1" customFormat="1" spans="1:9">
      <c r="A118" s="30" t="s">
        <v>26</v>
      </c>
      <c r="B118" s="30">
        <v>554097</v>
      </c>
      <c r="C118" s="30" t="s">
        <v>2774</v>
      </c>
      <c r="D118" s="31">
        <v>1481234</v>
      </c>
      <c r="E118" s="32">
        <v>43586</v>
      </c>
      <c r="F118" s="33">
        <v>43588</v>
      </c>
      <c r="G118" s="34" t="s">
        <v>28</v>
      </c>
      <c r="H118" s="35">
        <v>9000</v>
      </c>
      <c r="I118" s="205"/>
    </row>
    <row r="119" s="198" customFormat="1" spans="1:9">
      <c r="A119" s="30" t="s">
        <v>26</v>
      </c>
      <c r="B119" s="30">
        <v>554098</v>
      </c>
      <c r="C119" s="30" t="s">
        <v>1121</v>
      </c>
      <c r="D119" s="31">
        <v>1483014</v>
      </c>
      <c r="E119" s="32">
        <v>43585</v>
      </c>
      <c r="F119" s="33">
        <v>43588</v>
      </c>
      <c r="G119" s="34" t="s">
        <v>28</v>
      </c>
      <c r="H119" s="35">
        <v>18000</v>
      </c>
      <c r="I119" s="205"/>
    </row>
    <row r="120" s="1" customFormat="1" spans="1:9">
      <c r="A120" s="30" t="s">
        <v>26</v>
      </c>
      <c r="B120" s="30">
        <v>554099</v>
      </c>
      <c r="C120" s="30" t="s">
        <v>4147</v>
      </c>
      <c r="D120" s="31">
        <v>1483390</v>
      </c>
      <c r="E120" s="32">
        <v>43585</v>
      </c>
      <c r="F120" s="33">
        <v>43588</v>
      </c>
      <c r="G120" s="34" t="s">
        <v>28</v>
      </c>
      <c r="H120" s="35">
        <v>18000</v>
      </c>
      <c r="I120" s="205"/>
    </row>
    <row r="121" s="1" customFormat="1" spans="1:9">
      <c r="A121" s="30" t="s">
        <v>26</v>
      </c>
      <c r="B121" s="59">
        <v>554550</v>
      </c>
      <c r="C121" s="59" t="s">
        <v>5527</v>
      </c>
      <c r="D121" s="60">
        <v>1469038</v>
      </c>
      <c r="E121" s="61">
        <v>43586</v>
      </c>
      <c r="F121" s="62">
        <v>43589</v>
      </c>
      <c r="G121" s="63" t="s">
        <v>28</v>
      </c>
      <c r="H121" s="64">
        <v>9000</v>
      </c>
      <c r="I121" s="205"/>
    </row>
    <row r="122" s="1" customFormat="1" spans="1:9">
      <c r="A122" s="30" t="s">
        <v>26</v>
      </c>
      <c r="B122" s="59">
        <v>554552</v>
      </c>
      <c r="C122" s="59" t="s">
        <v>5528</v>
      </c>
      <c r="D122" s="60">
        <v>1469038</v>
      </c>
      <c r="E122" s="61">
        <v>43586</v>
      </c>
      <c r="F122" s="62">
        <v>43589</v>
      </c>
      <c r="G122" s="63" t="s">
        <v>28</v>
      </c>
      <c r="H122" s="64">
        <v>9000</v>
      </c>
      <c r="I122" s="205"/>
    </row>
    <row r="123" s="1" customFormat="1" spans="1:9">
      <c r="A123" s="30" t="s">
        <v>26</v>
      </c>
      <c r="B123" s="30">
        <v>554555</v>
      </c>
      <c r="C123" s="30" t="s">
        <v>5529</v>
      </c>
      <c r="D123" s="31">
        <v>1473443</v>
      </c>
      <c r="E123" s="32">
        <v>43585</v>
      </c>
      <c r="F123" s="33">
        <v>43589</v>
      </c>
      <c r="G123" s="34" t="s">
        <v>28</v>
      </c>
      <c r="H123" s="35">
        <v>12300</v>
      </c>
      <c r="I123" s="205"/>
    </row>
    <row r="124" s="1" customFormat="1" spans="1:9">
      <c r="A124" s="30" t="s">
        <v>26</v>
      </c>
      <c r="B124" s="30">
        <v>554557</v>
      </c>
      <c r="C124" s="30" t="s">
        <v>5530</v>
      </c>
      <c r="D124" s="31">
        <v>1479465</v>
      </c>
      <c r="E124" s="32">
        <v>43587</v>
      </c>
      <c r="F124" s="33">
        <v>43589</v>
      </c>
      <c r="G124" s="34" t="s">
        <v>28</v>
      </c>
      <c r="H124" s="35">
        <v>6000</v>
      </c>
      <c r="I124" s="205"/>
    </row>
    <row r="125" s="1" customFormat="1" spans="1:9">
      <c r="A125" s="30" t="s">
        <v>26</v>
      </c>
      <c r="B125" s="30">
        <v>554561</v>
      </c>
      <c r="C125" s="30" t="s">
        <v>5531</v>
      </c>
      <c r="D125" s="31">
        <v>1474207</v>
      </c>
      <c r="E125" s="32">
        <v>43586</v>
      </c>
      <c r="F125" s="33">
        <v>43589</v>
      </c>
      <c r="G125" s="34" t="s">
        <v>28</v>
      </c>
      <c r="H125" s="35">
        <v>9000</v>
      </c>
      <c r="I125" s="205"/>
    </row>
    <row r="126" s="1" customFormat="1" spans="1:9">
      <c r="A126" s="30" t="s">
        <v>26</v>
      </c>
      <c r="B126" s="51">
        <v>554562</v>
      </c>
      <c r="C126" s="51" t="s">
        <v>5532</v>
      </c>
      <c r="D126" s="52">
        <v>1468184</v>
      </c>
      <c r="E126" s="53">
        <v>43587</v>
      </c>
      <c r="F126" s="54">
        <v>43589</v>
      </c>
      <c r="G126" s="55" t="s">
        <v>28</v>
      </c>
      <c r="H126" s="56">
        <v>6000</v>
      </c>
      <c r="I126" s="205"/>
    </row>
    <row r="127" s="1" customFormat="1" spans="1:9">
      <c r="A127" s="30" t="s">
        <v>26</v>
      </c>
      <c r="B127" s="51">
        <v>554563</v>
      </c>
      <c r="C127" s="51" t="s">
        <v>5533</v>
      </c>
      <c r="D127" s="52">
        <v>1468184</v>
      </c>
      <c r="E127" s="53">
        <v>43587</v>
      </c>
      <c r="F127" s="54">
        <v>43589</v>
      </c>
      <c r="G127" s="55" t="s">
        <v>28</v>
      </c>
      <c r="H127" s="56">
        <v>6000</v>
      </c>
      <c r="I127" s="205"/>
    </row>
    <row r="128" s="1" customFormat="1" spans="1:9">
      <c r="A128" s="30" t="s">
        <v>26</v>
      </c>
      <c r="B128" s="30">
        <v>554564</v>
      </c>
      <c r="C128" s="30" t="s">
        <v>5534</v>
      </c>
      <c r="D128" s="31">
        <v>1469086</v>
      </c>
      <c r="E128" s="32">
        <v>43587</v>
      </c>
      <c r="F128" s="33">
        <v>43589</v>
      </c>
      <c r="G128" s="34" t="s">
        <v>28</v>
      </c>
      <c r="H128" s="35">
        <v>6000</v>
      </c>
      <c r="I128" s="205"/>
    </row>
    <row r="129" s="1" customFormat="1" spans="1:9">
      <c r="A129" s="30" t="s">
        <v>26</v>
      </c>
      <c r="B129" s="30">
        <v>554592</v>
      </c>
      <c r="C129" s="30" t="s">
        <v>5535</v>
      </c>
      <c r="D129" s="31">
        <v>1483563</v>
      </c>
      <c r="E129" s="32">
        <v>43587</v>
      </c>
      <c r="F129" s="33">
        <v>43589</v>
      </c>
      <c r="G129" s="34" t="s">
        <v>28</v>
      </c>
      <c r="H129" s="35">
        <v>7600</v>
      </c>
      <c r="I129" s="205"/>
    </row>
    <row r="130" s="1" customFormat="1" spans="1:9">
      <c r="A130" s="30" t="s">
        <v>26</v>
      </c>
      <c r="B130" s="59">
        <v>554596</v>
      </c>
      <c r="C130" s="59" t="s">
        <v>5536</v>
      </c>
      <c r="D130" s="60">
        <v>1468304</v>
      </c>
      <c r="E130" s="61">
        <v>43585</v>
      </c>
      <c r="F130" s="62">
        <v>43589</v>
      </c>
      <c r="G130" s="63" t="s">
        <v>28</v>
      </c>
      <c r="H130" s="64">
        <v>12300</v>
      </c>
      <c r="I130" s="205"/>
    </row>
    <row r="131" s="1" customFormat="1" spans="1:9">
      <c r="A131" s="30" t="s">
        <v>26</v>
      </c>
      <c r="B131" s="59">
        <v>554597</v>
      </c>
      <c r="C131" s="59" t="s">
        <v>5537</v>
      </c>
      <c r="D131" s="60">
        <v>1468304</v>
      </c>
      <c r="E131" s="61">
        <v>43585</v>
      </c>
      <c r="F131" s="62">
        <v>43589</v>
      </c>
      <c r="G131" s="63" t="s">
        <v>28</v>
      </c>
      <c r="H131" s="64">
        <v>12300</v>
      </c>
      <c r="I131" s="205"/>
    </row>
    <row r="132" s="1" customFormat="1" spans="1:9">
      <c r="A132" s="30" t="s">
        <v>26</v>
      </c>
      <c r="B132" s="30">
        <v>555004</v>
      </c>
      <c r="C132" s="30" t="s">
        <v>5538</v>
      </c>
      <c r="D132" s="31">
        <v>1467541</v>
      </c>
      <c r="E132" s="32">
        <v>43585</v>
      </c>
      <c r="F132" s="33">
        <v>43590</v>
      </c>
      <c r="G132" s="34" t="s">
        <v>28</v>
      </c>
      <c r="H132" s="35">
        <v>15300</v>
      </c>
      <c r="I132" s="205"/>
    </row>
    <row r="133" s="1" customFormat="1" spans="1:9">
      <c r="A133" s="30" t="s">
        <v>26</v>
      </c>
      <c r="B133" s="30">
        <v>555005</v>
      </c>
      <c r="C133" s="30" t="s">
        <v>5539</v>
      </c>
      <c r="D133" s="31">
        <v>1474163</v>
      </c>
      <c r="E133" s="32">
        <v>43587</v>
      </c>
      <c r="F133" s="33">
        <v>43590</v>
      </c>
      <c r="G133" s="34" t="s">
        <v>28</v>
      </c>
      <c r="H133" s="35">
        <v>9000</v>
      </c>
      <c r="I133" s="205"/>
    </row>
    <row r="134" s="1" customFormat="1" spans="1:9">
      <c r="A134" s="30" t="s">
        <v>26</v>
      </c>
      <c r="B134" s="30">
        <v>555009</v>
      </c>
      <c r="C134" s="30" t="s">
        <v>5540</v>
      </c>
      <c r="D134" s="31">
        <v>1486288</v>
      </c>
      <c r="E134" s="32">
        <v>43589</v>
      </c>
      <c r="F134" s="33">
        <v>43590</v>
      </c>
      <c r="G134" s="34" t="s">
        <v>28</v>
      </c>
      <c r="H134" s="35">
        <v>3000</v>
      </c>
      <c r="I134" s="205"/>
    </row>
    <row r="135" s="1" customFormat="1" spans="1:9">
      <c r="A135" s="30" t="s">
        <v>26</v>
      </c>
      <c r="B135" s="30">
        <v>555010</v>
      </c>
      <c r="C135" s="30" t="s">
        <v>5541</v>
      </c>
      <c r="D135" s="31">
        <v>1495011</v>
      </c>
      <c r="E135" s="32">
        <v>43588</v>
      </c>
      <c r="F135" s="33">
        <v>43590</v>
      </c>
      <c r="G135" s="34" t="s">
        <v>28</v>
      </c>
      <c r="H135" s="35">
        <v>7600</v>
      </c>
      <c r="I135" s="205"/>
    </row>
    <row r="136" s="1" customFormat="1" spans="1:9">
      <c r="A136" s="30" t="s">
        <v>26</v>
      </c>
      <c r="B136" s="30">
        <v>555012</v>
      </c>
      <c r="C136" s="30" t="s">
        <v>5542</v>
      </c>
      <c r="D136" s="31">
        <v>1478703</v>
      </c>
      <c r="E136" s="32">
        <v>43588</v>
      </c>
      <c r="F136" s="33">
        <v>43590</v>
      </c>
      <c r="G136" s="34" t="s">
        <v>28</v>
      </c>
      <c r="H136" s="35">
        <v>7600</v>
      </c>
      <c r="I136" s="205"/>
    </row>
    <row r="137" s="1" customFormat="1" spans="1:9">
      <c r="A137" s="30" t="s">
        <v>26</v>
      </c>
      <c r="B137" s="51">
        <v>555014</v>
      </c>
      <c r="C137" s="51" t="s">
        <v>5543</v>
      </c>
      <c r="D137" s="52">
        <v>1481314</v>
      </c>
      <c r="E137" s="53">
        <v>43588</v>
      </c>
      <c r="F137" s="54">
        <v>43590</v>
      </c>
      <c r="G137" s="55" t="s">
        <v>28</v>
      </c>
      <c r="H137" s="56">
        <v>7600</v>
      </c>
      <c r="I137" s="205"/>
    </row>
    <row r="138" s="1" customFormat="1" spans="1:9">
      <c r="A138" s="30" t="s">
        <v>26</v>
      </c>
      <c r="B138" s="51">
        <v>555015</v>
      </c>
      <c r="C138" s="51" t="s">
        <v>5544</v>
      </c>
      <c r="D138" s="52">
        <v>1481314</v>
      </c>
      <c r="E138" s="53">
        <v>43588</v>
      </c>
      <c r="F138" s="54">
        <v>43590</v>
      </c>
      <c r="G138" s="55" t="s">
        <v>28</v>
      </c>
      <c r="H138" s="56">
        <v>7600</v>
      </c>
      <c r="I138" s="205"/>
    </row>
    <row r="139" s="1" customFormat="1" spans="1:9">
      <c r="A139" s="30" t="s">
        <v>26</v>
      </c>
      <c r="B139" s="30">
        <v>555402</v>
      </c>
      <c r="C139" s="30" t="s">
        <v>5545</v>
      </c>
      <c r="D139" s="31">
        <v>1467087</v>
      </c>
      <c r="E139" s="32">
        <v>43588</v>
      </c>
      <c r="F139" s="33">
        <v>43591</v>
      </c>
      <c r="G139" s="34" t="s">
        <v>28</v>
      </c>
      <c r="H139" s="35">
        <v>18000</v>
      </c>
      <c r="I139" s="205"/>
    </row>
    <row r="140" s="1" customFormat="1" spans="1:9">
      <c r="A140" s="30" t="s">
        <v>26</v>
      </c>
      <c r="B140" s="30">
        <v>555414</v>
      </c>
      <c r="C140" s="30" t="s">
        <v>5546</v>
      </c>
      <c r="D140" s="31">
        <v>1474930</v>
      </c>
      <c r="E140" s="32">
        <v>43587</v>
      </c>
      <c r="F140" s="33">
        <v>43591</v>
      </c>
      <c r="G140" s="34" t="s">
        <v>28</v>
      </c>
      <c r="H140" s="35">
        <v>12000</v>
      </c>
      <c r="I140" s="205"/>
    </row>
    <row r="141" s="1" customFormat="1" spans="1:9">
      <c r="A141" s="30" t="s">
        <v>26</v>
      </c>
      <c r="B141" s="30">
        <v>555415</v>
      </c>
      <c r="C141" s="30" t="s">
        <v>5547</v>
      </c>
      <c r="D141" s="31">
        <v>1477544</v>
      </c>
      <c r="E141" s="32">
        <v>43588</v>
      </c>
      <c r="F141" s="33">
        <v>43591</v>
      </c>
      <c r="G141" s="34" t="s">
        <v>28</v>
      </c>
      <c r="H141" s="35">
        <v>9000</v>
      </c>
      <c r="I141" s="205"/>
    </row>
    <row r="142" s="1" customFormat="1" spans="1:9">
      <c r="A142" s="30" t="s">
        <v>26</v>
      </c>
      <c r="B142" s="59">
        <v>555748</v>
      </c>
      <c r="C142" s="59" t="s">
        <v>5548</v>
      </c>
      <c r="D142" s="60">
        <v>1478966</v>
      </c>
      <c r="E142" s="61">
        <v>43589</v>
      </c>
      <c r="F142" s="62">
        <v>43592</v>
      </c>
      <c r="G142" s="63" t="s">
        <v>28</v>
      </c>
      <c r="H142" s="64">
        <v>9000</v>
      </c>
      <c r="I142" s="205"/>
    </row>
    <row r="143" s="1" customFormat="1" spans="1:9">
      <c r="A143" s="30" t="s">
        <v>26</v>
      </c>
      <c r="B143" s="59">
        <v>555749</v>
      </c>
      <c r="C143" s="59" t="s">
        <v>4548</v>
      </c>
      <c r="D143" s="60">
        <v>1478966</v>
      </c>
      <c r="E143" s="61">
        <v>43589</v>
      </c>
      <c r="F143" s="62">
        <v>43592</v>
      </c>
      <c r="G143" s="63" t="s">
        <v>28</v>
      </c>
      <c r="H143" s="64">
        <v>9000</v>
      </c>
      <c r="I143" s="205"/>
    </row>
    <row r="144" s="1" customFormat="1" spans="1:9">
      <c r="A144" s="30" t="s">
        <v>26</v>
      </c>
      <c r="B144" s="30">
        <v>555751</v>
      </c>
      <c r="C144" s="30" t="s">
        <v>5549</v>
      </c>
      <c r="D144" s="31">
        <v>1478985</v>
      </c>
      <c r="E144" s="32">
        <v>43589</v>
      </c>
      <c r="F144" s="33">
        <v>43592</v>
      </c>
      <c r="G144" s="34" t="s">
        <v>28</v>
      </c>
      <c r="H144" s="35">
        <v>9000</v>
      </c>
      <c r="I144" s="205"/>
    </row>
    <row r="145" s="1" customFormat="1" spans="1:9">
      <c r="A145" s="30" t="s">
        <v>26</v>
      </c>
      <c r="B145" s="30">
        <v>555752</v>
      </c>
      <c r="C145" s="30" t="s">
        <v>5550</v>
      </c>
      <c r="D145" s="31">
        <v>1479741</v>
      </c>
      <c r="E145" s="32">
        <v>43589</v>
      </c>
      <c r="F145" s="33">
        <v>43592</v>
      </c>
      <c r="G145" s="34" t="s">
        <v>28</v>
      </c>
      <c r="H145" s="35">
        <v>9000</v>
      </c>
      <c r="I145" s="205"/>
    </row>
    <row r="146" s="1" customFormat="1" spans="1:9">
      <c r="A146" s="30" t="s">
        <v>26</v>
      </c>
      <c r="B146" s="51">
        <v>555753</v>
      </c>
      <c r="C146" s="51" t="s">
        <v>5551</v>
      </c>
      <c r="D146" s="52">
        <v>1474823</v>
      </c>
      <c r="E146" s="53">
        <v>43589</v>
      </c>
      <c r="F146" s="54">
        <v>43592</v>
      </c>
      <c r="G146" s="55" t="s">
        <v>28</v>
      </c>
      <c r="H146" s="56">
        <v>9000</v>
      </c>
      <c r="I146" s="205"/>
    </row>
    <row r="147" s="1" customFormat="1" spans="1:9">
      <c r="A147" s="30" t="s">
        <v>26</v>
      </c>
      <c r="B147" s="51">
        <v>555754</v>
      </c>
      <c r="C147" s="51" t="s">
        <v>5552</v>
      </c>
      <c r="D147" s="52">
        <v>1474823</v>
      </c>
      <c r="E147" s="53">
        <v>43589</v>
      </c>
      <c r="F147" s="54">
        <v>43592</v>
      </c>
      <c r="G147" s="55" t="s">
        <v>28</v>
      </c>
      <c r="H147" s="56">
        <v>9000</v>
      </c>
      <c r="I147" s="205"/>
    </row>
    <row r="148" s="1" customFormat="1" spans="1:9">
      <c r="A148" s="30" t="s">
        <v>26</v>
      </c>
      <c r="B148" s="30">
        <v>555757</v>
      </c>
      <c r="C148" s="30" t="s">
        <v>5553</v>
      </c>
      <c r="D148" s="31">
        <v>1496055</v>
      </c>
      <c r="E148" s="32">
        <v>43590</v>
      </c>
      <c r="F148" s="33">
        <v>43592</v>
      </c>
      <c r="G148" s="34" t="s">
        <v>28</v>
      </c>
      <c r="H148" s="35">
        <v>6000</v>
      </c>
      <c r="I148" s="205"/>
    </row>
    <row r="149" s="1" customFormat="1" spans="1:9">
      <c r="A149" s="30" t="s">
        <v>26</v>
      </c>
      <c r="B149" s="30">
        <v>555761</v>
      </c>
      <c r="C149" s="30" t="s">
        <v>5554</v>
      </c>
      <c r="D149" s="31">
        <v>1482426</v>
      </c>
      <c r="E149" s="32">
        <v>43590</v>
      </c>
      <c r="F149" s="33">
        <v>43592</v>
      </c>
      <c r="G149" s="34" t="s">
        <v>28</v>
      </c>
      <c r="H149" s="35">
        <v>6000</v>
      </c>
      <c r="I149" s="205"/>
    </row>
    <row r="150" s="1" customFormat="1" spans="1:9">
      <c r="A150" s="30" t="s">
        <v>26</v>
      </c>
      <c r="B150" s="30">
        <v>555768</v>
      </c>
      <c r="C150" s="30" t="s">
        <v>5555</v>
      </c>
      <c r="D150" s="31">
        <v>1491511</v>
      </c>
      <c r="E150" s="32">
        <v>43589</v>
      </c>
      <c r="F150" s="33">
        <v>43592</v>
      </c>
      <c r="G150" s="34" t="s">
        <v>28</v>
      </c>
      <c r="H150" s="35">
        <v>9000</v>
      </c>
      <c r="I150" s="205"/>
    </row>
    <row r="151" s="1" customFormat="1" spans="1:9">
      <c r="A151" s="30" t="s">
        <v>26</v>
      </c>
      <c r="B151" s="59">
        <v>555769</v>
      </c>
      <c r="C151" s="59" t="s">
        <v>5556</v>
      </c>
      <c r="D151" s="60">
        <v>1462732</v>
      </c>
      <c r="E151" s="61">
        <v>43590</v>
      </c>
      <c r="F151" s="62">
        <v>43592</v>
      </c>
      <c r="G151" s="63" t="s">
        <v>28</v>
      </c>
      <c r="H151" s="64">
        <v>6000</v>
      </c>
      <c r="I151" s="205"/>
    </row>
    <row r="152" s="1" customFormat="1" spans="1:9">
      <c r="A152" s="30" t="s">
        <v>26</v>
      </c>
      <c r="B152" s="59">
        <v>555770</v>
      </c>
      <c r="C152" s="59" t="s">
        <v>5557</v>
      </c>
      <c r="D152" s="60">
        <v>1462732</v>
      </c>
      <c r="E152" s="61">
        <v>43590</v>
      </c>
      <c r="F152" s="62">
        <v>43592</v>
      </c>
      <c r="G152" s="63" t="s">
        <v>28</v>
      </c>
      <c r="H152" s="64">
        <v>6000</v>
      </c>
      <c r="I152" s="205"/>
    </row>
    <row r="153" s="1" customFormat="1" spans="1:9">
      <c r="A153" s="30" t="s">
        <v>26</v>
      </c>
      <c r="B153" s="59">
        <v>555771</v>
      </c>
      <c r="C153" s="59" t="s">
        <v>5558</v>
      </c>
      <c r="D153" s="60">
        <v>1462732</v>
      </c>
      <c r="E153" s="61">
        <v>43590</v>
      </c>
      <c r="F153" s="62">
        <v>43592</v>
      </c>
      <c r="G153" s="63" t="s">
        <v>28</v>
      </c>
      <c r="H153" s="64">
        <v>6000</v>
      </c>
      <c r="I153" s="205"/>
    </row>
    <row r="154" s="1" customFormat="1" spans="1:9">
      <c r="A154" s="30" t="s">
        <v>26</v>
      </c>
      <c r="B154" s="59">
        <v>555772</v>
      </c>
      <c r="C154" s="59" t="s">
        <v>5559</v>
      </c>
      <c r="D154" s="60">
        <v>1462732</v>
      </c>
      <c r="E154" s="61">
        <v>43590</v>
      </c>
      <c r="F154" s="62">
        <v>43592</v>
      </c>
      <c r="G154" s="63" t="s">
        <v>28</v>
      </c>
      <c r="H154" s="64">
        <v>6000</v>
      </c>
      <c r="I154" s="205"/>
    </row>
    <row r="155" s="1" customFormat="1" spans="1:9">
      <c r="A155" s="30" t="s">
        <v>26</v>
      </c>
      <c r="B155" s="51">
        <v>555773</v>
      </c>
      <c r="C155" s="51" t="s">
        <v>5560</v>
      </c>
      <c r="D155" s="52">
        <v>1479031</v>
      </c>
      <c r="E155" s="53">
        <v>43590</v>
      </c>
      <c r="F155" s="54">
        <v>43592</v>
      </c>
      <c r="G155" s="55" t="s">
        <v>28</v>
      </c>
      <c r="H155" s="56">
        <v>6000</v>
      </c>
      <c r="I155" s="205"/>
    </row>
    <row r="156" s="1" customFormat="1" spans="1:9">
      <c r="A156" s="30" t="s">
        <v>26</v>
      </c>
      <c r="B156" s="51">
        <v>555774</v>
      </c>
      <c r="C156" s="51" t="s">
        <v>5561</v>
      </c>
      <c r="D156" s="52">
        <v>1479031</v>
      </c>
      <c r="E156" s="53">
        <v>43590</v>
      </c>
      <c r="F156" s="54">
        <v>43592</v>
      </c>
      <c r="G156" s="55" t="s">
        <v>28</v>
      </c>
      <c r="H156" s="56">
        <v>6000</v>
      </c>
      <c r="I156" s="205"/>
    </row>
    <row r="157" s="1" customFormat="1" spans="1:9">
      <c r="A157" s="30" t="s">
        <v>26</v>
      </c>
      <c r="B157" s="30">
        <v>555775</v>
      </c>
      <c r="C157" s="30" t="s">
        <v>5562</v>
      </c>
      <c r="D157" s="31">
        <v>1477154</v>
      </c>
      <c r="E157" s="32">
        <v>43587</v>
      </c>
      <c r="F157" s="33">
        <v>43592</v>
      </c>
      <c r="G157" s="34" t="s">
        <v>28</v>
      </c>
      <c r="H157" s="35">
        <v>15000</v>
      </c>
      <c r="I157" s="205"/>
    </row>
    <row r="158" s="1" customFormat="1" spans="1:9">
      <c r="A158" s="30" t="s">
        <v>26</v>
      </c>
      <c r="B158" s="59">
        <v>555776</v>
      </c>
      <c r="C158" s="59" t="s">
        <v>5563</v>
      </c>
      <c r="D158" s="60">
        <v>1489684</v>
      </c>
      <c r="E158" s="61">
        <v>43590</v>
      </c>
      <c r="F158" s="62">
        <v>43592</v>
      </c>
      <c r="G158" s="63" t="s">
        <v>28</v>
      </c>
      <c r="H158" s="64">
        <v>6000</v>
      </c>
      <c r="I158" s="205"/>
    </row>
    <row r="159" s="1" customFormat="1" spans="1:9">
      <c r="A159" s="30" t="s">
        <v>26</v>
      </c>
      <c r="B159" s="59">
        <v>555777</v>
      </c>
      <c r="C159" s="59" t="s">
        <v>5564</v>
      </c>
      <c r="D159" s="60">
        <v>1489684</v>
      </c>
      <c r="E159" s="61">
        <v>43590</v>
      </c>
      <c r="F159" s="62">
        <v>43592</v>
      </c>
      <c r="G159" s="63" t="s">
        <v>28</v>
      </c>
      <c r="H159" s="64">
        <v>6000</v>
      </c>
      <c r="I159" s="205"/>
    </row>
    <row r="160" s="1" customFormat="1" spans="1:9">
      <c r="A160" s="30"/>
      <c r="B160" s="206"/>
      <c r="C160" s="66"/>
      <c r="D160" s="31"/>
      <c r="E160" s="32"/>
      <c r="F160" s="33"/>
      <c r="G160" s="68"/>
      <c r="H160" s="35"/>
      <c r="I160" s="205"/>
    </row>
    <row r="161" s="1" customFormat="1" ht="12" customHeight="1" spans="1:9">
      <c r="A161" s="207" t="s">
        <v>5142</v>
      </c>
      <c r="B161" s="208"/>
      <c r="C161" s="209"/>
      <c r="D161" s="210"/>
      <c r="E161" s="211"/>
      <c r="F161" s="212"/>
      <c r="G161" s="213"/>
      <c r="H161" s="212"/>
      <c r="I161" s="205"/>
    </row>
    <row r="162" s="1" customFormat="1" ht="17.4" customHeight="1" spans="1:9">
      <c r="A162" s="214" t="s">
        <v>5565</v>
      </c>
      <c r="B162" s="86"/>
      <c r="C162" s="87"/>
      <c r="D162" s="81"/>
      <c r="E162" s="215"/>
      <c r="F162" s="83"/>
      <c r="G162" s="216" t="s">
        <v>80</v>
      </c>
      <c r="H162" s="217">
        <f>SUM(H23:H161)</f>
        <v>1319000</v>
      </c>
      <c r="I162" s="236" t="s">
        <v>5566</v>
      </c>
    </row>
    <row r="163" s="1" customFormat="1" ht="17.4" customHeight="1" spans="1:9">
      <c r="A163" s="218"/>
      <c r="B163" s="86"/>
      <c r="C163" s="87"/>
      <c r="D163" s="81"/>
      <c r="E163" s="215"/>
      <c r="F163" s="83"/>
      <c r="G163" s="219"/>
      <c r="H163" s="83"/>
      <c r="I163" s="205"/>
    </row>
    <row r="164" s="1" customFormat="1" ht="16.2" customHeight="1" spans="1:9">
      <c r="A164" s="220" t="s">
        <v>5444</v>
      </c>
      <c r="B164" s="221"/>
      <c r="C164" s="198"/>
      <c r="D164" s="198"/>
      <c r="E164" s="198"/>
      <c r="F164" s="222"/>
      <c r="G164" s="198"/>
      <c r="H164" s="198"/>
      <c r="I164" s="205"/>
    </row>
    <row r="165" ht="12" customHeight="1" spans="1:8">
      <c r="A165" s="223" t="s">
        <v>423</v>
      </c>
      <c r="B165" s="90"/>
      <c r="C165" s="224" t="s">
        <v>424</v>
      </c>
      <c r="D165" s="224" t="s">
        <v>424</v>
      </c>
      <c r="E165" s="224" t="s">
        <v>424</v>
      </c>
      <c r="F165" s="224" t="s">
        <v>424</v>
      </c>
      <c r="G165" s="224" t="s">
        <v>424</v>
      </c>
      <c r="H165" s="225" t="s">
        <v>5146</v>
      </c>
    </row>
    <row r="166" ht="12" customHeight="1" spans="1:8">
      <c r="A166" s="226" t="s">
        <v>5445</v>
      </c>
      <c r="B166" s="226"/>
      <c r="C166" s="227" t="s">
        <v>5446</v>
      </c>
      <c r="D166" s="228" t="s">
        <v>85</v>
      </c>
      <c r="E166" s="228" t="s">
        <v>86</v>
      </c>
      <c r="F166" s="228" t="s">
        <v>5447</v>
      </c>
      <c r="G166" s="228" t="s">
        <v>5448</v>
      </c>
      <c r="H166" s="229" t="s">
        <v>5147</v>
      </c>
    </row>
    <row r="167" ht="13.5" spans="1:8">
      <c r="A167" s="230">
        <f>H162</f>
        <v>1319000</v>
      </c>
      <c r="B167" s="93"/>
      <c r="C167" s="230">
        <v>1136100</v>
      </c>
      <c r="D167" s="230">
        <v>0</v>
      </c>
      <c r="E167" s="230">
        <v>0</v>
      </c>
      <c r="F167" s="230">
        <v>0</v>
      </c>
      <c r="G167" s="230">
        <v>0</v>
      </c>
      <c r="H167" s="231">
        <f>SUM(A167:G167)</f>
        <v>2455100</v>
      </c>
    </row>
    <row r="168" ht="13.5"/>
    <row r="169" ht="18" customHeight="1"/>
    <row r="171" spans="1:2">
      <c r="A171" s="96"/>
      <c r="B171" s="96"/>
    </row>
    <row r="172" ht="15.75" spans="1:1">
      <c r="A172" s="232" t="s">
        <v>1157</v>
      </c>
    </row>
    <row r="173" spans="3:4">
      <c r="C173" s="193"/>
      <c r="D173" s="193"/>
    </row>
    <row r="174" ht="15.75" spans="3:3">
      <c r="C174" s="233" t="s">
        <v>1158</v>
      </c>
    </row>
    <row r="175" spans="3:3">
      <c r="C175" s="234" t="s">
        <v>1207</v>
      </c>
    </row>
    <row r="176" spans="3:4">
      <c r="C176" s="235" t="s">
        <v>1160</v>
      </c>
      <c r="D176" s="221"/>
    </row>
  </sheetData>
  <mergeCells count="1">
    <mergeCell ref="G7:H7"/>
  </mergeCells>
  <hyperlinks>
    <hyperlink ref="C15" r:id="rId4" display="pongsura.pattaramahasaed@ihg.com"/>
    <hyperlink ref="C175" r:id="rId5" display="E: pongsura.pattaramahasaed@ihg.com"/>
    <hyperlink ref="C176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abSelected="1" topLeftCell="A68" workbookViewId="0">
      <selection activeCell="N98" sqref="N9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9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98"/>
    </row>
    <row r="5" spans="1:8">
      <c r="A5" s="2"/>
      <c r="B5" s="2"/>
      <c r="C5" s="2"/>
      <c r="D5" s="2"/>
      <c r="E5" s="2"/>
      <c r="F5" s="2"/>
      <c r="H5" s="99"/>
    </row>
    <row r="6" spans="1:8">
      <c r="A6" s="2"/>
      <c r="B6" s="2"/>
      <c r="C6" s="2"/>
      <c r="D6" s="2"/>
      <c r="E6" s="2"/>
      <c r="F6" s="2"/>
      <c r="H6" s="99"/>
    </row>
    <row r="7" ht="15.75" spans="1:8">
      <c r="A7" s="2"/>
      <c r="B7" s="2"/>
      <c r="C7" s="2"/>
      <c r="D7" s="2"/>
      <c r="E7" s="2"/>
      <c r="F7" s="2"/>
      <c r="G7" s="100"/>
      <c r="H7" s="100"/>
    </row>
    <row r="8" spans="1:8">
      <c r="A8" s="101" t="s">
        <v>0</v>
      </c>
      <c r="B8" s="101"/>
      <c r="C8" s="102" t="s">
        <v>1</v>
      </c>
      <c r="D8" s="101"/>
      <c r="G8" s="103" t="s">
        <v>2</v>
      </c>
      <c r="H8" s="7">
        <v>43612</v>
      </c>
    </row>
    <row r="9" spans="1:6">
      <c r="A9" s="101" t="s">
        <v>3</v>
      </c>
      <c r="B9" s="101"/>
      <c r="C9" s="104" t="s">
        <v>4</v>
      </c>
      <c r="D9" s="104"/>
      <c r="E9" s="104"/>
      <c r="F9" s="2"/>
    </row>
    <row r="10" ht="13.2" customHeight="1" spans="1:6">
      <c r="A10" s="101"/>
      <c r="B10" s="101"/>
      <c r="C10" s="104" t="s">
        <v>5</v>
      </c>
      <c r="D10" s="104"/>
      <c r="E10" s="104"/>
      <c r="F10" s="2"/>
    </row>
    <row r="11" spans="1:6">
      <c r="A11" s="101" t="s">
        <v>6</v>
      </c>
      <c r="B11" s="101"/>
      <c r="C11" s="105" t="s">
        <v>7</v>
      </c>
      <c r="D11" s="106"/>
      <c r="E11" s="106"/>
      <c r="F11" s="2"/>
    </row>
    <row r="12" spans="1:6">
      <c r="A12" s="101" t="s">
        <v>8</v>
      </c>
      <c r="B12" s="101"/>
      <c r="C12" s="682" t="s">
        <v>9</v>
      </c>
      <c r="D12" s="108"/>
      <c r="E12" s="106"/>
      <c r="F12" s="2"/>
    </row>
    <row r="13" spans="1:6">
      <c r="A13" s="101" t="s">
        <v>10</v>
      </c>
      <c r="B13" s="101"/>
      <c r="C13" s="682" t="s">
        <v>11</v>
      </c>
      <c r="D13" s="108"/>
      <c r="E13" s="106"/>
      <c r="F13" s="2"/>
    </row>
    <row r="14" spans="1:6">
      <c r="A14" s="101" t="s">
        <v>12</v>
      </c>
      <c r="B14" s="101"/>
      <c r="C14" s="109" t="s">
        <v>5148</v>
      </c>
      <c r="D14" s="106"/>
      <c r="E14" s="106"/>
      <c r="F14" s="2"/>
    </row>
    <row r="15" spans="1:6">
      <c r="A15" s="101" t="s">
        <v>14</v>
      </c>
      <c r="B15" s="101"/>
      <c r="C15" s="110" t="s">
        <v>1162</v>
      </c>
      <c r="D15" s="111"/>
      <c r="E15" s="111"/>
      <c r="F15" s="2"/>
    </row>
    <row r="16" spans="1:6">
      <c r="A16" s="101"/>
      <c r="B16" s="101"/>
      <c r="C16" s="112"/>
      <c r="D16" s="113"/>
      <c r="E16" s="113"/>
      <c r="F16" s="2"/>
    </row>
    <row r="17" spans="1:6">
      <c r="A17" s="101" t="s">
        <v>16</v>
      </c>
      <c r="B17" s="114"/>
      <c r="C17" s="115" t="s">
        <v>17</v>
      </c>
      <c r="D17" s="105"/>
      <c r="E17" s="107"/>
      <c r="F17" s="2"/>
    </row>
    <row r="18" spans="3:6">
      <c r="C18" s="116" t="s">
        <v>18</v>
      </c>
      <c r="D18" s="117"/>
      <c r="E18" s="117"/>
      <c r="F18" s="2"/>
    </row>
    <row r="19" spans="3:6">
      <c r="C19" s="118" t="s">
        <v>19</v>
      </c>
      <c r="D19" s="117"/>
      <c r="E19" s="117"/>
      <c r="F19" s="2"/>
    </row>
    <row r="20" spans="3:6">
      <c r="C20" s="119" t="s">
        <v>5567</v>
      </c>
      <c r="D20" s="117"/>
      <c r="E20" s="117"/>
      <c r="F20" s="2"/>
    </row>
    <row r="21" ht="4.2" customHeight="1" spans="1:6">
      <c r="A21" s="2"/>
      <c r="B21" s="2"/>
      <c r="C21" s="2"/>
      <c r="D21" s="2"/>
      <c r="E21" s="120"/>
      <c r="F21" s="24"/>
    </row>
    <row r="22" spans="1:8">
      <c r="A22" s="121" t="s">
        <v>20</v>
      </c>
      <c r="B22" s="121" t="s">
        <v>1163</v>
      </c>
      <c r="C22" s="121" t="s">
        <v>21</v>
      </c>
      <c r="D22" s="122" t="s">
        <v>22</v>
      </c>
      <c r="E22" s="123" t="s">
        <v>23</v>
      </c>
      <c r="F22" s="124">
        <v>0</v>
      </c>
      <c r="G22" s="122" t="s">
        <v>24</v>
      </c>
      <c r="H22" s="122" t="s">
        <v>2250</v>
      </c>
    </row>
    <row r="23" s="1" customFormat="1" spans="1:9">
      <c r="A23" s="125" t="s">
        <v>26</v>
      </c>
      <c r="B23" s="125">
        <v>556078</v>
      </c>
      <c r="C23" s="125" t="s">
        <v>5568</v>
      </c>
      <c r="D23" s="126">
        <v>1486811</v>
      </c>
      <c r="E23" s="127">
        <v>43588</v>
      </c>
      <c r="F23" s="128">
        <v>43593</v>
      </c>
      <c r="G23" s="129" t="s">
        <v>28</v>
      </c>
      <c r="H23" s="130">
        <v>15000</v>
      </c>
      <c r="I23" s="143"/>
    </row>
    <row r="24" s="1" customFormat="1" spans="1:9">
      <c r="A24" s="125" t="s">
        <v>26</v>
      </c>
      <c r="B24" s="125">
        <v>556113</v>
      </c>
      <c r="C24" s="125" t="s">
        <v>5569</v>
      </c>
      <c r="D24" s="126">
        <v>1468092</v>
      </c>
      <c r="E24" s="127">
        <v>43589</v>
      </c>
      <c r="F24" s="128">
        <v>43593</v>
      </c>
      <c r="G24" s="129" t="s">
        <v>28</v>
      </c>
      <c r="H24" s="130">
        <v>12000</v>
      </c>
      <c r="I24" s="143"/>
    </row>
    <row r="25" s="1" customFormat="1" spans="1:9">
      <c r="A25" s="125" t="s">
        <v>26</v>
      </c>
      <c r="B25" s="125">
        <v>556115</v>
      </c>
      <c r="C25" s="125" t="s">
        <v>5570</v>
      </c>
      <c r="D25" s="126">
        <v>1490686</v>
      </c>
      <c r="E25" s="127">
        <v>43591</v>
      </c>
      <c r="F25" s="128">
        <v>43593</v>
      </c>
      <c r="G25" s="129" t="s">
        <v>28</v>
      </c>
      <c r="H25" s="130">
        <v>6000</v>
      </c>
      <c r="I25" s="143"/>
    </row>
    <row r="26" s="1" customFormat="1" spans="1:9">
      <c r="A26" s="125" t="s">
        <v>26</v>
      </c>
      <c r="B26" s="125">
        <v>556116</v>
      </c>
      <c r="C26" s="125" t="s">
        <v>5571</v>
      </c>
      <c r="D26" s="126">
        <v>1482455</v>
      </c>
      <c r="E26" s="127">
        <v>43590</v>
      </c>
      <c r="F26" s="128">
        <v>43593</v>
      </c>
      <c r="G26" s="129" t="s">
        <v>28</v>
      </c>
      <c r="H26" s="130">
        <v>9000</v>
      </c>
      <c r="I26" s="143"/>
    </row>
    <row r="27" s="1" customFormat="1" spans="1:9">
      <c r="A27" s="125" t="s">
        <v>26</v>
      </c>
      <c r="B27" s="125">
        <v>556118</v>
      </c>
      <c r="C27" s="125" t="s">
        <v>5572</v>
      </c>
      <c r="D27" s="126">
        <v>1484074</v>
      </c>
      <c r="E27" s="127">
        <v>43591</v>
      </c>
      <c r="F27" s="128">
        <v>43593</v>
      </c>
      <c r="G27" s="129" t="s">
        <v>28</v>
      </c>
      <c r="H27" s="130">
        <v>6000</v>
      </c>
      <c r="I27" s="143"/>
    </row>
    <row r="28" s="1" customFormat="1" spans="1:9">
      <c r="A28" s="125" t="s">
        <v>26</v>
      </c>
      <c r="B28" s="131">
        <v>556121</v>
      </c>
      <c r="C28" s="131" t="s">
        <v>844</v>
      </c>
      <c r="D28" s="132">
        <v>1444213</v>
      </c>
      <c r="E28" s="133">
        <v>43590</v>
      </c>
      <c r="F28" s="134">
        <v>43593</v>
      </c>
      <c r="G28" s="135" t="s">
        <v>28</v>
      </c>
      <c r="H28" s="136">
        <v>9000</v>
      </c>
      <c r="I28" s="143"/>
    </row>
    <row r="29" s="1" customFormat="1" spans="1:9">
      <c r="A29" s="125" t="s">
        <v>26</v>
      </c>
      <c r="B29" s="131">
        <v>556122</v>
      </c>
      <c r="C29" s="131" t="s">
        <v>5573</v>
      </c>
      <c r="D29" s="132">
        <v>1444213</v>
      </c>
      <c r="E29" s="133">
        <v>43590</v>
      </c>
      <c r="F29" s="134">
        <v>43593</v>
      </c>
      <c r="G29" s="135" t="s">
        <v>28</v>
      </c>
      <c r="H29" s="136">
        <v>9000</v>
      </c>
      <c r="I29" s="143"/>
    </row>
    <row r="30" s="1" customFormat="1" spans="1:9">
      <c r="A30" s="125" t="s">
        <v>26</v>
      </c>
      <c r="B30" s="125">
        <v>556123</v>
      </c>
      <c r="C30" s="125" t="s">
        <v>5574</v>
      </c>
      <c r="D30" s="126">
        <v>1481704</v>
      </c>
      <c r="E30" s="127">
        <v>43588</v>
      </c>
      <c r="F30" s="128">
        <v>43593</v>
      </c>
      <c r="G30" s="129" t="s">
        <v>28</v>
      </c>
      <c r="H30" s="130">
        <v>15000</v>
      </c>
      <c r="I30" s="143"/>
    </row>
    <row r="31" s="1" customFormat="1" spans="1:9">
      <c r="A31" s="125" t="s">
        <v>26</v>
      </c>
      <c r="B31" s="125">
        <v>556136</v>
      </c>
      <c r="C31" s="125" t="s">
        <v>5575</v>
      </c>
      <c r="D31" s="126">
        <v>1494900</v>
      </c>
      <c r="E31" s="127">
        <v>43592</v>
      </c>
      <c r="F31" s="128">
        <v>43593</v>
      </c>
      <c r="G31" s="129" t="s">
        <v>28</v>
      </c>
      <c r="H31" s="130">
        <v>3000</v>
      </c>
      <c r="I31" s="143"/>
    </row>
    <row r="32" s="1" customFormat="1" spans="1:9">
      <c r="A32" s="125" t="s">
        <v>26</v>
      </c>
      <c r="B32" s="125">
        <v>556375</v>
      </c>
      <c r="C32" s="125" t="s">
        <v>5576</v>
      </c>
      <c r="D32" s="126">
        <v>1478735</v>
      </c>
      <c r="E32" s="127">
        <v>43590</v>
      </c>
      <c r="F32" s="128">
        <v>43594</v>
      </c>
      <c r="G32" s="129" t="s">
        <v>28</v>
      </c>
      <c r="H32" s="130">
        <v>12000</v>
      </c>
      <c r="I32" s="143"/>
    </row>
    <row r="33" s="1" customFormat="1" spans="1:9">
      <c r="A33" s="125" t="s">
        <v>26</v>
      </c>
      <c r="B33" s="137">
        <v>556381</v>
      </c>
      <c r="C33" s="137" t="s">
        <v>953</v>
      </c>
      <c r="D33" s="138">
        <v>1498330</v>
      </c>
      <c r="E33" s="139">
        <v>43592</v>
      </c>
      <c r="F33" s="140">
        <v>43594</v>
      </c>
      <c r="G33" s="141" t="s">
        <v>28</v>
      </c>
      <c r="H33" s="142">
        <v>6000</v>
      </c>
      <c r="I33" s="143"/>
    </row>
    <row r="34" s="1" customFormat="1" spans="1:9">
      <c r="A34" s="125" t="s">
        <v>26</v>
      </c>
      <c r="B34" s="137">
        <v>556382</v>
      </c>
      <c r="C34" s="137" t="s">
        <v>5577</v>
      </c>
      <c r="D34" s="138">
        <v>1498330</v>
      </c>
      <c r="E34" s="139">
        <v>43592</v>
      </c>
      <c r="F34" s="140">
        <v>43594</v>
      </c>
      <c r="G34" s="141" t="s">
        <v>28</v>
      </c>
      <c r="H34" s="142">
        <v>6000</v>
      </c>
      <c r="I34" s="143"/>
    </row>
    <row r="35" s="1" customFormat="1" spans="1:9">
      <c r="A35" s="125" t="s">
        <v>26</v>
      </c>
      <c r="B35" s="131">
        <v>556583</v>
      </c>
      <c r="C35" s="131" t="s">
        <v>5578</v>
      </c>
      <c r="D35" s="132">
        <v>1498349</v>
      </c>
      <c r="E35" s="133">
        <v>43592</v>
      </c>
      <c r="F35" s="134">
        <v>43595</v>
      </c>
      <c r="G35" s="135" t="s">
        <v>28</v>
      </c>
      <c r="H35" s="136">
        <v>9000</v>
      </c>
      <c r="I35" s="143"/>
    </row>
    <row r="36" s="1" customFormat="1" spans="1:9">
      <c r="A36" s="125" t="s">
        <v>26</v>
      </c>
      <c r="B36" s="131">
        <v>556585</v>
      </c>
      <c r="C36" s="131" t="s">
        <v>5579</v>
      </c>
      <c r="D36" s="132">
        <v>1498349</v>
      </c>
      <c r="E36" s="133">
        <v>43592</v>
      </c>
      <c r="F36" s="134">
        <v>43595</v>
      </c>
      <c r="G36" s="135" t="s">
        <v>28</v>
      </c>
      <c r="H36" s="136">
        <v>9000</v>
      </c>
      <c r="I36" s="143"/>
    </row>
    <row r="37" s="1" customFormat="1" spans="1:9">
      <c r="A37" s="125" t="s">
        <v>26</v>
      </c>
      <c r="B37" s="125">
        <v>556586</v>
      </c>
      <c r="C37" s="125" t="s">
        <v>5580</v>
      </c>
      <c r="D37" s="126">
        <v>1488510</v>
      </c>
      <c r="E37" s="127">
        <v>43592</v>
      </c>
      <c r="F37" s="128">
        <v>43595</v>
      </c>
      <c r="G37" s="129" t="s">
        <v>28</v>
      </c>
      <c r="H37" s="130">
        <v>9000</v>
      </c>
      <c r="I37" s="143"/>
    </row>
    <row r="38" s="1" customFormat="1" spans="1:9">
      <c r="A38" s="125" t="s">
        <v>26</v>
      </c>
      <c r="B38" s="125">
        <v>556587</v>
      </c>
      <c r="C38" s="125" t="s">
        <v>5581</v>
      </c>
      <c r="D38" s="126">
        <v>1472190</v>
      </c>
      <c r="E38" s="127">
        <v>43593</v>
      </c>
      <c r="F38" s="128">
        <v>43595</v>
      </c>
      <c r="G38" s="129" t="s">
        <v>28</v>
      </c>
      <c r="H38" s="130">
        <v>6000</v>
      </c>
      <c r="I38" s="143"/>
    </row>
    <row r="39" s="1" customFormat="1" spans="1:9">
      <c r="A39" s="125" t="s">
        <v>26</v>
      </c>
      <c r="B39" s="137">
        <v>556588</v>
      </c>
      <c r="C39" s="137" t="s">
        <v>2911</v>
      </c>
      <c r="D39" s="138">
        <v>1486849</v>
      </c>
      <c r="E39" s="139">
        <v>43593</v>
      </c>
      <c r="F39" s="140">
        <v>43595</v>
      </c>
      <c r="G39" s="141" t="s">
        <v>28</v>
      </c>
      <c r="H39" s="142">
        <v>6000</v>
      </c>
      <c r="I39" s="143"/>
    </row>
    <row r="40" s="1" customFormat="1" spans="1:9">
      <c r="A40" s="125" t="s">
        <v>26</v>
      </c>
      <c r="B40" s="137">
        <v>556589</v>
      </c>
      <c r="C40" s="137" t="s">
        <v>1283</v>
      </c>
      <c r="D40" s="138">
        <v>1486849</v>
      </c>
      <c r="E40" s="139">
        <v>43593</v>
      </c>
      <c r="F40" s="140">
        <v>43595</v>
      </c>
      <c r="G40" s="141" t="s">
        <v>28</v>
      </c>
      <c r="H40" s="142">
        <v>6000</v>
      </c>
      <c r="I40" s="143"/>
    </row>
    <row r="41" s="1" customFormat="1" spans="1:9">
      <c r="A41" s="125" t="s">
        <v>26</v>
      </c>
      <c r="B41" s="131">
        <v>556802</v>
      </c>
      <c r="C41" s="131" t="s">
        <v>2719</v>
      </c>
      <c r="D41" s="132">
        <v>1478857</v>
      </c>
      <c r="E41" s="133">
        <v>43592</v>
      </c>
      <c r="F41" s="134">
        <v>43596</v>
      </c>
      <c r="G41" s="135" t="s">
        <v>28</v>
      </c>
      <c r="H41" s="136">
        <v>12000</v>
      </c>
      <c r="I41" s="143"/>
    </row>
    <row r="42" s="1" customFormat="1" spans="1:9">
      <c r="A42" s="125" t="s">
        <v>26</v>
      </c>
      <c r="B42" s="131">
        <v>556803</v>
      </c>
      <c r="C42" s="131" t="s">
        <v>5582</v>
      </c>
      <c r="D42" s="132">
        <v>1478857</v>
      </c>
      <c r="E42" s="133">
        <v>43592</v>
      </c>
      <c r="F42" s="134">
        <v>43596</v>
      </c>
      <c r="G42" s="135" t="s">
        <v>28</v>
      </c>
      <c r="H42" s="136">
        <v>12000</v>
      </c>
      <c r="I42" s="143"/>
    </row>
    <row r="43" s="1" customFormat="1" spans="1:9">
      <c r="A43" s="125" t="s">
        <v>26</v>
      </c>
      <c r="B43" s="125">
        <v>556957</v>
      </c>
      <c r="C43" s="125" t="s">
        <v>5583</v>
      </c>
      <c r="D43" s="126">
        <v>1494611</v>
      </c>
      <c r="E43" s="127">
        <v>43594</v>
      </c>
      <c r="F43" s="128">
        <v>43597</v>
      </c>
      <c r="G43" s="129" t="s">
        <v>28</v>
      </c>
      <c r="H43" s="130">
        <v>9000</v>
      </c>
      <c r="I43" s="143"/>
    </row>
    <row r="44" s="1" customFormat="1" spans="1:9">
      <c r="A44" s="125" t="s">
        <v>26</v>
      </c>
      <c r="B44" s="125">
        <v>556961</v>
      </c>
      <c r="C44" s="125" t="s">
        <v>5584</v>
      </c>
      <c r="D44" s="126">
        <v>1476361</v>
      </c>
      <c r="E44" s="127">
        <v>43591</v>
      </c>
      <c r="F44" s="128">
        <v>43597</v>
      </c>
      <c r="G44" s="129" t="s">
        <v>28</v>
      </c>
      <c r="H44" s="130">
        <v>18000</v>
      </c>
      <c r="I44" s="143"/>
    </row>
    <row r="45" s="1" customFormat="1" spans="1:9">
      <c r="A45" s="125" t="s">
        <v>26</v>
      </c>
      <c r="B45" s="125">
        <v>557231</v>
      </c>
      <c r="C45" s="125" t="s">
        <v>392</v>
      </c>
      <c r="D45" s="126">
        <v>1491847</v>
      </c>
      <c r="E45" s="127">
        <v>43595</v>
      </c>
      <c r="F45" s="128">
        <v>43598</v>
      </c>
      <c r="G45" s="129" t="s">
        <v>28</v>
      </c>
      <c r="H45" s="130">
        <v>9000</v>
      </c>
      <c r="I45" s="143"/>
    </row>
    <row r="46" s="1" customFormat="1" spans="1:9">
      <c r="A46" s="125" t="s">
        <v>26</v>
      </c>
      <c r="B46" s="125">
        <v>557232</v>
      </c>
      <c r="C46" s="125" t="s">
        <v>5585</v>
      </c>
      <c r="D46" s="126">
        <v>1495916</v>
      </c>
      <c r="E46" s="127">
        <v>43595</v>
      </c>
      <c r="F46" s="128">
        <v>43598</v>
      </c>
      <c r="G46" s="129" t="s">
        <v>28</v>
      </c>
      <c r="H46" s="130">
        <v>9000</v>
      </c>
      <c r="I46" s="143"/>
    </row>
    <row r="47" s="1" customFormat="1" spans="1:9">
      <c r="A47" s="125" t="s">
        <v>26</v>
      </c>
      <c r="B47" s="137">
        <v>557382</v>
      </c>
      <c r="C47" s="137" t="s">
        <v>5586</v>
      </c>
      <c r="D47" s="138">
        <v>1474231</v>
      </c>
      <c r="E47" s="139">
        <v>43596</v>
      </c>
      <c r="F47" s="140">
        <v>43599</v>
      </c>
      <c r="G47" s="141" t="s">
        <v>28</v>
      </c>
      <c r="H47" s="142">
        <v>9000</v>
      </c>
      <c r="I47" s="143"/>
    </row>
    <row r="48" s="1" customFormat="1" spans="1:9">
      <c r="A48" s="125" t="s">
        <v>26</v>
      </c>
      <c r="B48" s="137">
        <v>557383</v>
      </c>
      <c r="C48" s="137" t="s">
        <v>5587</v>
      </c>
      <c r="D48" s="138">
        <v>1474231</v>
      </c>
      <c r="E48" s="139">
        <v>43596</v>
      </c>
      <c r="F48" s="140">
        <v>43599</v>
      </c>
      <c r="G48" s="141" t="s">
        <v>28</v>
      </c>
      <c r="H48" s="142">
        <v>9000</v>
      </c>
      <c r="I48" s="143"/>
    </row>
    <row r="49" s="1" customFormat="1" spans="1:9">
      <c r="A49" s="125" t="s">
        <v>26</v>
      </c>
      <c r="B49" s="125">
        <v>557384</v>
      </c>
      <c r="C49" s="125" t="s">
        <v>5588</v>
      </c>
      <c r="D49" s="126">
        <v>1484870</v>
      </c>
      <c r="E49" s="127">
        <v>43595</v>
      </c>
      <c r="F49" s="128">
        <v>43599</v>
      </c>
      <c r="G49" s="129" t="s">
        <v>28</v>
      </c>
      <c r="H49" s="130">
        <v>12000</v>
      </c>
      <c r="I49" s="143"/>
    </row>
    <row r="50" s="1" customFormat="1" spans="1:9">
      <c r="A50" s="125" t="s">
        <v>26</v>
      </c>
      <c r="B50" s="125">
        <v>557385</v>
      </c>
      <c r="C50" s="125" t="s">
        <v>3194</v>
      </c>
      <c r="D50" s="126">
        <v>1495342</v>
      </c>
      <c r="E50" s="127">
        <v>43596</v>
      </c>
      <c r="F50" s="128">
        <v>43599</v>
      </c>
      <c r="G50" s="129" t="s">
        <v>28</v>
      </c>
      <c r="H50" s="130">
        <v>9000</v>
      </c>
      <c r="I50" s="143"/>
    </row>
    <row r="51" s="1" customFormat="1" spans="1:9">
      <c r="A51" s="125" t="s">
        <v>26</v>
      </c>
      <c r="B51" s="125">
        <v>557386</v>
      </c>
      <c r="C51" s="125" t="s">
        <v>5589</v>
      </c>
      <c r="D51" s="126">
        <v>1484639</v>
      </c>
      <c r="E51" s="127">
        <v>43596</v>
      </c>
      <c r="F51" s="128">
        <v>43599</v>
      </c>
      <c r="G51" s="129" t="s">
        <v>28</v>
      </c>
      <c r="H51" s="130">
        <v>9000</v>
      </c>
      <c r="I51" s="143"/>
    </row>
    <row r="52" s="1" customFormat="1" spans="1:9">
      <c r="A52" s="125" t="s">
        <v>26</v>
      </c>
      <c r="B52" s="125">
        <v>557568</v>
      </c>
      <c r="C52" s="125" t="s">
        <v>3386</v>
      </c>
      <c r="D52" s="126">
        <v>1477828</v>
      </c>
      <c r="E52" s="127">
        <v>43597</v>
      </c>
      <c r="F52" s="128">
        <v>43600</v>
      </c>
      <c r="G52" s="129" t="s">
        <v>28</v>
      </c>
      <c r="H52" s="130">
        <v>9000</v>
      </c>
      <c r="I52" s="143"/>
    </row>
    <row r="53" s="1" customFormat="1" spans="1:9">
      <c r="A53" s="125" t="s">
        <v>26</v>
      </c>
      <c r="B53" s="125">
        <v>557570</v>
      </c>
      <c r="C53" s="125" t="s">
        <v>5590</v>
      </c>
      <c r="D53" s="126">
        <v>1486286</v>
      </c>
      <c r="E53" s="127">
        <v>43597</v>
      </c>
      <c r="F53" s="128">
        <v>43600</v>
      </c>
      <c r="G53" s="129" t="s">
        <v>28</v>
      </c>
      <c r="H53" s="130">
        <v>13500</v>
      </c>
      <c r="I53" s="143"/>
    </row>
    <row r="54" s="1" customFormat="1" spans="1:9">
      <c r="A54" s="125" t="s">
        <v>26</v>
      </c>
      <c r="B54" s="131">
        <v>557571</v>
      </c>
      <c r="C54" s="131" t="s">
        <v>5591</v>
      </c>
      <c r="D54" s="132">
        <v>1485615</v>
      </c>
      <c r="E54" s="133">
        <v>43598</v>
      </c>
      <c r="F54" s="134">
        <v>43600</v>
      </c>
      <c r="G54" s="135" t="s">
        <v>28</v>
      </c>
      <c r="H54" s="136">
        <v>6000</v>
      </c>
      <c r="I54" s="143"/>
    </row>
    <row r="55" s="1" customFormat="1" spans="1:9">
      <c r="A55" s="125" t="s">
        <v>26</v>
      </c>
      <c r="B55" s="131">
        <v>557572</v>
      </c>
      <c r="C55" s="131" t="s">
        <v>5592</v>
      </c>
      <c r="D55" s="132">
        <v>1485615</v>
      </c>
      <c r="E55" s="133">
        <v>43598</v>
      </c>
      <c r="F55" s="134">
        <v>43600</v>
      </c>
      <c r="G55" s="135" t="s">
        <v>28</v>
      </c>
      <c r="H55" s="136">
        <v>6000</v>
      </c>
      <c r="I55" s="143"/>
    </row>
    <row r="56" s="1" customFormat="1" spans="1:9">
      <c r="A56" s="125" t="s">
        <v>26</v>
      </c>
      <c r="B56" s="137">
        <v>557574</v>
      </c>
      <c r="C56" s="137" t="s">
        <v>5593</v>
      </c>
      <c r="D56" s="138">
        <v>1498425</v>
      </c>
      <c r="E56" s="139">
        <v>43597</v>
      </c>
      <c r="F56" s="140">
        <v>43600</v>
      </c>
      <c r="G56" s="141" t="s">
        <v>28</v>
      </c>
      <c r="H56" s="142">
        <v>9000</v>
      </c>
      <c r="I56" s="143"/>
    </row>
    <row r="57" s="1" customFormat="1" spans="1:9">
      <c r="A57" s="125" t="s">
        <v>26</v>
      </c>
      <c r="B57" s="137">
        <v>557575</v>
      </c>
      <c r="C57" s="137" t="s">
        <v>5594</v>
      </c>
      <c r="D57" s="138">
        <v>1498425</v>
      </c>
      <c r="E57" s="139">
        <v>43597</v>
      </c>
      <c r="F57" s="140">
        <v>43600</v>
      </c>
      <c r="G57" s="141" t="s">
        <v>28</v>
      </c>
      <c r="H57" s="142">
        <v>9000</v>
      </c>
      <c r="I57" s="143"/>
    </row>
    <row r="58" s="1" customFormat="1" spans="1:9">
      <c r="A58" s="125" t="s">
        <v>26</v>
      </c>
      <c r="B58" s="137">
        <v>557576</v>
      </c>
      <c r="C58" s="137" t="s">
        <v>5595</v>
      </c>
      <c r="D58" s="138">
        <v>1498425</v>
      </c>
      <c r="E58" s="139">
        <v>43597</v>
      </c>
      <c r="F58" s="140">
        <v>43600</v>
      </c>
      <c r="G58" s="141" t="s">
        <v>28</v>
      </c>
      <c r="H58" s="142">
        <v>9000</v>
      </c>
      <c r="I58" s="143"/>
    </row>
    <row r="59" s="1" customFormat="1" spans="1:9">
      <c r="A59" s="125" t="s">
        <v>26</v>
      </c>
      <c r="B59" s="125">
        <v>557577</v>
      </c>
      <c r="C59" s="125" t="s">
        <v>5596</v>
      </c>
      <c r="D59" s="126">
        <v>1488643</v>
      </c>
      <c r="E59" s="127">
        <v>43597</v>
      </c>
      <c r="F59" s="128">
        <v>43600</v>
      </c>
      <c r="G59" s="129" t="s">
        <v>28</v>
      </c>
      <c r="H59" s="130">
        <v>9000</v>
      </c>
      <c r="I59" s="143"/>
    </row>
    <row r="60" s="1" customFormat="1" spans="1:9">
      <c r="A60" s="125" t="s">
        <v>26</v>
      </c>
      <c r="B60" s="125">
        <v>557798</v>
      </c>
      <c r="C60" s="125" t="s">
        <v>5597</v>
      </c>
      <c r="D60" s="126">
        <v>1499772</v>
      </c>
      <c r="E60" s="127">
        <v>43599</v>
      </c>
      <c r="F60" s="128">
        <v>43601</v>
      </c>
      <c r="G60" s="129" t="s">
        <v>28</v>
      </c>
      <c r="H60" s="130">
        <v>6000</v>
      </c>
      <c r="I60" s="143"/>
    </row>
    <row r="61" s="1" customFormat="1" spans="1:9">
      <c r="A61" s="125" t="s">
        <v>26</v>
      </c>
      <c r="B61" s="131">
        <v>557799</v>
      </c>
      <c r="C61" s="131" t="s">
        <v>5598</v>
      </c>
      <c r="D61" s="132">
        <v>1496094</v>
      </c>
      <c r="E61" s="133">
        <v>43598</v>
      </c>
      <c r="F61" s="134">
        <v>43601</v>
      </c>
      <c r="G61" s="135" t="s">
        <v>28</v>
      </c>
      <c r="H61" s="136">
        <v>9000</v>
      </c>
      <c r="I61" s="143"/>
    </row>
    <row r="62" s="1" customFormat="1" spans="1:9">
      <c r="A62" s="125" t="s">
        <v>26</v>
      </c>
      <c r="B62" s="131">
        <v>557800</v>
      </c>
      <c r="C62" s="131" t="s">
        <v>5599</v>
      </c>
      <c r="D62" s="132">
        <v>1496094</v>
      </c>
      <c r="E62" s="133">
        <v>43598</v>
      </c>
      <c r="F62" s="134">
        <v>43601</v>
      </c>
      <c r="G62" s="135" t="s">
        <v>28</v>
      </c>
      <c r="H62" s="136">
        <v>9000</v>
      </c>
      <c r="I62" s="143"/>
    </row>
    <row r="63" s="1" customFormat="1" spans="1:9">
      <c r="A63" s="125" t="s">
        <v>26</v>
      </c>
      <c r="B63" s="125">
        <v>557801</v>
      </c>
      <c r="C63" s="125" t="s">
        <v>5600</v>
      </c>
      <c r="D63" s="126">
        <v>1488183</v>
      </c>
      <c r="E63" s="127">
        <v>43598</v>
      </c>
      <c r="F63" s="128">
        <v>43601</v>
      </c>
      <c r="G63" s="129" t="s">
        <v>28</v>
      </c>
      <c r="H63" s="130">
        <v>9000</v>
      </c>
      <c r="I63" s="143"/>
    </row>
    <row r="64" s="1" customFormat="1" spans="1:9">
      <c r="A64" s="125" t="s">
        <v>26</v>
      </c>
      <c r="B64" s="125">
        <v>557802</v>
      </c>
      <c r="C64" s="125" t="s">
        <v>5601</v>
      </c>
      <c r="D64" s="126">
        <v>1471886</v>
      </c>
      <c r="E64" s="127">
        <v>43599</v>
      </c>
      <c r="F64" s="128">
        <v>43601</v>
      </c>
      <c r="G64" s="129" t="s">
        <v>28</v>
      </c>
      <c r="H64" s="130">
        <v>6000</v>
      </c>
      <c r="I64" s="143"/>
    </row>
    <row r="65" s="1" customFormat="1" spans="1:9">
      <c r="A65" s="125" t="s">
        <v>26</v>
      </c>
      <c r="B65" s="125">
        <v>557803</v>
      </c>
      <c r="C65" s="125" t="s">
        <v>5602</v>
      </c>
      <c r="D65" s="126">
        <v>1467049</v>
      </c>
      <c r="E65" s="127">
        <v>43599</v>
      </c>
      <c r="F65" s="128">
        <v>43601</v>
      </c>
      <c r="G65" s="129" t="s">
        <v>28</v>
      </c>
      <c r="H65" s="130">
        <v>6000</v>
      </c>
      <c r="I65" s="143"/>
    </row>
    <row r="66" s="1" customFormat="1" spans="1:9">
      <c r="A66" s="125" t="s">
        <v>26</v>
      </c>
      <c r="B66" s="137">
        <v>558034</v>
      </c>
      <c r="C66" s="137" t="s">
        <v>5603</v>
      </c>
      <c r="D66" s="138">
        <v>1470727</v>
      </c>
      <c r="E66" s="139">
        <v>43600</v>
      </c>
      <c r="F66" s="140">
        <v>43602</v>
      </c>
      <c r="G66" s="141" t="s">
        <v>28</v>
      </c>
      <c r="H66" s="142">
        <v>6000</v>
      </c>
      <c r="I66" s="143"/>
    </row>
    <row r="67" s="1" customFormat="1" spans="1:9">
      <c r="A67" s="125" t="s">
        <v>26</v>
      </c>
      <c r="B67" s="137">
        <v>558038</v>
      </c>
      <c r="C67" s="137" t="s">
        <v>5604</v>
      </c>
      <c r="D67" s="138">
        <v>1470727</v>
      </c>
      <c r="E67" s="139">
        <v>43600</v>
      </c>
      <c r="F67" s="140">
        <v>43602</v>
      </c>
      <c r="G67" s="141" t="s">
        <v>28</v>
      </c>
      <c r="H67" s="142">
        <v>6000</v>
      </c>
      <c r="I67" s="143"/>
    </row>
    <row r="68" s="1" customFormat="1" spans="1:9">
      <c r="A68" s="125" t="s">
        <v>26</v>
      </c>
      <c r="B68" s="125">
        <v>558044</v>
      </c>
      <c r="C68" s="125" t="s">
        <v>5605</v>
      </c>
      <c r="D68" s="126">
        <v>1490433</v>
      </c>
      <c r="E68" s="127">
        <v>43598</v>
      </c>
      <c r="F68" s="128">
        <v>43602</v>
      </c>
      <c r="G68" s="129" t="s">
        <v>28</v>
      </c>
      <c r="H68" s="130">
        <v>12000</v>
      </c>
      <c r="I68" s="143"/>
    </row>
    <row r="69" s="1" customFormat="1" spans="1:9">
      <c r="A69" s="125" t="s">
        <v>26</v>
      </c>
      <c r="B69" s="131">
        <v>558045</v>
      </c>
      <c r="C69" s="131" t="s">
        <v>5606</v>
      </c>
      <c r="D69" s="132">
        <v>1461688</v>
      </c>
      <c r="E69" s="133">
        <v>43598</v>
      </c>
      <c r="F69" s="134">
        <v>43602</v>
      </c>
      <c r="G69" s="135" t="s">
        <v>28</v>
      </c>
      <c r="H69" s="136">
        <v>12000</v>
      </c>
      <c r="I69" s="143"/>
    </row>
    <row r="70" s="1" customFormat="1" spans="1:9">
      <c r="A70" s="125" t="s">
        <v>26</v>
      </c>
      <c r="B70" s="131">
        <v>558047</v>
      </c>
      <c r="C70" s="131" t="s">
        <v>5607</v>
      </c>
      <c r="D70" s="132">
        <v>1461688</v>
      </c>
      <c r="E70" s="133">
        <v>43598</v>
      </c>
      <c r="F70" s="134">
        <v>43602</v>
      </c>
      <c r="G70" s="135" t="s">
        <v>28</v>
      </c>
      <c r="H70" s="136">
        <v>12000</v>
      </c>
      <c r="I70" s="143"/>
    </row>
    <row r="71" s="1" customFormat="1" spans="1:9">
      <c r="A71" s="125" t="s">
        <v>26</v>
      </c>
      <c r="B71" s="125">
        <v>558269</v>
      </c>
      <c r="C71" s="125" t="s">
        <v>5608</v>
      </c>
      <c r="D71" s="126">
        <v>1497261</v>
      </c>
      <c r="E71" s="127">
        <v>43601</v>
      </c>
      <c r="F71" s="128">
        <v>43603</v>
      </c>
      <c r="G71" s="129" t="s">
        <v>28</v>
      </c>
      <c r="H71" s="130">
        <v>12000</v>
      </c>
      <c r="I71" s="143"/>
    </row>
    <row r="72" s="1" customFormat="1" spans="1:9">
      <c r="A72" s="125" t="s">
        <v>26</v>
      </c>
      <c r="B72" s="125">
        <v>558463</v>
      </c>
      <c r="C72" s="125" t="s">
        <v>5609</v>
      </c>
      <c r="D72" s="126">
        <v>1490505</v>
      </c>
      <c r="E72" s="127">
        <v>43599</v>
      </c>
      <c r="F72" s="128">
        <v>43604</v>
      </c>
      <c r="G72" s="129" t="s">
        <v>28</v>
      </c>
      <c r="H72" s="130">
        <v>15000</v>
      </c>
      <c r="I72" s="143"/>
    </row>
    <row r="73" s="1" customFormat="1" spans="1:9">
      <c r="A73" s="125" t="s">
        <v>26</v>
      </c>
      <c r="B73" s="125">
        <v>558464</v>
      </c>
      <c r="C73" s="125" t="s">
        <v>5610</v>
      </c>
      <c r="D73" s="126">
        <v>1490504</v>
      </c>
      <c r="E73" s="127">
        <v>43599</v>
      </c>
      <c r="F73" s="128">
        <v>43604</v>
      </c>
      <c r="G73" s="129" t="s">
        <v>28</v>
      </c>
      <c r="H73" s="130">
        <v>15000</v>
      </c>
      <c r="I73" s="143"/>
    </row>
    <row r="74" s="1" customFormat="1" spans="1:9">
      <c r="A74" s="125" t="s">
        <v>26</v>
      </c>
      <c r="B74" s="125">
        <v>558465</v>
      </c>
      <c r="C74" s="125" t="s">
        <v>5611</v>
      </c>
      <c r="D74" s="126">
        <v>1505776</v>
      </c>
      <c r="E74" s="127">
        <v>43603</v>
      </c>
      <c r="F74" s="128">
        <v>43604</v>
      </c>
      <c r="G74" s="129" t="s">
        <v>28</v>
      </c>
      <c r="H74" s="130">
        <v>3000</v>
      </c>
      <c r="I74" s="143"/>
    </row>
    <row r="75" s="1" customFormat="1" spans="1:9">
      <c r="A75" s="125" t="s">
        <v>26</v>
      </c>
      <c r="B75" s="125">
        <v>558466</v>
      </c>
      <c r="C75" s="125" t="s">
        <v>5612</v>
      </c>
      <c r="D75" s="126">
        <v>1474095</v>
      </c>
      <c r="E75" s="127">
        <v>43602</v>
      </c>
      <c r="F75" s="128">
        <v>43604</v>
      </c>
      <c r="G75" s="129" t="s">
        <v>28</v>
      </c>
      <c r="H75" s="130">
        <v>6000</v>
      </c>
      <c r="I75" s="143"/>
    </row>
    <row r="76" s="1" customFormat="1" spans="1:9">
      <c r="A76" s="125" t="s">
        <v>26</v>
      </c>
      <c r="B76" s="125">
        <v>558467</v>
      </c>
      <c r="C76" s="125" t="s">
        <v>5613</v>
      </c>
      <c r="D76" s="126">
        <v>1474097</v>
      </c>
      <c r="E76" s="127">
        <v>43602</v>
      </c>
      <c r="F76" s="128">
        <v>43604</v>
      </c>
      <c r="G76" s="129" t="s">
        <v>28</v>
      </c>
      <c r="H76" s="130">
        <v>6000</v>
      </c>
      <c r="I76" s="143"/>
    </row>
    <row r="77" s="1" customFormat="1" spans="1:9">
      <c r="A77" s="125" t="s">
        <v>26</v>
      </c>
      <c r="B77" s="125">
        <v>558468</v>
      </c>
      <c r="C77" s="125" t="s">
        <v>5614</v>
      </c>
      <c r="D77" s="126">
        <v>1474092</v>
      </c>
      <c r="E77" s="127">
        <v>43602</v>
      </c>
      <c r="F77" s="128">
        <v>43604</v>
      </c>
      <c r="G77" s="129" t="s">
        <v>28</v>
      </c>
      <c r="H77" s="130">
        <v>6000</v>
      </c>
      <c r="I77" s="143"/>
    </row>
    <row r="78" s="1" customFormat="1" spans="1:9">
      <c r="A78" s="125" t="s">
        <v>26</v>
      </c>
      <c r="B78" s="125">
        <v>558469</v>
      </c>
      <c r="C78" s="125" t="s">
        <v>5615</v>
      </c>
      <c r="D78" s="126">
        <v>1474094</v>
      </c>
      <c r="E78" s="127">
        <v>43602</v>
      </c>
      <c r="F78" s="128">
        <v>43604</v>
      </c>
      <c r="G78" s="129" t="s">
        <v>28</v>
      </c>
      <c r="H78" s="130">
        <v>6000</v>
      </c>
      <c r="I78" s="143"/>
    </row>
    <row r="79" s="1" customFormat="1" spans="1:9">
      <c r="A79" s="125" t="s">
        <v>26</v>
      </c>
      <c r="B79" s="125">
        <v>558470</v>
      </c>
      <c r="C79" s="125" t="s">
        <v>3177</v>
      </c>
      <c r="D79" s="126">
        <v>1474066</v>
      </c>
      <c r="E79" s="127">
        <v>43602</v>
      </c>
      <c r="F79" s="128">
        <v>43604</v>
      </c>
      <c r="G79" s="129" t="s">
        <v>28</v>
      </c>
      <c r="H79" s="130">
        <v>6000</v>
      </c>
      <c r="I79" s="143"/>
    </row>
    <row r="80" s="1" customFormat="1" spans="1:9">
      <c r="A80" s="125" t="s">
        <v>26</v>
      </c>
      <c r="B80" s="125">
        <v>558471</v>
      </c>
      <c r="C80" s="125" t="s">
        <v>5616</v>
      </c>
      <c r="D80" s="126">
        <v>1501329</v>
      </c>
      <c r="E80" s="127">
        <v>43602</v>
      </c>
      <c r="F80" s="128">
        <v>43604</v>
      </c>
      <c r="G80" s="129" t="s">
        <v>28</v>
      </c>
      <c r="H80" s="130">
        <v>6000</v>
      </c>
      <c r="I80" s="143"/>
    </row>
    <row r="81" s="1" customFormat="1" spans="1:9">
      <c r="A81" s="125" t="s">
        <v>26</v>
      </c>
      <c r="B81" s="125">
        <v>558736</v>
      </c>
      <c r="C81" s="125" t="s">
        <v>1827</v>
      </c>
      <c r="D81" s="126">
        <v>1473972</v>
      </c>
      <c r="E81" s="127">
        <v>43603</v>
      </c>
      <c r="F81" s="128">
        <v>43605</v>
      </c>
      <c r="G81" s="129" t="s">
        <v>28</v>
      </c>
      <c r="H81" s="130">
        <v>6000</v>
      </c>
      <c r="I81" s="143"/>
    </row>
    <row r="82" s="1" customFormat="1" spans="1:9">
      <c r="A82" s="125" t="s">
        <v>26</v>
      </c>
      <c r="B82" s="125">
        <v>558969</v>
      </c>
      <c r="C82" s="125" t="s">
        <v>5617</v>
      </c>
      <c r="D82" s="126">
        <v>1500894</v>
      </c>
      <c r="E82" s="127">
        <v>43604</v>
      </c>
      <c r="F82" s="128">
        <v>43605</v>
      </c>
      <c r="G82" s="129" t="s">
        <v>28</v>
      </c>
      <c r="H82" s="130">
        <v>6000</v>
      </c>
      <c r="I82" s="143"/>
    </row>
    <row r="83" s="1" customFormat="1" spans="1:9">
      <c r="A83" s="125" t="s">
        <v>26</v>
      </c>
      <c r="B83" s="125">
        <v>558971</v>
      </c>
      <c r="C83" s="125" t="s">
        <v>5618</v>
      </c>
      <c r="D83" s="126">
        <v>1500892</v>
      </c>
      <c r="E83" s="127">
        <v>43604</v>
      </c>
      <c r="F83" s="128">
        <v>43605</v>
      </c>
      <c r="G83" s="129" t="s">
        <v>28</v>
      </c>
      <c r="H83" s="130">
        <v>6000</v>
      </c>
      <c r="I83" s="143"/>
    </row>
    <row r="84" s="1" customFormat="1" spans="1:9">
      <c r="A84" s="125" t="s">
        <v>26</v>
      </c>
      <c r="B84" s="125">
        <v>558973</v>
      </c>
      <c r="C84" s="125" t="s">
        <v>5619</v>
      </c>
      <c r="D84" s="126">
        <v>1496287</v>
      </c>
      <c r="E84" s="127">
        <v>43604</v>
      </c>
      <c r="F84" s="128">
        <v>43606</v>
      </c>
      <c r="G84" s="129" t="s">
        <v>28</v>
      </c>
      <c r="H84" s="130">
        <v>6000</v>
      </c>
      <c r="I84" s="143"/>
    </row>
    <row r="85" s="1" customFormat="1" spans="1:9">
      <c r="A85" s="125" t="s">
        <v>26</v>
      </c>
      <c r="B85" s="125">
        <v>558974</v>
      </c>
      <c r="C85" s="125" t="s">
        <v>5620</v>
      </c>
      <c r="D85" s="126">
        <v>1496274</v>
      </c>
      <c r="E85" s="127">
        <v>43604</v>
      </c>
      <c r="F85" s="128">
        <v>43606</v>
      </c>
      <c r="G85" s="129" t="s">
        <v>28</v>
      </c>
      <c r="H85" s="130">
        <v>6000</v>
      </c>
      <c r="I85" s="143"/>
    </row>
    <row r="86" s="1" customFormat="1" spans="1:9">
      <c r="A86" s="125" t="s">
        <v>26</v>
      </c>
      <c r="B86" s="125">
        <v>558977</v>
      </c>
      <c r="C86" s="125" t="s">
        <v>5621</v>
      </c>
      <c r="D86" s="126">
        <v>1494241</v>
      </c>
      <c r="E86" s="127">
        <v>43602</v>
      </c>
      <c r="F86" s="128">
        <v>43606</v>
      </c>
      <c r="G86" s="129" t="s">
        <v>28</v>
      </c>
      <c r="H86" s="130">
        <v>12000</v>
      </c>
      <c r="I86" s="143"/>
    </row>
    <row r="87" s="1" customFormat="1" spans="1:9">
      <c r="A87" s="125" t="s">
        <v>26</v>
      </c>
      <c r="B87" s="125">
        <v>559175</v>
      </c>
      <c r="C87" s="125" t="s">
        <v>1891</v>
      </c>
      <c r="D87" s="126">
        <v>1477188</v>
      </c>
      <c r="E87" s="127">
        <v>43605</v>
      </c>
      <c r="F87" s="128">
        <v>43607</v>
      </c>
      <c r="G87" s="129" t="s">
        <v>28</v>
      </c>
      <c r="H87" s="130">
        <v>6000</v>
      </c>
      <c r="I87" s="143"/>
    </row>
    <row r="88" s="1" customFormat="1" spans="1:9">
      <c r="A88" s="125" t="s">
        <v>26</v>
      </c>
      <c r="B88" s="125">
        <v>559178</v>
      </c>
      <c r="C88" s="125" t="s">
        <v>5622</v>
      </c>
      <c r="D88" s="126">
        <v>1507016</v>
      </c>
      <c r="E88" s="127">
        <v>43605</v>
      </c>
      <c r="F88" s="128">
        <v>43607</v>
      </c>
      <c r="G88" s="129" t="s">
        <v>28</v>
      </c>
      <c r="H88" s="130">
        <v>6000</v>
      </c>
      <c r="I88" s="143"/>
    </row>
    <row r="89" s="1" customFormat="1" spans="1:9">
      <c r="A89" s="125" t="s">
        <v>26</v>
      </c>
      <c r="B89" s="125">
        <v>559181</v>
      </c>
      <c r="C89" s="125" t="s">
        <v>5616</v>
      </c>
      <c r="D89" s="126">
        <v>1502240</v>
      </c>
      <c r="E89" s="127">
        <v>43604</v>
      </c>
      <c r="F89" s="128">
        <v>43607</v>
      </c>
      <c r="G89" s="129" t="s">
        <v>28</v>
      </c>
      <c r="H89" s="130">
        <v>9000</v>
      </c>
      <c r="I89" s="143"/>
    </row>
    <row r="90" s="1" customFormat="1" spans="1:9">
      <c r="A90" s="125" t="s">
        <v>26</v>
      </c>
      <c r="B90" s="137">
        <v>559549</v>
      </c>
      <c r="C90" s="137" t="s">
        <v>5623</v>
      </c>
      <c r="D90" s="138">
        <v>1502981</v>
      </c>
      <c r="E90" s="139">
        <v>43607</v>
      </c>
      <c r="F90" s="140">
        <v>43608</v>
      </c>
      <c r="G90" s="141" t="s">
        <v>28</v>
      </c>
      <c r="H90" s="142">
        <v>3000</v>
      </c>
      <c r="I90" s="143"/>
    </row>
    <row r="91" s="1" customFormat="1" spans="1:9">
      <c r="A91" s="125" t="s">
        <v>26</v>
      </c>
      <c r="B91" s="137">
        <v>559550</v>
      </c>
      <c r="C91" s="137" t="s">
        <v>5624</v>
      </c>
      <c r="D91" s="138">
        <v>1502981</v>
      </c>
      <c r="E91" s="139">
        <v>43607</v>
      </c>
      <c r="F91" s="140">
        <v>43608</v>
      </c>
      <c r="G91" s="141" t="s">
        <v>28</v>
      </c>
      <c r="H91" s="142">
        <v>3000</v>
      </c>
      <c r="I91" s="143"/>
    </row>
    <row r="92" s="1" customFormat="1" spans="1:9">
      <c r="A92" s="125" t="s">
        <v>26</v>
      </c>
      <c r="B92" s="137">
        <v>559551</v>
      </c>
      <c r="C92" s="137" t="s">
        <v>5625</v>
      </c>
      <c r="D92" s="138">
        <v>1502981</v>
      </c>
      <c r="E92" s="139">
        <v>43607</v>
      </c>
      <c r="F92" s="140">
        <v>43608</v>
      </c>
      <c r="G92" s="141" t="s">
        <v>28</v>
      </c>
      <c r="H92" s="142">
        <v>3000</v>
      </c>
      <c r="I92" s="143"/>
    </row>
    <row r="93" s="1" customFormat="1" spans="1:9">
      <c r="A93" s="125" t="s">
        <v>26</v>
      </c>
      <c r="B93" s="137">
        <v>559552</v>
      </c>
      <c r="C93" s="137" t="s">
        <v>5626</v>
      </c>
      <c r="D93" s="138">
        <v>1502981</v>
      </c>
      <c r="E93" s="139">
        <v>43607</v>
      </c>
      <c r="F93" s="140">
        <v>43608</v>
      </c>
      <c r="G93" s="141" t="s">
        <v>28</v>
      </c>
      <c r="H93" s="142">
        <v>3000</v>
      </c>
      <c r="I93" s="143"/>
    </row>
    <row r="94" s="1" customFormat="1" spans="1:9">
      <c r="A94" s="125" t="s">
        <v>26</v>
      </c>
      <c r="B94" s="144">
        <v>559553</v>
      </c>
      <c r="C94" s="144" t="s">
        <v>5627</v>
      </c>
      <c r="D94" s="145">
        <v>1497884</v>
      </c>
      <c r="E94" s="146">
        <v>43606</v>
      </c>
      <c r="F94" s="147">
        <v>43608</v>
      </c>
      <c r="G94" s="148" t="s">
        <v>28</v>
      </c>
      <c r="H94" s="149">
        <v>6000</v>
      </c>
      <c r="I94" s="143"/>
    </row>
    <row r="95" s="1" customFormat="1" spans="1:9">
      <c r="A95" s="125" t="s">
        <v>26</v>
      </c>
      <c r="B95" s="144">
        <v>559554</v>
      </c>
      <c r="C95" s="144" t="s">
        <v>5628</v>
      </c>
      <c r="D95" s="145">
        <v>1497884</v>
      </c>
      <c r="E95" s="146">
        <v>43606</v>
      </c>
      <c r="F95" s="147">
        <v>43608</v>
      </c>
      <c r="G95" s="148" t="s">
        <v>28</v>
      </c>
      <c r="H95" s="149">
        <v>6000</v>
      </c>
      <c r="I95" s="143"/>
    </row>
    <row r="96" s="1" customFormat="1" spans="1:9">
      <c r="A96" s="125" t="s">
        <v>26</v>
      </c>
      <c r="B96" s="125">
        <v>559555</v>
      </c>
      <c r="C96" s="125" t="s">
        <v>5629</v>
      </c>
      <c r="D96" s="126">
        <v>1505693</v>
      </c>
      <c r="E96" s="127">
        <v>43604</v>
      </c>
      <c r="F96" s="128">
        <v>43608</v>
      </c>
      <c r="G96" s="129" t="s">
        <v>28</v>
      </c>
      <c r="H96" s="130">
        <v>12000</v>
      </c>
      <c r="I96" s="143"/>
    </row>
    <row r="97" s="1" customFormat="1" spans="1:9">
      <c r="A97" s="125" t="s">
        <v>26</v>
      </c>
      <c r="B97" s="150">
        <v>559556</v>
      </c>
      <c r="C97" s="150" t="s">
        <v>5630</v>
      </c>
      <c r="D97" s="151">
        <v>1507594</v>
      </c>
      <c r="E97" s="152">
        <v>43605</v>
      </c>
      <c r="F97" s="153">
        <v>43608</v>
      </c>
      <c r="G97" s="154" t="s">
        <v>28</v>
      </c>
      <c r="H97" s="155">
        <v>9000</v>
      </c>
      <c r="I97" s="143"/>
    </row>
    <row r="98" s="1" customFormat="1" spans="1:9">
      <c r="A98" s="125" t="s">
        <v>26</v>
      </c>
      <c r="B98" s="150">
        <v>559557</v>
      </c>
      <c r="C98" s="150" t="s">
        <v>5631</v>
      </c>
      <c r="D98" s="151">
        <v>1507594</v>
      </c>
      <c r="E98" s="152">
        <v>43605</v>
      </c>
      <c r="F98" s="153">
        <v>43608</v>
      </c>
      <c r="G98" s="154" t="s">
        <v>28</v>
      </c>
      <c r="H98" s="155">
        <v>9000</v>
      </c>
      <c r="I98" s="143"/>
    </row>
    <row r="99" s="1" customFormat="1" spans="1:9">
      <c r="A99" s="125"/>
      <c r="B99" s="156"/>
      <c r="C99" s="157"/>
      <c r="D99" s="126"/>
      <c r="E99" s="127"/>
      <c r="F99" s="128"/>
      <c r="G99" s="158"/>
      <c r="H99" s="130"/>
      <c r="I99" s="143"/>
    </row>
    <row r="100" s="1" customFormat="1" ht="12" customHeight="1" spans="1:9">
      <c r="A100" s="159" t="s">
        <v>5142</v>
      </c>
      <c r="B100" s="160"/>
      <c r="C100" s="161"/>
      <c r="D100" s="162"/>
      <c r="E100" s="163"/>
      <c r="F100" s="164"/>
      <c r="G100" s="165"/>
      <c r="H100" s="164"/>
      <c r="I100" s="143"/>
    </row>
    <row r="101" s="1" customFormat="1" ht="17.4" customHeight="1" spans="1:9">
      <c r="A101" s="166" t="s">
        <v>5632</v>
      </c>
      <c r="B101" s="167"/>
      <c r="C101" s="168"/>
      <c r="D101" s="169"/>
      <c r="E101" s="170"/>
      <c r="F101" s="171"/>
      <c r="G101" s="172" t="s">
        <v>80</v>
      </c>
      <c r="H101" s="173">
        <f>SUM(H23:H100)</f>
        <v>631500</v>
      </c>
      <c r="I101" s="197" t="s">
        <v>5633</v>
      </c>
    </row>
    <row r="102" s="1" customFormat="1" ht="17.4" customHeight="1" spans="1:9">
      <c r="A102" s="174"/>
      <c r="B102" s="167"/>
      <c r="C102" s="168"/>
      <c r="D102" s="169"/>
      <c r="E102" s="170"/>
      <c r="F102" s="171"/>
      <c r="G102" s="175"/>
      <c r="H102" s="171"/>
      <c r="I102" s="143"/>
    </row>
    <row r="103" s="1" customFormat="1" ht="16.2" customHeight="1" spans="1:9">
      <c r="A103" s="176" t="s">
        <v>5634</v>
      </c>
      <c r="B103" s="177"/>
      <c r="C103" s="178"/>
      <c r="D103" s="178"/>
      <c r="E103" s="178"/>
      <c r="F103" s="179"/>
      <c r="G103" s="178"/>
      <c r="H103" s="178"/>
      <c r="I103" s="143"/>
    </row>
    <row r="104" ht="12" customHeight="1" spans="1:8">
      <c r="A104" s="180" t="s">
        <v>423</v>
      </c>
      <c r="B104" s="181"/>
      <c r="C104" s="182" t="s">
        <v>424</v>
      </c>
      <c r="D104" s="182" t="s">
        <v>424</v>
      </c>
      <c r="E104" s="182" t="s">
        <v>424</v>
      </c>
      <c r="F104" s="182" t="s">
        <v>424</v>
      </c>
      <c r="G104" s="182" t="s">
        <v>424</v>
      </c>
      <c r="H104" s="183" t="s">
        <v>5146</v>
      </c>
    </row>
    <row r="105" ht="12" customHeight="1" spans="1:8">
      <c r="A105" s="184" t="s">
        <v>5445</v>
      </c>
      <c r="B105" s="184"/>
      <c r="C105" s="185" t="s">
        <v>5446</v>
      </c>
      <c r="D105" s="186" t="s">
        <v>85</v>
      </c>
      <c r="E105" s="186" t="s">
        <v>86</v>
      </c>
      <c r="F105" s="186" t="s">
        <v>5447</v>
      </c>
      <c r="G105" s="186" t="s">
        <v>5448</v>
      </c>
      <c r="H105" s="187" t="s">
        <v>5147</v>
      </c>
    </row>
    <row r="106" ht="13.5" spans="1:8">
      <c r="A106" s="188">
        <f>H101</f>
        <v>631500</v>
      </c>
      <c r="B106" s="189"/>
      <c r="C106" s="188">
        <v>1319000</v>
      </c>
      <c r="D106" s="188">
        <v>0</v>
      </c>
      <c r="E106" s="188">
        <v>0</v>
      </c>
      <c r="F106" s="188">
        <v>0</v>
      </c>
      <c r="G106" s="188">
        <v>0</v>
      </c>
      <c r="H106" s="190">
        <f>SUM(A106:G106)</f>
        <v>1950500</v>
      </c>
    </row>
    <row r="107" ht="13.5"/>
    <row r="108" ht="18" customHeight="1"/>
    <row r="110" spans="1:2">
      <c r="A110" s="191"/>
      <c r="B110" s="191"/>
    </row>
    <row r="111" ht="15.75" spans="1:1">
      <c r="A111" s="192" t="s">
        <v>1157</v>
      </c>
    </row>
    <row r="112" spans="3:4">
      <c r="C112" s="193"/>
      <c r="D112" s="193"/>
    </row>
    <row r="113" ht="15.75" spans="3:3">
      <c r="C113" s="194" t="s">
        <v>5635</v>
      </c>
    </row>
    <row r="114" spans="3:3">
      <c r="C114" s="195" t="s">
        <v>1207</v>
      </c>
    </row>
    <row r="115" spans="3:4">
      <c r="C115" s="196" t="s">
        <v>1160</v>
      </c>
      <c r="D115" s="177"/>
    </row>
  </sheetData>
  <mergeCells count="1">
    <mergeCell ref="G7:H7"/>
  </mergeCells>
  <hyperlinks>
    <hyperlink ref="C15" r:id="rId4" display="pongsura.pattaramahasaed@ihg.com"/>
    <hyperlink ref="C114" r:id="rId5" display="E: pongsura.pattaramahasaed@ihg.com"/>
    <hyperlink ref="C11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72" t="s">
        <v>9</v>
      </c>
      <c r="D14" s="12"/>
      <c r="E14" s="10"/>
      <c r="F14" s="2"/>
    </row>
    <row r="15" spans="1:6">
      <c r="A15" s="4" t="s">
        <v>10</v>
      </c>
      <c r="B15" s="4"/>
      <c r="C15" s="672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73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73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73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73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73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73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75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75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73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78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78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73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73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73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73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72" t="s">
        <v>9</v>
      </c>
      <c r="D14" s="12"/>
      <c r="E14" s="10"/>
      <c r="F14" s="2"/>
    </row>
    <row r="15" customFormat="1" spans="1:6">
      <c r="A15" s="4" t="s">
        <v>10</v>
      </c>
      <c r="B15" s="4"/>
      <c r="C15" s="672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6" t="s">
        <v>23</v>
      </c>
      <c r="F23" s="277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634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634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634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634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634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630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630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634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634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634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634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635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635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634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630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630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634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631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631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634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634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634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634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634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630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630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630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630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635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635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634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634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634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634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631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631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634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660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661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223" t="s">
        <v>423</v>
      </c>
      <c r="B67" s="90"/>
      <c r="C67" s="224" t="s">
        <v>424</v>
      </c>
      <c r="D67" s="224" t="s">
        <v>424</v>
      </c>
      <c r="E67" s="224" t="s">
        <v>424</v>
      </c>
      <c r="F67" s="224" t="s">
        <v>424</v>
      </c>
      <c r="G67" s="224" t="s">
        <v>424</v>
      </c>
      <c r="H67" s="225" t="s">
        <v>90</v>
      </c>
    </row>
    <row r="68" customFormat="1" ht="12" customHeight="1" spans="1:8">
      <c r="A68" s="226" t="s">
        <v>425</v>
      </c>
      <c r="B68" s="226"/>
      <c r="C68" s="227" t="s">
        <v>85</v>
      </c>
      <c r="D68" s="228" t="s">
        <v>86</v>
      </c>
      <c r="E68" s="228" t="s">
        <v>87</v>
      </c>
      <c r="F68" s="228" t="s">
        <v>88</v>
      </c>
      <c r="G68" s="228" t="s">
        <v>89</v>
      </c>
      <c r="H68" s="341" t="s">
        <v>426</v>
      </c>
    </row>
    <row r="69" customFormat="1" ht="13.5" spans="1:8">
      <c r="A69" s="230">
        <f>H63+514870+321100+375840+1094240</f>
        <v>2817795</v>
      </c>
      <c r="B69" s="93"/>
      <c r="C69" s="230">
        <v>750212</v>
      </c>
      <c r="D69" s="230">
        <v>0</v>
      </c>
      <c r="E69" s="230">
        <v>0</v>
      </c>
      <c r="F69" s="230">
        <v>0</v>
      </c>
      <c r="G69" s="230">
        <v>0</v>
      </c>
      <c r="H69" s="342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672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672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6" t="s">
        <v>23</v>
      </c>
      <c r="F23" s="277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634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634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634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634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634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634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630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630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634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634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634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634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634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634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634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634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634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634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634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634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634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634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634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635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635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634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634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634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630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630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630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630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634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634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659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659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223" t="s">
        <v>423</v>
      </c>
      <c r="B64" s="90"/>
      <c r="C64" s="224" t="s">
        <v>424</v>
      </c>
      <c r="D64" s="224" t="s">
        <v>424</v>
      </c>
      <c r="E64" s="224" t="s">
        <v>424</v>
      </c>
      <c r="F64" s="224" t="s">
        <v>424</v>
      </c>
      <c r="G64" s="224" t="s">
        <v>424</v>
      </c>
      <c r="H64" s="225" t="s">
        <v>90</v>
      </c>
    </row>
    <row r="65" customFormat="1" ht="12" customHeight="1" spans="1:8">
      <c r="A65" s="226" t="s">
        <v>425</v>
      </c>
      <c r="B65" s="226"/>
      <c r="C65" s="227" t="s">
        <v>85</v>
      </c>
      <c r="D65" s="228" t="s">
        <v>86</v>
      </c>
      <c r="E65" s="228" t="s">
        <v>87</v>
      </c>
      <c r="F65" s="228" t="s">
        <v>88</v>
      </c>
      <c r="G65" s="228" t="s">
        <v>89</v>
      </c>
      <c r="H65" s="341" t="s">
        <v>426</v>
      </c>
    </row>
    <row r="66" customFormat="1" ht="13.5" spans="1:8">
      <c r="A66" s="230">
        <f>H60+1094240+511745+511745</f>
        <v>2488815</v>
      </c>
      <c r="B66" s="93"/>
      <c r="C66" s="425">
        <f>749262</f>
        <v>749262</v>
      </c>
      <c r="D66" s="230">
        <v>0</v>
      </c>
      <c r="E66" s="230">
        <v>0</v>
      </c>
      <c r="F66" s="230">
        <v>0</v>
      </c>
      <c r="G66" s="230">
        <v>0</v>
      </c>
      <c r="H66" s="342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643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644"/>
      <c r="E1" s="2"/>
      <c r="F1" s="2"/>
    </row>
    <row r="2" customFormat="1" spans="1:6">
      <c r="A2" s="2"/>
      <c r="B2" s="2"/>
      <c r="C2" s="2"/>
      <c r="D2" s="644"/>
      <c r="E2" s="2"/>
      <c r="F2" s="2"/>
    </row>
    <row r="3" customFormat="1" spans="1:6">
      <c r="A3" s="2"/>
      <c r="B3" s="2"/>
      <c r="C3" s="2"/>
      <c r="D3" s="644"/>
      <c r="E3" s="2"/>
      <c r="F3" s="2"/>
    </row>
    <row r="4" customFormat="1" spans="1:6">
      <c r="A4" s="2"/>
      <c r="B4" s="2"/>
      <c r="C4" s="2"/>
      <c r="D4" s="644"/>
      <c r="E4" s="2"/>
      <c r="F4" s="2"/>
    </row>
    <row r="5" customFormat="1" spans="1:6">
      <c r="A5" s="2"/>
      <c r="B5" s="2"/>
      <c r="C5" s="2"/>
      <c r="D5" s="644"/>
      <c r="E5" s="2"/>
      <c r="F5" s="2"/>
    </row>
    <row r="6" customFormat="1" spans="1:6">
      <c r="A6" s="2"/>
      <c r="B6" s="2"/>
      <c r="C6" s="2"/>
      <c r="D6" s="644"/>
      <c r="E6" s="2"/>
      <c r="F6" s="2"/>
    </row>
    <row r="7" customFormat="1" ht="15.75" spans="1:8">
      <c r="A7" s="2"/>
      <c r="B7" s="2"/>
      <c r="C7" s="2"/>
      <c r="D7" s="644"/>
      <c r="E7" s="2"/>
      <c r="F7" s="2"/>
      <c r="G7" s="3"/>
      <c r="H7" s="3"/>
    </row>
    <row r="8" customFormat="1" spans="1:6">
      <c r="A8" s="2"/>
      <c r="B8" s="2"/>
      <c r="C8" s="2"/>
      <c r="D8" s="644"/>
      <c r="E8" s="2"/>
      <c r="F8" s="2"/>
    </row>
    <row r="9" customFormat="1" spans="1:6">
      <c r="A9" s="2"/>
      <c r="B9" s="2"/>
      <c r="C9" s="2"/>
      <c r="D9" s="644"/>
      <c r="E9" s="2"/>
      <c r="F9" s="2"/>
    </row>
    <row r="10" customFormat="1" spans="1:8">
      <c r="A10" s="4" t="s">
        <v>0</v>
      </c>
      <c r="B10" s="4"/>
      <c r="C10" s="5" t="s">
        <v>1</v>
      </c>
      <c r="D10" s="645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646"/>
      <c r="E11" s="8"/>
      <c r="F11" s="2"/>
    </row>
    <row r="12" customFormat="1" ht="13.2" customHeight="1" spans="1:6">
      <c r="A12" s="4"/>
      <c r="B12" s="4"/>
      <c r="C12" s="8" t="s">
        <v>5</v>
      </c>
      <c r="D12" s="646"/>
      <c r="E12" s="8"/>
      <c r="F12" s="2"/>
    </row>
    <row r="13" customFormat="1" spans="1:6">
      <c r="A13" s="4" t="s">
        <v>6</v>
      </c>
      <c r="B13" s="4"/>
      <c r="C13" s="9" t="s">
        <v>7</v>
      </c>
      <c r="D13" s="647"/>
      <c r="E13" s="10"/>
      <c r="F13" s="2"/>
    </row>
    <row r="14" customFormat="1" spans="1:6">
      <c r="A14" s="4" t="s">
        <v>8</v>
      </c>
      <c r="B14" s="4"/>
      <c r="C14" s="672" t="s">
        <v>9</v>
      </c>
      <c r="D14" s="648"/>
      <c r="E14" s="10"/>
      <c r="F14" s="2"/>
    </row>
    <row r="15" customFormat="1" spans="1:6">
      <c r="A15" s="4" t="s">
        <v>10</v>
      </c>
      <c r="B15" s="4"/>
      <c r="C15" s="672" t="s">
        <v>11</v>
      </c>
      <c r="D15" s="648"/>
      <c r="E15" s="10"/>
      <c r="F15" s="2"/>
    </row>
    <row r="16" customFormat="1" spans="1:6">
      <c r="A16" s="4" t="s">
        <v>12</v>
      </c>
      <c r="B16" s="4"/>
      <c r="C16" s="13" t="s">
        <v>13</v>
      </c>
      <c r="D16" s="647"/>
      <c r="E16" s="10"/>
      <c r="F16" s="2"/>
    </row>
    <row r="17" customFormat="1" spans="1:6">
      <c r="A17" s="4" t="s">
        <v>14</v>
      </c>
      <c r="B17" s="4"/>
      <c r="C17" s="14" t="s">
        <v>15</v>
      </c>
      <c r="D17" s="649"/>
      <c r="E17" s="15"/>
      <c r="F17" s="2"/>
    </row>
    <row r="18" customFormat="1" spans="1:6">
      <c r="A18" s="4"/>
      <c r="B18" s="4"/>
      <c r="C18" s="16"/>
      <c r="D18" s="650"/>
      <c r="E18" s="17"/>
      <c r="F18" s="2"/>
    </row>
    <row r="19" customFormat="1" spans="1:6">
      <c r="A19" s="18" t="s">
        <v>16</v>
      </c>
      <c r="B19" s="18"/>
      <c r="C19" s="19" t="s">
        <v>17</v>
      </c>
      <c r="D19" s="650"/>
      <c r="E19" s="11"/>
      <c r="F19" s="2"/>
    </row>
    <row r="20" customFormat="1" spans="3:6">
      <c r="C20" s="20" t="s">
        <v>18</v>
      </c>
      <c r="D20" s="651"/>
      <c r="E20" s="21"/>
      <c r="F20" s="2"/>
    </row>
    <row r="21" customFormat="1" spans="3:6">
      <c r="C21" s="22" t="s">
        <v>19</v>
      </c>
      <c r="D21" s="651"/>
      <c r="E21" s="21"/>
      <c r="F21" s="2"/>
    </row>
    <row r="22" customFormat="1" ht="8.4" customHeight="1" spans="1:6">
      <c r="A22" s="2"/>
      <c r="B22" s="2"/>
      <c r="C22" s="2"/>
      <c r="D22" s="644"/>
      <c r="E22" s="23"/>
      <c r="F22" s="24"/>
    </row>
    <row r="23" customFormat="1" spans="1:8">
      <c r="A23" s="25" t="s">
        <v>20</v>
      </c>
      <c r="B23" s="25"/>
      <c r="C23" s="25" t="s">
        <v>21</v>
      </c>
      <c r="D23" s="652" t="s">
        <v>22</v>
      </c>
      <c r="E23" s="276" t="s">
        <v>23</v>
      </c>
      <c r="F23" s="277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630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630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634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634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634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634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634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631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631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631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635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635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636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616" t="s">
        <v>510</v>
      </c>
      <c r="D37" s="636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634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634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634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634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634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634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634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634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634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634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634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634"/>
      <c r="E49" s="32"/>
      <c r="F49" s="33"/>
      <c r="G49" s="34"/>
      <c r="H49" s="35"/>
    </row>
    <row r="50" s="1" customFormat="1" spans="1:8">
      <c r="A50" s="29"/>
      <c r="B50" s="30"/>
      <c r="C50" s="66"/>
      <c r="D50" s="634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653"/>
      <c r="E51" s="72"/>
      <c r="F51" s="73"/>
      <c r="G51" s="74" t="s">
        <v>80</v>
      </c>
      <c r="H51" s="75">
        <f>SUM(H24:H50)</f>
        <v>293185</v>
      </c>
      <c r="I51" s="623" t="s">
        <v>522</v>
      </c>
      <c r="J51" s="324" t="s">
        <v>523</v>
      </c>
    </row>
    <row r="52" s="1" customFormat="1" ht="17.4" customHeight="1" spans="1:8">
      <c r="A52" s="78" t="s">
        <v>82</v>
      </c>
      <c r="B52" s="79"/>
      <c r="C52" s="80"/>
      <c r="D52" s="654"/>
      <c r="E52" s="82"/>
      <c r="F52" s="83"/>
      <c r="G52" s="84"/>
      <c r="H52" s="85"/>
    </row>
    <row r="53" s="1" customFormat="1" ht="15" customHeight="1" spans="2:8">
      <c r="B53" s="86"/>
      <c r="C53" s="87"/>
      <c r="D53" s="654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655"/>
      <c r="F54" s="89"/>
    </row>
    <row r="55" customFormat="1" ht="12" customHeight="1" spans="1:8">
      <c r="A55" s="223" t="s">
        <v>423</v>
      </c>
      <c r="B55" s="90"/>
      <c r="C55" s="224" t="s">
        <v>424</v>
      </c>
      <c r="D55" s="656" t="s">
        <v>424</v>
      </c>
      <c r="E55" s="224" t="s">
        <v>424</v>
      </c>
      <c r="F55" s="224" t="s">
        <v>424</v>
      </c>
      <c r="G55" s="224" t="s">
        <v>424</v>
      </c>
      <c r="H55" s="225" t="s">
        <v>90</v>
      </c>
    </row>
    <row r="56" customFormat="1" ht="12" customHeight="1" spans="1:8">
      <c r="A56" s="226" t="s">
        <v>425</v>
      </c>
      <c r="B56" s="226"/>
      <c r="C56" s="227" t="s">
        <v>85</v>
      </c>
      <c r="D56" s="657" t="s">
        <v>86</v>
      </c>
      <c r="E56" s="228" t="s">
        <v>87</v>
      </c>
      <c r="F56" s="228" t="s">
        <v>88</v>
      </c>
      <c r="G56" s="228" t="s">
        <v>89</v>
      </c>
      <c r="H56" s="341" t="s">
        <v>426</v>
      </c>
    </row>
    <row r="57" customFormat="1" ht="13.5" spans="1:8">
      <c r="A57" s="230">
        <f>H51+371085+511745</f>
        <v>1176015</v>
      </c>
      <c r="B57" s="93"/>
      <c r="C57" s="230">
        <v>0</v>
      </c>
      <c r="D57" s="658">
        <v>0</v>
      </c>
      <c r="E57" s="230">
        <v>0</v>
      </c>
      <c r="F57" s="230">
        <v>0</v>
      </c>
      <c r="G57" s="230">
        <v>0</v>
      </c>
      <c r="H57" s="342">
        <f>SUM(A57:G57)</f>
        <v>1176015</v>
      </c>
    </row>
    <row r="58" customFormat="1" ht="13.5" spans="4:4">
      <c r="D58" s="643"/>
    </row>
    <row r="59" customFormat="1" spans="1:4">
      <c r="A59" s="96"/>
      <c r="B59" s="96"/>
      <c r="D59" s="643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67</vt:i4>
      </vt:variant>
    </vt:vector>
  </HeadingPairs>
  <TitlesOfParts>
    <vt:vector size="67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19年春节包房</vt:lpstr>
      <vt:lpstr>2.22</vt:lpstr>
      <vt:lpstr>3.3</vt:lpstr>
      <vt:lpstr>3.22</vt:lpstr>
      <vt:lpstr>4.11</vt:lpstr>
      <vt:lpstr>4.24</vt:lpstr>
      <vt:lpstr>5.8</vt:lpstr>
      <vt:lpstr>5.28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2019-05-28T06:05:11Z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