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<sst xmlns="http://schemas.openxmlformats.org/spreadsheetml/2006/main" count="47" uniqueCount="39">
  <si>
    <t>订单号</t>
  </si>
  <si>
    <t>预订日期</t>
  </si>
  <si>
    <t>出发日期</t>
  </si>
  <si>
    <t>订单内容</t>
  </si>
  <si>
    <t>客人姓名</t>
  </si>
  <si>
    <t>币种</t>
  </si>
  <si>
    <t>应收</t>
  </si>
  <si>
    <t>已收</t>
  </si>
  <si>
    <t>尚欠</t>
  </si>
  <si>
    <t>对方单号</t>
  </si>
  <si>
    <t>联系人</t>
  </si>
  <si>
    <t>,</t>
  </si>
  <si>
    <t>YY1904008097</t>
  </si>
  <si>
    <t>2019-05-27至2019-05-28 澳门威尼斯人度假酒店 豪华贝丽套房 1间1晚</t>
  </si>
  <si>
    <t>Xu/Lisha</t>
  </si>
  <si>
    <t>H</t>
  </si>
  <si>
    <t>YY1905008154</t>
  </si>
  <si>
    <t>2019-05-28至2019-05-30 澳门罗斯福酒店 高级双床 1间2晚</t>
  </si>
  <si>
    <t>Zhu Yuting, ，Jiang Jieying</t>
  </si>
  <si>
    <t>YY1905009284</t>
  </si>
  <si>
    <t>2019-05-28至2019-05-30 澳门金龙酒店 标间 1间2晚</t>
  </si>
  <si>
    <t>WANG YUNFEI,, ,XU LILI</t>
  </si>
  <si>
    <t>YY1905005877</t>
  </si>
  <si>
    <t>2019-05-29至2019-05-31 澳门维景酒店 高级房 1间2晚</t>
  </si>
  <si>
    <t>chen li</t>
  </si>
  <si>
    <t>YY1905009558</t>
  </si>
  <si>
    <t>2019-05-29至2019-05-30 澳门金龙酒店 标间 1间1晚</t>
  </si>
  <si>
    <t>LUO JINLIANG</t>
  </si>
  <si>
    <t>YY1905009581</t>
  </si>
  <si>
    <t>li Jia, ，wei jiabaoli</t>
  </si>
  <si>
    <t>YY1905009530</t>
  </si>
  <si>
    <t>2019-05-30至2019-05-31 澳门金龙酒店 标间 2间1晚</t>
  </si>
  <si>
    <t>deng deng li xiao, ，zheng zheng fang shan</t>
  </si>
  <si>
    <t>YY1905010314</t>
  </si>
  <si>
    <t>2019-05-31至2019-06-01 澳门骏龙酒店（原骏景酒店） 标间 1间1晚</t>
  </si>
  <si>
    <t>ZHUANG TINGTING, ,LI WEIPING</t>
  </si>
  <si>
    <t>合计:</t>
  </si>
  <si>
    <t xml:space="preserve">确认应付款：9037 </t>
  </si>
  <si>
    <t>应付款单编号：P190604170114535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</si>
</sst>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2" borderId="0" xfId="0" applyFill="1">
      <alignment vertical="center"/>
    </xf>
    <xf numFmtId="0" fontId="0" fillId="0" borderId="4" xfId="0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96;&#27915;0604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1506722</v>
          </cell>
          <cell r="B2" t="str">
            <v>澳门维景酒店</v>
          </cell>
          <cell r="C2" t="str">
            <v/>
          </cell>
          <cell r="D2" t="str">
            <v/>
          </cell>
          <cell r="E2" t="str">
            <v/>
          </cell>
          <cell r="F2" t="str">
            <v>1200.88</v>
          </cell>
          <cell r="G2" t="str">
            <v>RMB</v>
          </cell>
          <cell r="H2" t="str">
            <v>1</v>
          </cell>
          <cell r="I2">
            <v>1360</v>
          </cell>
        </row>
        <row r="3">
          <cell r="A3">
            <v>1513941</v>
          </cell>
          <cell r="B3" t="str">
            <v>澳门金龙酒店</v>
          </cell>
          <cell r="C3" t="str">
            <v/>
          </cell>
          <cell r="D3" t="str">
            <v>1513941</v>
          </cell>
          <cell r="E3" t="str">
            <v/>
          </cell>
          <cell r="F3" t="str">
            <v>1172.69</v>
          </cell>
          <cell r="G3" t="str">
            <v>RMB</v>
          </cell>
          <cell r="H3" t="str">
            <v>1</v>
          </cell>
          <cell r="I3">
            <v>1332</v>
          </cell>
        </row>
        <row r="4">
          <cell r="A4">
            <v>1514127</v>
          </cell>
          <cell r="B4" t="str">
            <v>澳门金龙酒店</v>
          </cell>
          <cell r="C4" t="str">
            <v/>
          </cell>
          <cell r="D4" t="str">
            <v>1063180</v>
          </cell>
          <cell r="E4" t="str">
            <v/>
          </cell>
          <cell r="F4" t="str">
            <v>567.86</v>
          </cell>
          <cell r="G4" t="str">
            <v>RMB</v>
          </cell>
          <cell r="H4" t="str">
            <v>1</v>
          </cell>
          <cell r="I4">
            <v>645</v>
          </cell>
        </row>
        <row r="5">
          <cell r="A5">
            <v>1514194</v>
          </cell>
          <cell r="B5" t="str">
            <v>澳门金龙酒店</v>
          </cell>
          <cell r="C5" t="str">
            <v/>
          </cell>
          <cell r="D5" t="str">
            <v>1063175</v>
          </cell>
          <cell r="E5" t="str">
            <v/>
          </cell>
          <cell r="F5" t="str">
            <v>567.86</v>
          </cell>
          <cell r="G5" t="str">
            <v>RMB</v>
          </cell>
          <cell r="H5" t="str">
            <v>1</v>
          </cell>
          <cell r="I5">
            <v>645</v>
          </cell>
        </row>
        <row r="6">
          <cell r="A6">
            <v>1513313</v>
          </cell>
          <cell r="B6" t="str">
            <v>澳门金龙酒店</v>
          </cell>
          <cell r="C6" t="str">
            <v/>
          </cell>
          <cell r="D6" t="str">
            <v>.</v>
          </cell>
          <cell r="E6" t="str">
            <v/>
          </cell>
          <cell r="F6" t="str">
            <v>1123.15</v>
          </cell>
          <cell r="G6" t="str">
            <v>RMB</v>
          </cell>
          <cell r="H6" t="str">
            <v>1</v>
          </cell>
          <cell r="I6">
            <v>1275</v>
          </cell>
        </row>
        <row r="7">
          <cell r="A7">
            <v>1515335</v>
          </cell>
          <cell r="B7" t="str">
            <v>澳门利澳酒店</v>
          </cell>
          <cell r="C7" t="str">
            <v/>
          </cell>
          <cell r="D7" t="str">
            <v/>
          </cell>
          <cell r="E7" t="str">
            <v/>
          </cell>
          <cell r="F7" t="str">
            <v>1808.31</v>
          </cell>
          <cell r="G7" t="str">
            <v>RMB</v>
          </cell>
          <cell r="H7" t="str">
            <v>1</v>
          </cell>
          <cell r="I7">
            <v>2050</v>
          </cell>
        </row>
        <row r="8">
          <cell r="A8">
            <v>1515336</v>
          </cell>
          <cell r="B8" t="str">
            <v>澳门利澳酒店</v>
          </cell>
          <cell r="C8" t="str">
            <v/>
          </cell>
          <cell r="D8" t="str">
            <v/>
          </cell>
          <cell r="E8" t="str">
            <v/>
          </cell>
          <cell r="F8" t="str">
            <v>1808.31</v>
          </cell>
          <cell r="G8" t="str">
            <v>RMB</v>
          </cell>
          <cell r="H8" t="str">
            <v>1</v>
          </cell>
          <cell r="I8">
            <v>2050</v>
          </cell>
        </row>
        <row r="9">
          <cell r="A9">
            <v>1516659</v>
          </cell>
          <cell r="B9" t="str">
            <v>澳门利澳酒店</v>
          </cell>
          <cell r="C9" t="str">
            <v/>
          </cell>
          <cell r="D9" t="str">
            <v/>
          </cell>
          <cell r="E9" t="str">
            <v/>
          </cell>
          <cell r="F9" t="str">
            <v>1014.88</v>
          </cell>
          <cell r="G9" t="str">
            <v>RMB</v>
          </cell>
          <cell r="H9" t="str">
            <v>1</v>
          </cell>
          <cell r="I9">
            <v>1150</v>
          </cell>
        </row>
        <row r="10">
          <cell r="A10">
            <v>1512957</v>
          </cell>
          <cell r="B10" t="str">
            <v>澳门励庭海景酒店</v>
          </cell>
          <cell r="C10" t="str">
            <v/>
          </cell>
          <cell r="D10" t="str">
            <v>1521174</v>
          </cell>
          <cell r="E10" t="str">
            <v/>
          </cell>
          <cell r="F10" t="str">
            <v>1145.17</v>
          </cell>
          <cell r="G10" t="str">
            <v>RMB</v>
          </cell>
          <cell r="H10" t="str">
            <v>1</v>
          </cell>
          <cell r="I10">
            <v>1300</v>
          </cell>
        </row>
        <row r="11">
          <cell r="A11">
            <v>1517887</v>
          </cell>
          <cell r="B11" t="str">
            <v>澳门励庭海景酒店</v>
          </cell>
          <cell r="C11" t="str">
            <v/>
          </cell>
          <cell r="D11" t="str">
            <v>reconfirm</v>
          </cell>
          <cell r="E11" t="str">
            <v/>
          </cell>
          <cell r="F11" t="str">
            <v>616.98</v>
          </cell>
          <cell r="G11" t="str">
            <v>RMB</v>
          </cell>
          <cell r="H11" t="str">
            <v>1</v>
          </cell>
          <cell r="I11">
            <v>700</v>
          </cell>
        </row>
        <row r="12">
          <cell r="A12">
            <v>1511052</v>
          </cell>
          <cell r="B12" t="str">
            <v>澳门励庭海景酒店</v>
          </cell>
          <cell r="C12" t="str">
            <v/>
          </cell>
          <cell r="D12" t="str">
            <v/>
          </cell>
          <cell r="E12" t="str">
            <v/>
          </cell>
          <cell r="F12" t="str">
            <v>1101.74</v>
          </cell>
          <cell r="G12" t="str">
            <v>RMB</v>
          </cell>
          <cell r="H12" t="str">
            <v>1</v>
          </cell>
          <cell r="I12">
            <v>1249</v>
          </cell>
        </row>
        <row r="13">
          <cell r="A13">
            <v>1515942</v>
          </cell>
          <cell r="B13" t="str">
            <v>澳门励庭海景酒店</v>
          </cell>
          <cell r="C13" t="str">
            <v/>
          </cell>
          <cell r="D13" t="str">
            <v/>
          </cell>
          <cell r="E13" t="str">
            <v/>
          </cell>
          <cell r="F13" t="str">
            <v>617.47</v>
          </cell>
          <cell r="G13" t="str">
            <v>RMB</v>
          </cell>
          <cell r="H13" t="str">
            <v>1</v>
          </cell>
          <cell r="I13">
            <v>700</v>
          </cell>
        </row>
        <row r="14">
          <cell r="A14">
            <v>1516545</v>
          </cell>
          <cell r="B14" t="str">
            <v>澳门励庭海景酒店</v>
          </cell>
          <cell r="C14" t="str">
            <v/>
          </cell>
          <cell r="D14" t="str">
            <v>reconfirm</v>
          </cell>
          <cell r="E14" t="str">
            <v/>
          </cell>
          <cell r="F14" t="str">
            <v>617.75</v>
          </cell>
          <cell r="G14" t="str">
            <v>RMB</v>
          </cell>
          <cell r="H14" t="str">
            <v>1</v>
          </cell>
          <cell r="I14">
            <v>700</v>
          </cell>
        </row>
        <row r="15">
          <cell r="A15">
            <v>1516705</v>
          </cell>
          <cell r="B15" t="str">
            <v>澳门励庭海景酒店</v>
          </cell>
          <cell r="C15" t="str">
            <v/>
          </cell>
          <cell r="D15" t="str">
            <v/>
          </cell>
          <cell r="E15" t="str">
            <v/>
          </cell>
          <cell r="F15" t="str">
            <v>1235.5</v>
          </cell>
          <cell r="G15" t="str">
            <v>RMB</v>
          </cell>
          <cell r="H15" t="str">
            <v>1</v>
          </cell>
          <cell r="I15">
            <v>1400</v>
          </cell>
        </row>
        <row r="16">
          <cell r="A16">
            <v>1517197</v>
          </cell>
          <cell r="B16" t="str">
            <v>澳门喜来登金沙城中心大酒店</v>
          </cell>
          <cell r="C16" t="str">
            <v/>
          </cell>
          <cell r="D16" t="str">
            <v>97104433</v>
          </cell>
          <cell r="E16" t="str">
            <v/>
          </cell>
          <cell r="F16" t="str">
            <v>934.28</v>
          </cell>
          <cell r="G16" t="str">
            <v>RMB</v>
          </cell>
          <cell r="H16" t="str">
            <v>1</v>
          </cell>
          <cell r="I16">
            <v>1060</v>
          </cell>
        </row>
        <row r="17">
          <cell r="A17">
            <v>1514316</v>
          </cell>
          <cell r="B17" t="str">
            <v>澳门喜来登金沙城中心大酒店</v>
          </cell>
          <cell r="C17" t="str">
            <v/>
          </cell>
          <cell r="D17" t="str">
            <v>96660953，</v>
          </cell>
          <cell r="E17" t="str">
            <v/>
          </cell>
          <cell r="F17" t="str">
            <v>933.22</v>
          </cell>
          <cell r="G17" t="str">
            <v>RMB</v>
          </cell>
          <cell r="H17" t="str">
            <v>1</v>
          </cell>
          <cell r="I17">
            <v>1060</v>
          </cell>
        </row>
        <row r="18">
          <cell r="A18">
            <v>1516436</v>
          </cell>
          <cell r="B18" t="str">
            <v>澳门喜来登金沙城中心大酒店</v>
          </cell>
          <cell r="C18" t="str">
            <v/>
          </cell>
          <cell r="D18" t="str">
            <v>94936153</v>
          </cell>
          <cell r="E18" t="str">
            <v/>
          </cell>
          <cell r="F18" t="str">
            <v>935.45</v>
          </cell>
          <cell r="G18" t="str">
            <v>RMB</v>
          </cell>
          <cell r="H18" t="str">
            <v>1</v>
          </cell>
          <cell r="I18">
            <v>1060</v>
          </cell>
        </row>
        <row r="19">
          <cell r="A19">
            <v>1515737</v>
          </cell>
          <cell r="B19" t="str">
            <v>澳门喜来登金沙城中心大酒店</v>
          </cell>
          <cell r="C19" t="str">
            <v/>
          </cell>
          <cell r="D19" t="str">
            <v>C94185135，</v>
          </cell>
          <cell r="E19" t="str">
            <v/>
          </cell>
          <cell r="F19" t="str">
            <v>935.03</v>
          </cell>
          <cell r="G19" t="str">
            <v>RMB</v>
          </cell>
          <cell r="H19" t="str">
            <v>1</v>
          </cell>
          <cell r="I19">
            <v>1060</v>
          </cell>
        </row>
        <row r="20">
          <cell r="A20">
            <v>1512984</v>
          </cell>
          <cell r="B20" t="str">
            <v>澳门喜来登金沙城中心大酒店</v>
          </cell>
          <cell r="C20" t="str">
            <v/>
          </cell>
          <cell r="D20" t="str">
            <v>C94582978</v>
          </cell>
          <cell r="E20" t="str">
            <v/>
          </cell>
          <cell r="F20" t="str">
            <v>933.75</v>
          </cell>
          <cell r="G20" t="str">
            <v>RMB</v>
          </cell>
          <cell r="H20" t="str">
            <v>1</v>
          </cell>
          <cell r="I20">
            <v>1060</v>
          </cell>
        </row>
        <row r="21">
          <cell r="A21">
            <v>1513589</v>
          </cell>
          <cell r="B21" t="str">
            <v>澳门喜来登金沙城中心大酒店</v>
          </cell>
          <cell r="C21" t="str">
            <v/>
          </cell>
          <cell r="D21" t="str">
            <v/>
          </cell>
          <cell r="E21" t="str">
            <v/>
          </cell>
          <cell r="F21" t="str">
            <v>933.75</v>
          </cell>
          <cell r="G21" t="str">
            <v>RMB</v>
          </cell>
          <cell r="H21" t="str">
            <v>1</v>
          </cell>
          <cell r="I21">
            <v>1060</v>
          </cell>
        </row>
        <row r="22">
          <cell r="A22">
            <v>1514046</v>
          </cell>
          <cell r="B22" t="str">
            <v>澳门喜来登金沙城中心大酒店</v>
          </cell>
          <cell r="C22" t="str">
            <v/>
          </cell>
          <cell r="D22" t="str">
            <v>90218472</v>
          </cell>
          <cell r="E22" t="str">
            <v/>
          </cell>
          <cell r="F22" t="str">
            <v>933.22</v>
          </cell>
          <cell r="G22" t="str">
            <v>RMB</v>
          </cell>
          <cell r="H22" t="str">
            <v>1</v>
          </cell>
          <cell r="I22">
            <v>1060</v>
          </cell>
        </row>
        <row r="23">
          <cell r="A23">
            <v>1508178</v>
          </cell>
          <cell r="B23" t="str">
            <v>澳门喜来登金沙城中心大酒店</v>
          </cell>
          <cell r="C23" t="str">
            <v/>
          </cell>
          <cell r="D23" t="str">
            <v/>
          </cell>
          <cell r="E23" t="str">
            <v/>
          </cell>
          <cell r="F23" t="str">
            <v>2578.36</v>
          </cell>
          <cell r="G23" t="str">
            <v>RMB</v>
          </cell>
          <cell r="H23" t="str">
            <v>1</v>
          </cell>
          <cell r="I23">
            <v>2920</v>
          </cell>
        </row>
        <row r="24">
          <cell r="A24">
            <v>1515665</v>
          </cell>
          <cell r="B24" t="str">
            <v>澳门喜来登金沙城中心大酒店</v>
          </cell>
          <cell r="C24" t="str">
            <v/>
          </cell>
          <cell r="D24" t="str">
            <v>96704555,97124741</v>
          </cell>
          <cell r="E24" t="str">
            <v/>
          </cell>
          <cell r="F24" t="str">
            <v>1958.26</v>
          </cell>
          <cell r="G24" t="str">
            <v>RMB</v>
          </cell>
          <cell r="H24" t="str">
            <v>1</v>
          </cell>
          <cell r="I24">
            <v>2220</v>
          </cell>
        </row>
        <row r="25">
          <cell r="A25">
            <v>1516492</v>
          </cell>
          <cell r="B25" t="str">
            <v>澳门喜来登金沙城中心大酒店</v>
          </cell>
          <cell r="C25" t="str">
            <v/>
          </cell>
          <cell r="D25" t="str">
            <v>97061715</v>
          </cell>
          <cell r="E25" t="str">
            <v/>
          </cell>
          <cell r="F25" t="str">
            <v>935.45</v>
          </cell>
          <cell r="G25" t="str">
            <v>RMB</v>
          </cell>
          <cell r="H25" t="str">
            <v>1</v>
          </cell>
          <cell r="I25">
            <v>1060</v>
          </cell>
        </row>
        <row r="26">
          <cell r="A26">
            <v>1517676</v>
          </cell>
          <cell r="B26" t="str">
            <v>澳门喜来登金沙城中心大酒店</v>
          </cell>
          <cell r="C26" t="str">
            <v/>
          </cell>
          <cell r="D26" t="str">
            <v/>
          </cell>
          <cell r="E26" t="str">
            <v/>
          </cell>
          <cell r="F26" t="str">
            <v>758</v>
          </cell>
          <cell r="G26" t="str">
            <v>RMB</v>
          </cell>
          <cell r="H26" t="str">
            <v>1</v>
          </cell>
          <cell r="I26">
            <v>860</v>
          </cell>
        </row>
        <row r="27">
          <cell r="A27">
            <v>1488673</v>
          </cell>
          <cell r="B27" t="str">
            <v>澳门威尼斯人-度假村-酒店</v>
          </cell>
          <cell r="C27" t="str">
            <v/>
          </cell>
          <cell r="D27" t="str">
            <v>50011429</v>
          </cell>
          <cell r="E27" t="str">
            <v/>
          </cell>
          <cell r="F27" t="str">
            <v>1396.1</v>
          </cell>
          <cell r="G27" t="str">
            <v>RMB</v>
          </cell>
          <cell r="H27" t="str">
            <v>1</v>
          </cell>
          <cell r="I27">
            <v>1630</v>
          </cell>
        </row>
        <row r="28">
          <cell r="A28">
            <v>1516939</v>
          </cell>
          <cell r="B28" t="str">
            <v>澳门骏龙酒店(原骏景酒店)</v>
          </cell>
          <cell r="C28" t="str">
            <v/>
          </cell>
          <cell r="D28" t="str">
            <v/>
          </cell>
          <cell r="E28" t="str">
            <v/>
          </cell>
          <cell r="F28" t="str">
            <v>661.88</v>
          </cell>
          <cell r="G28" t="str">
            <v>RMB</v>
          </cell>
          <cell r="H28" t="str">
            <v>1</v>
          </cell>
          <cell r="I28">
            <v>750</v>
          </cell>
        </row>
        <row r="29">
          <cell r="A29">
            <v>1514414</v>
          </cell>
          <cell r="B29" t="str">
            <v>澳门罗斯福酒店</v>
          </cell>
          <cell r="C29" t="str">
            <v/>
          </cell>
          <cell r="D29" t="str">
            <v>.</v>
          </cell>
          <cell r="E29" t="str">
            <v/>
          </cell>
          <cell r="F29" t="str">
            <v>1928.08</v>
          </cell>
          <cell r="G29" t="str">
            <v>RMB</v>
          </cell>
          <cell r="H29" t="str">
            <v>1</v>
          </cell>
          <cell r="I29">
            <v>2190</v>
          </cell>
        </row>
        <row r="30">
          <cell r="A30">
            <v>1508413</v>
          </cell>
          <cell r="B30" t="str">
            <v>澳门罗斯福酒店</v>
          </cell>
          <cell r="C30" t="str">
            <v/>
          </cell>
          <cell r="D30" t="str">
            <v/>
          </cell>
          <cell r="E30" t="str">
            <v/>
          </cell>
          <cell r="F30" t="str">
            <v>2622.51</v>
          </cell>
          <cell r="G30" t="str">
            <v>RMB</v>
          </cell>
          <cell r="H30" t="str">
            <v>1</v>
          </cell>
          <cell r="I30">
            <v>2970</v>
          </cell>
        </row>
        <row r="31">
          <cell r="A31">
            <v>1510991</v>
          </cell>
          <cell r="B31" t="str">
            <v>澳门罗斯福酒店</v>
          </cell>
          <cell r="C31" t="str">
            <v/>
          </cell>
          <cell r="D31" t="str">
            <v>#13049322-1</v>
          </cell>
          <cell r="E31" t="str">
            <v/>
          </cell>
          <cell r="F31" t="str">
            <v>1234.94</v>
          </cell>
          <cell r="G31" t="str">
            <v>RMB</v>
          </cell>
          <cell r="H31" t="str">
            <v>1</v>
          </cell>
          <cell r="I31">
            <v>1400</v>
          </cell>
        </row>
        <row r="32">
          <cell r="A32">
            <v>1514905</v>
          </cell>
          <cell r="B32" t="str">
            <v>澳门罗斯福酒店</v>
          </cell>
          <cell r="C32" t="str">
            <v/>
          </cell>
          <cell r="D32" t="str">
            <v/>
          </cell>
          <cell r="E32" t="str">
            <v/>
          </cell>
          <cell r="F32" t="str">
            <v>1534.85</v>
          </cell>
          <cell r="G32" t="str">
            <v>RMB</v>
          </cell>
          <cell r="H32" t="str">
            <v>1</v>
          </cell>
          <cell r="I32">
            <v>1740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R6" sqref="R6"/>
    </sheetView>
  </sheetViews>
  <sheetFormatPr defaultColWidth="9" defaultRowHeight="13.5"/>
  <sheetData>
    <row r="1" ht="14.25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M1" t="s">
        <v>11</v>
      </c>
    </row>
    <row r="2" ht="68.25" spans="1:13">
      <c r="A2" s="3" t="s">
        <v>12</v>
      </c>
      <c r="B2" s="4">
        <v>43577</v>
      </c>
      <c r="C2" s="4">
        <v>43612</v>
      </c>
      <c r="D2" s="5" t="s">
        <v>13</v>
      </c>
      <c r="E2" s="5" t="s">
        <v>14</v>
      </c>
      <c r="F2" s="5" t="s">
        <v>15</v>
      </c>
      <c r="G2" s="6">
        <v>1630</v>
      </c>
      <c r="H2" s="7">
        <v>0</v>
      </c>
      <c r="I2" s="6">
        <v>1630</v>
      </c>
      <c r="J2" s="5">
        <v>1488673</v>
      </c>
      <c r="K2" s="9"/>
      <c r="L2">
        <f>VLOOKUP(J2,[1]应付款管理!$A$1:$I$65536,9,0)</f>
        <v>1630</v>
      </c>
      <c r="M2" t="str">
        <f>$M$1&amp;J2</f>
        <v>,1488673</v>
      </c>
    </row>
    <row r="3" ht="57" spans="1:13">
      <c r="A3" s="3" t="s">
        <v>16</v>
      </c>
      <c r="B3" s="4">
        <v>43609</v>
      </c>
      <c r="C3" s="4">
        <v>43613</v>
      </c>
      <c r="D3" s="5" t="s">
        <v>17</v>
      </c>
      <c r="E3" s="5" t="s">
        <v>18</v>
      </c>
      <c r="F3" s="5" t="s">
        <v>15</v>
      </c>
      <c r="G3" s="6">
        <v>1400</v>
      </c>
      <c r="H3" s="7">
        <v>0</v>
      </c>
      <c r="I3" s="6">
        <v>1400</v>
      </c>
      <c r="J3" s="5">
        <v>1510991</v>
      </c>
      <c r="K3" s="9"/>
      <c r="L3">
        <f>VLOOKUP(J3,[1]应付款管理!$A$1:$I$65536,9,0)</f>
        <v>1400</v>
      </c>
      <c r="M3" t="str">
        <f t="shared" ref="M3:M9" si="0">$M$1&amp;J3</f>
        <v>,1510991</v>
      </c>
    </row>
    <row r="4" ht="57" spans="1:13">
      <c r="A4" s="3" t="s">
        <v>19</v>
      </c>
      <c r="B4" s="4">
        <v>43612</v>
      </c>
      <c r="C4" s="4">
        <v>43613</v>
      </c>
      <c r="D4" s="5" t="s">
        <v>20</v>
      </c>
      <c r="E4" s="5" t="s">
        <v>21</v>
      </c>
      <c r="F4" s="5" t="s">
        <v>15</v>
      </c>
      <c r="G4" s="6">
        <v>1275</v>
      </c>
      <c r="H4" s="7">
        <v>0</v>
      </c>
      <c r="I4" s="6">
        <v>1275</v>
      </c>
      <c r="J4" s="5">
        <v>1513313</v>
      </c>
      <c r="K4" s="9"/>
      <c r="L4">
        <f>VLOOKUP(J4,[1]应付款管理!$A$1:$I$65536,9,0)</f>
        <v>1275</v>
      </c>
      <c r="M4" t="str">
        <f t="shared" si="0"/>
        <v>,1513313</v>
      </c>
    </row>
    <row r="5" ht="57" spans="1:13">
      <c r="A5" s="3" t="s">
        <v>22</v>
      </c>
      <c r="B5" s="4">
        <v>43603</v>
      </c>
      <c r="C5" s="4">
        <v>43614</v>
      </c>
      <c r="D5" s="5" t="s">
        <v>23</v>
      </c>
      <c r="E5" s="5" t="s">
        <v>24</v>
      </c>
      <c r="F5" s="5" t="s">
        <v>15</v>
      </c>
      <c r="G5" s="6">
        <v>1360</v>
      </c>
      <c r="H5" s="7">
        <v>0</v>
      </c>
      <c r="I5" s="6">
        <v>1360</v>
      </c>
      <c r="J5" s="5">
        <v>1506722</v>
      </c>
      <c r="K5" s="9"/>
      <c r="L5">
        <f>VLOOKUP(J5,[1]应付款管理!$A$1:$I$65536,9,0)</f>
        <v>1360</v>
      </c>
      <c r="M5" t="str">
        <f t="shared" si="0"/>
        <v>,1506722</v>
      </c>
    </row>
    <row r="6" ht="57" spans="1:13">
      <c r="A6" s="3" t="s">
        <v>25</v>
      </c>
      <c r="B6" s="4">
        <v>43613</v>
      </c>
      <c r="C6" s="4">
        <v>43614</v>
      </c>
      <c r="D6" s="5" t="s">
        <v>26</v>
      </c>
      <c r="E6" s="5" t="s">
        <v>27</v>
      </c>
      <c r="F6" s="5" t="s">
        <v>15</v>
      </c>
      <c r="G6" s="7">
        <v>645</v>
      </c>
      <c r="H6" s="7">
        <v>0</v>
      </c>
      <c r="I6" s="7">
        <v>645</v>
      </c>
      <c r="J6" s="5">
        <v>1514127</v>
      </c>
      <c r="K6" s="9"/>
      <c r="L6">
        <f>VLOOKUP(J6,[1]应付款管理!$A$1:$I$65536,9,0)</f>
        <v>645</v>
      </c>
      <c r="M6" t="str">
        <f t="shared" si="0"/>
        <v>,1514127</v>
      </c>
    </row>
    <row r="7" ht="57" spans="1:13">
      <c r="A7" s="3" t="s">
        <v>28</v>
      </c>
      <c r="B7" s="4">
        <v>43613</v>
      </c>
      <c r="C7" s="4">
        <v>43614</v>
      </c>
      <c r="D7" s="5" t="s">
        <v>26</v>
      </c>
      <c r="E7" s="5" t="s">
        <v>29</v>
      </c>
      <c r="F7" s="5" t="s">
        <v>15</v>
      </c>
      <c r="G7" s="7">
        <v>645</v>
      </c>
      <c r="H7" s="7">
        <v>0</v>
      </c>
      <c r="I7" s="7">
        <v>645</v>
      </c>
      <c r="J7" s="5">
        <v>1514194</v>
      </c>
      <c r="K7" s="9"/>
      <c r="L7">
        <f>VLOOKUP(J7,[1]应付款管理!$A$1:$I$65536,9,0)</f>
        <v>645</v>
      </c>
      <c r="M7" t="str">
        <f t="shared" si="0"/>
        <v>,1514194</v>
      </c>
    </row>
    <row r="8" ht="57" spans="1:13">
      <c r="A8" s="3" t="s">
        <v>30</v>
      </c>
      <c r="B8" s="4">
        <v>43613</v>
      </c>
      <c r="C8" s="4">
        <v>43615</v>
      </c>
      <c r="D8" s="5" t="s">
        <v>31</v>
      </c>
      <c r="E8" s="5" t="s">
        <v>32</v>
      </c>
      <c r="F8" s="5" t="s">
        <v>15</v>
      </c>
      <c r="G8" s="6">
        <v>1332</v>
      </c>
      <c r="H8" s="7">
        <v>0</v>
      </c>
      <c r="I8" s="6">
        <v>1332</v>
      </c>
      <c r="J8" s="5">
        <v>1513941</v>
      </c>
      <c r="K8" s="9"/>
      <c r="L8">
        <f>VLOOKUP(J8,[1]应付款管理!$A$1:$I$65536,9,0)</f>
        <v>1332</v>
      </c>
      <c r="M8" t="str">
        <f t="shared" si="0"/>
        <v>,1513941</v>
      </c>
    </row>
    <row r="9" ht="68.25" spans="1:13">
      <c r="A9" s="3" t="s">
        <v>33</v>
      </c>
      <c r="B9" s="4">
        <v>43615</v>
      </c>
      <c r="C9" s="4">
        <v>43616</v>
      </c>
      <c r="D9" s="5" t="s">
        <v>34</v>
      </c>
      <c r="E9" s="5" t="s">
        <v>35</v>
      </c>
      <c r="F9" s="5" t="s">
        <v>15</v>
      </c>
      <c r="G9" s="7">
        <v>750</v>
      </c>
      <c r="H9" s="7">
        <v>0</v>
      </c>
      <c r="I9" s="7">
        <v>750</v>
      </c>
      <c r="J9" s="5">
        <v>1516939</v>
      </c>
      <c r="K9" s="9"/>
      <c r="L9">
        <f>VLOOKUP(J9,[1]应付款管理!$A$1:$I$65536,9,0)</f>
        <v>750</v>
      </c>
      <c r="M9" t="str">
        <f t="shared" si="0"/>
        <v>,1516939</v>
      </c>
    </row>
    <row r="10" ht="15" spans="1:12">
      <c r="A10" s="8" t="s">
        <v>36</v>
      </c>
      <c r="B10" s="9"/>
      <c r="C10" s="9"/>
      <c r="D10" s="9"/>
      <c r="E10" s="9"/>
      <c r="F10" s="9"/>
      <c r="G10" s="10">
        <v>9037</v>
      </c>
      <c r="H10" s="11">
        <v>0</v>
      </c>
      <c r="I10" s="10">
        <v>9037</v>
      </c>
      <c r="J10" s="9"/>
      <c r="K10" s="13"/>
      <c r="L10">
        <f>SUM(L2:L9)</f>
        <v>9037</v>
      </c>
    </row>
    <row r="11" spans="8:14">
      <c r="H11" s="12"/>
      <c r="I11" s="12"/>
      <c r="J11" s="12"/>
      <c r="K11" s="12"/>
      <c r="L11" s="12"/>
      <c r="M11" s="12"/>
      <c r="N11" s="12"/>
    </row>
    <row r="12" ht="14.25" spans="8:14">
      <c r="H12" s="12"/>
      <c r="I12" s="14" t="s">
        <v>37</v>
      </c>
      <c r="J12" s="15"/>
      <c r="K12" s="14" t="s">
        <v>38</v>
      </c>
      <c r="L12" s="15"/>
      <c r="M12" s="15"/>
      <c r="N12" s="15"/>
    </row>
    <row r="13" spans="8:14">
      <c r="H13" s="12"/>
      <c r="I13" s="12"/>
      <c r="J13" s="12"/>
      <c r="K13" s="12"/>
      <c r="L13" s="12"/>
      <c r="M13" s="12"/>
      <c r="N13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2019-06-04T08:58:58Z</dcterms:created>
  <dcterms:modified xsi:type="dcterms:W3CDTF">2019-06-04T09:03:17Z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