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015"/>
  </bookViews>
  <sheets>
    <sheet name="Sheet2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<sst xmlns="http://schemas.openxmlformats.org/spreadsheetml/2006/main" count="124" uniqueCount="79">
  <si>
    <t>TO:CONVERGENT INTERNATIONAL TRAVEL DEVELOPMENT CO.,LTD</t>
  </si>
  <si>
    <t>Periode: 01-05-2019 - 31-05-2019</t>
  </si>
  <si>
    <t>HZ No.</t>
  </si>
  <si>
    <t>BOOKING NO.</t>
  </si>
  <si>
    <t>ARRIVAL DATE</t>
  </si>
  <si>
    <t>DESCRIPTION</t>
  </si>
  <si>
    <t>TOTAL</t>
  </si>
  <si>
    <t>,</t>
  </si>
  <si>
    <t>T19042010213101</t>
  </si>
  <si>
    <t>2019-05-01</t>
  </si>
  <si>
    <t>RIMBA Jimbaran BALI by AYANA</t>
  </si>
  <si>
    <t>T19041510064208</t>
  </si>
  <si>
    <t>2019-05-02</t>
  </si>
  <si>
    <t>Lumbini Luxury Villas and Spa Bali</t>
  </si>
  <si>
    <t>T19041114324921</t>
  </si>
  <si>
    <t>Alila Villas Uluwatu Bali</t>
  </si>
  <si>
    <t>T19040210532913</t>
  </si>
  <si>
    <t>2019-05-03</t>
  </si>
  <si>
    <t>T19032509372301</t>
  </si>
  <si>
    <t>Bvlgari Resort Bali</t>
  </si>
  <si>
    <t>T19042314102406</t>
  </si>
  <si>
    <t>2019-05-04</t>
  </si>
  <si>
    <t>T19041510302611</t>
  </si>
  <si>
    <t>2019-05-05</t>
  </si>
  <si>
    <t>T19041114434722</t>
  </si>
  <si>
    <t>2019-05-06</t>
  </si>
  <si>
    <t>T19042910090203</t>
  </si>
  <si>
    <t>2019-05-07</t>
  </si>
  <si>
    <t>T19032914092010</t>
  </si>
  <si>
    <t>T19040110442209</t>
  </si>
  <si>
    <t>2019-05-08</t>
  </si>
  <si>
    <t>T19050313581109</t>
  </si>
  <si>
    <t>2019-05-09</t>
  </si>
  <si>
    <t>AYANA Resort and Spa, BALI</t>
  </si>
  <si>
    <t>T19042910410105</t>
  </si>
  <si>
    <t>T19050211152408</t>
  </si>
  <si>
    <t>2019-05-10</t>
  </si>
  <si>
    <t>T19050616055644</t>
  </si>
  <si>
    <t>2019-05-11</t>
  </si>
  <si>
    <t>T19050310541604</t>
  </si>
  <si>
    <t>T19042911050706</t>
  </si>
  <si>
    <t>T19041113414111</t>
  </si>
  <si>
    <t>2019-05-12</t>
  </si>
  <si>
    <t>T19042509433801</t>
  </si>
  <si>
    <t>2019-05-14</t>
  </si>
  <si>
    <t>2019-05-15</t>
  </si>
  <si>
    <t>T19041113300309</t>
  </si>
  <si>
    <t>2019-05-17</t>
  </si>
  <si>
    <t>T19042813171302</t>
  </si>
  <si>
    <t>2019-05-18</t>
  </si>
  <si>
    <t>T19031613165601</t>
  </si>
  <si>
    <t>2019-05-19</t>
  </si>
  <si>
    <t>T19050214575119</t>
  </si>
  <si>
    <t>2019-05-21</t>
  </si>
  <si>
    <t>T19041709522602</t>
  </si>
  <si>
    <t>T19022518001033</t>
  </si>
  <si>
    <t>T19051611301513</t>
  </si>
  <si>
    <t>2019-05-25</t>
  </si>
  <si>
    <t>T19040210405610</t>
  </si>
  <si>
    <t>T19052808513802</t>
  </si>
  <si>
    <t>2019-05-28</t>
  </si>
  <si>
    <t>AYANA Komodo Resort, Waecicu Beach</t>
  </si>
  <si>
    <t>T19051615051723</t>
  </si>
  <si>
    <t>T19041113461412</t>
  </si>
  <si>
    <t>2019-05-29</t>
  </si>
  <si>
    <t>T19052411344910</t>
  </si>
  <si>
    <t>2019-05-30</t>
  </si>
  <si>
    <t>T19052014290616</t>
  </si>
  <si>
    <t>T19051010384604</t>
  </si>
  <si>
    <t>2019-05-31</t>
  </si>
  <si>
    <t>T19042909513602</t>
  </si>
  <si>
    <t>TOTAL USD</t>
  </si>
  <si>
    <t>确定应付款金额：33395</t>
  </si>
  <si>
    <t xml:space="preserve">      付款单编号： P190612172404535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</si>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</sst>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4">
    <numFmt numFmtId="176" formatCode="_-&quot;$&quot;* #,##0.00_-;\-&quot;$&quot;* #,##0.00_-;_-&quot;$&quot;* &quot;-&quot;??_-;_-@_-"/>
    <numFmt numFmtId="177" formatCode="_-* #,##0_-;\-* #,##0_-;_-* &quot;-&quot;_-;_-@_-"/>
    <numFmt numFmtId="178" formatCode="_-* #,##0.00_-;\-* #,##0.00_-;_-* &quot;-&quot;??_-;_-@_-"/>
    <numFmt numFmtId="179" formatCode="_-&quot;$&quot;* #,##0_-;\-&quot;$&quot;* #,##0_-;_-&quot;$&quot;* &quot;-&quot;_-;_-@_-"/>
  </numFmts>
  <fonts count="36">
    <font>
      <sz val="12"/>
      <color theme="1"/>
      <name val="宋体"/>
      <charset val="136"/>
      <scheme val="minor"/>
    </font>
    <font>
      <sz val="12"/>
      <color rgb="FFFF0000"/>
      <name val="宋体"/>
      <charset val="136"/>
      <scheme val="minor"/>
    </font>
    <font>
      <sz val="10"/>
      <color theme="1"/>
      <name val="宋体"/>
      <charset val="136"/>
      <scheme val="minor"/>
    </font>
    <font>
      <b/>
      <sz val="12"/>
      <color theme="1"/>
      <name val="Arial"/>
      <charset val="134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sz val="10"/>
      <color rgb="FF000000"/>
      <name val="Calibri"/>
      <charset val="134"/>
    </font>
    <font>
      <b/>
      <sz val="10"/>
      <color rgb="FF000000"/>
      <name val="Arial Unicode MS"/>
      <charset val="134"/>
    </font>
    <font>
      <sz val="10"/>
      <name val="Arial"/>
      <charset val="0"/>
    </font>
    <font>
      <sz val="10"/>
      <name val="微软雅黑"/>
      <charset val="0"/>
    </font>
    <font>
      <sz val="10"/>
      <color rgb="FFFF0000"/>
      <name val="Arial"/>
      <charset val="0"/>
    </font>
    <font>
      <sz val="10"/>
      <color rgb="FFFF0000"/>
      <name val="微软雅黑"/>
      <charset val="0"/>
    </font>
    <font>
      <b/>
      <sz val="12"/>
      <color theme="1"/>
      <name val="宋体"/>
      <charset val="136"/>
      <scheme val="minor"/>
    </font>
    <font>
      <b/>
      <sz val="10"/>
      <color theme="1"/>
      <name val="宋体"/>
      <charset val="136"/>
      <scheme val="minor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9" fontId="15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3" borderId="3" applyNumberFormat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4" borderId="2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26" fillId="19" borderId="3" applyNumberFormat="0" applyAlignment="0" applyProtection="0">
      <alignment vertical="center"/>
    </xf>
    <xf numFmtId="0" fontId="29" fillId="22" borderId="5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4</xdr:col>
      <xdr:colOff>1363345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49</xdr:row>
      <xdr:rowOff>0</xdr:rowOff>
    </xdr:from>
    <xdr:to>
      <xdr:col>4</xdr:col>
      <xdr:colOff>1276350</xdr:colOff>
      <xdr:row>51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9801225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20379;&#24212;&#21830;&#23545;&#36134;&#31995;&#32479;\windys%200612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1467830</v>
          </cell>
          <cell r="B2" t="str">
            <v>巴厘岛阿里拉乌鲁瓦图别墅酒店</v>
          </cell>
          <cell r="C2" t="str">
            <v>050919 Windys HZ Pty 1467830</v>
          </cell>
          <cell r="D2" t="str">
            <v>10069373</v>
          </cell>
          <cell r="E2" t="str">
            <v/>
          </cell>
          <cell r="F2" t="str">
            <v>9629.33</v>
          </cell>
          <cell r="G2" t="str">
            <v>RMB</v>
          </cell>
          <cell r="H2" t="str">
            <v>1</v>
          </cell>
          <cell r="I2">
            <v>1430</v>
          </cell>
        </row>
        <row r="3">
          <cell r="A3">
            <v>1469531</v>
          </cell>
          <cell r="B3" t="str">
            <v>巴厘岛阿里拉乌鲁瓦图别墅酒店</v>
          </cell>
          <cell r="C3" t="str">
            <v>050319 Windys HZ-B Pty 1469531</v>
          </cell>
          <cell r="D3" t="str">
            <v>10069929</v>
          </cell>
          <cell r="E3" t="str">
            <v/>
          </cell>
          <cell r="F3" t="str">
            <v>4136.37</v>
          </cell>
          <cell r="G3" t="str">
            <v>RMB</v>
          </cell>
          <cell r="H3" t="str">
            <v>1</v>
          </cell>
          <cell r="I3">
            <v>615</v>
          </cell>
        </row>
        <row r="4">
          <cell r="A4">
            <v>1517599</v>
          </cell>
          <cell r="B4" t="str">
            <v>巴厘岛阿里拉乌鲁瓦图别墅酒店</v>
          </cell>
          <cell r="C4" t="str">
            <v/>
          </cell>
          <cell r="D4" t="str">
            <v>10074924</v>
          </cell>
          <cell r="E4" t="str">
            <v/>
          </cell>
          <cell r="F4" t="str">
            <v>7957.08</v>
          </cell>
          <cell r="G4" t="str">
            <v>RMB</v>
          </cell>
          <cell r="H4" t="str">
            <v>1</v>
          </cell>
          <cell r="I4">
            <v>1150</v>
          </cell>
        </row>
        <row r="5">
          <cell r="A5">
            <v>1517461</v>
          </cell>
          <cell r="B5" t="str">
            <v>巴厘岛阿里拉乌鲁瓦图别墅酒店</v>
          </cell>
          <cell r="C5" t="str">
            <v/>
          </cell>
          <cell r="D5" t="str">
            <v>10074900/902</v>
          </cell>
          <cell r="E5" t="str">
            <v/>
          </cell>
          <cell r="F5" t="str">
            <v>39785.4</v>
          </cell>
          <cell r="G5" t="str">
            <v>RMB</v>
          </cell>
          <cell r="H5" t="str">
            <v>1</v>
          </cell>
          <cell r="I5">
            <v>5750</v>
          </cell>
        </row>
        <row r="6">
          <cell r="A6">
            <v>1524380</v>
          </cell>
          <cell r="B6" t="str">
            <v>巴厘岛阿里拉乌鲁瓦图别墅酒店</v>
          </cell>
          <cell r="C6" t="str">
            <v/>
          </cell>
          <cell r="D6" t="str">
            <v>10076144</v>
          </cell>
          <cell r="E6" t="str">
            <v/>
          </cell>
          <cell r="F6" t="str">
            <v>11956.49</v>
          </cell>
          <cell r="G6" t="str">
            <v>RMB</v>
          </cell>
          <cell r="H6" t="str">
            <v>1</v>
          </cell>
          <cell r="I6">
            <v>1725</v>
          </cell>
        </row>
        <row r="7">
          <cell r="A7">
            <v>1479331</v>
          </cell>
          <cell r="B7" t="str">
            <v>巴厘岛阿里拉乌鲁瓦图别墅酒店</v>
          </cell>
          <cell r="C7" t="str">
            <v/>
          </cell>
          <cell r="D7" t="str">
            <v>1479331</v>
          </cell>
          <cell r="E7" t="str">
            <v/>
          </cell>
          <cell r="F7" t="str">
            <v>4140.36</v>
          </cell>
          <cell r="G7" t="str">
            <v>RMB</v>
          </cell>
          <cell r="H7" t="str">
            <v>1</v>
          </cell>
          <cell r="I7">
            <v>615</v>
          </cell>
        </row>
        <row r="8">
          <cell r="A8">
            <v>1475402</v>
          </cell>
          <cell r="B8" t="str">
            <v>巴厘岛阿里拉乌鲁瓦图别墅酒店</v>
          </cell>
          <cell r="C8" t="str">
            <v>050219 Windys HZ Pty 1475402</v>
          </cell>
          <cell r="D8" t="str">
            <v>10070755</v>
          </cell>
          <cell r="E8" t="str">
            <v/>
          </cell>
          <cell r="F8" t="str">
            <v>4144.36</v>
          </cell>
          <cell r="G8" t="str">
            <v>RMB</v>
          </cell>
          <cell r="H8" t="str">
            <v>1</v>
          </cell>
          <cell r="I8">
            <v>615</v>
          </cell>
        </row>
        <row r="9">
          <cell r="A9">
            <v>1507085</v>
          </cell>
          <cell r="B9" t="str">
            <v>巴厘岛阿里拉乌鲁瓦图别墅酒店</v>
          </cell>
          <cell r="C9" t="str">
            <v/>
          </cell>
          <cell r="D9" t="str">
            <v>10073687</v>
          </cell>
          <cell r="E9" t="str">
            <v/>
          </cell>
          <cell r="F9" t="str">
            <v>4229.31</v>
          </cell>
          <cell r="G9" t="str">
            <v>RMB</v>
          </cell>
          <cell r="H9" t="str">
            <v>1</v>
          </cell>
          <cell r="I9">
            <v>610</v>
          </cell>
        </row>
        <row r="10">
          <cell r="A10">
            <v>1519812</v>
          </cell>
          <cell r="B10" t="str">
            <v>巴厘岛阿里拉乌鲁瓦图别墅酒店</v>
          </cell>
          <cell r="C10" t="str">
            <v/>
          </cell>
          <cell r="D10" t="str">
            <v>10075720</v>
          </cell>
          <cell r="E10" t="str">
            <v/>
          </cell>
          <cell r="F10" t="str">
            <v>11939.07</v>
          </cell>
          <cell r="G10" t="str">
            <v>RMB</v>
          </cell>
          <cell r="H10" t="str">
            <v>1</v>
          </cell>
          <cell r="I10">
            <v>1725</v>
          </cell>
        </row>
        <row r="11">
          <cell r="A11">
            <v>1508222</v>
          </cell>
          <cell r="B11" t="str">
            <v>宝格丽巴厘岛度假别墅酒店</v>
          </cell>
          <cell r="C11" t="str">
            <v/>
          </cell>
          <cell r="D11" t="str">
            <v>76888552</v>
          </cell>
          <cell r="E11" t="str">
            <v/>
          </cell>
          <cell r="F11" t="str">
            <v>5061.31</v>
          </cell>
          <cell r="G11" t="str">
            <v>RMB</v>
          </cell>
          <cell r="H11" t="str">
            <v>1</v>
          </cell>
          <cell r="I11">
            <v>730</v>
          </cell>
        </row>
        <row r="12">
          <cell r="A12">
            <v>1507605</v>
          </cell>
          <cell r="B12" t="str">
            <v>宝格丽巴厘岛度假别墅酒店</v>
          </cell>
          <cell r="C12" t="str">
            <v/>
          </cell>
          <cell r="D12" t="str">
            <v>75041863/75050193</v>
          </cell>
          <cell r="E12" t="str">
            <v/>
          </cell>
          <cell r="F12" t="str">
            <v>10122.62</v>
          </cell>
          <cell r="G12" t="str">
            <v>RMB</v>
          </cell>
          <cell r="H12" t="str">
            <v>1</v>
          </cell>
          <cell r="I12">
            <v>1460</v>
          </cell>
        </row>
        <row r="13">
          <cell r="A13">
            <v>1510972</v>
          </cell>
          <cell r="B13" t="str">
            <v>宝格丽巴厘岛度假别墅酒店</v>
          </cell>
          <cell r="C13" t="str">
            <v/>
          </cell>
          <cell r="D13" t="str">
            <v>84820627</v>
          </cell>
          <cell r="E13" t="str">
            <v/>
          </cell>
          <cell r="F13" t="str">
            <v>5056.13</v>
          </cell>
          <cell r="G13" t="str">
            <v>RMB</v>
          </cell>
          <cell r="H13" t="str">
            <v>1</v>
          </cell>
          <cell r="I13">
            <v>730</v>
          </cell>
        </row>
        <row r="14">
          <cell r="A14">
            <v>1525896</v>
          </cell>
          <cell r="B14" t="str">
            <v>宝格丽巴厘岛度假别墅酒店</v>
          </cell>
          <cell r="C14" t="str">
            <v/>
          </cell>
          <cell r="D14" t="str">
            <v>87947594</v>
          </cell>
          <cell r="E14" t="str">
            <v/>
          </cell>
          <cell r="F14" t="str">
            <v>5071.16</v>
          </cell>
          <cell r="G14" t="str">
            <v>RMB</v>
          </cell>
          <cell r="H14" t="str">
            <v>1</v>
          </cell>
          <cell r="I14">
            <v>730</v>
          </cell>
        </row>
        <row r="15">
          <cell r="A15">
            <v>1516560</v>
          </cell>
          <cell r="B15" t="str">
            <v>宝格丽巴厘岛度假别墅酒店</v>
          </cell>
          <cell r="C15" t="str">
            <v/>
          </cell>
          <cell r="D15" t="str">
            <v>1516560</v>
          </cell>
          <cell r="E15" t="str">
            <v/>
          </cell>
          <cell r="F15" t="str">
            <v>10115.9</v>
          </cell>
          <cell r="G15" t="str">
            <v>RMB</v>
          </cell>
          <cell r="H15" t="str">
            <v>1</v>
          </cell>
          <cell r="I15">
            <v>1460</v>
          </cell>
        </row>
        <row r="16">
          <cell r="A16">
            <v>1519497</v>
          </cell>
          <cell r="B16" t="str">
            <v>宝格丽巴厘岛度假别墅酒店</v>
          </cell>
          <cell r="C16" t="str">
            <v/>
          </cell>
          <cell r="D16" t="str">
            <v>71576506</v>
          </cell>
          <cell r="E16" t="str">
            <v/>
          </cell>
          <cell r="F16" t="str">
            <v>10104.95</v>
          </cell>
          <cell r="G16" t="str">
            <v>RMB</v>
          </cell>
          <cell r="H16" t="str">
            <v>1</v>
          </cell>
          <cell r="I16">
            <v>1460</v>
          </cell>
        </row>
        <row r="17">
          <cell r="A17">
            <v>1518412</v>
          </cell>
          <cell r="B17" t="str">
            <v>宝格丽巴厘岛度假别墅酒店</v>
          </cell>
          <cell r="C17" t="str">
            <v/>
          </cell>
          <cell r="D17" t="str">
            <v>83536141</v>
          </cell>
          <cell r="E17" t="str">
            <v/>
          </cell>
          <cell r="F17" t="str">
            <v>10381.8</v>
          </cell>
          <cell r="G17" t="str">
            <v>RMB</v>
          </cell>
          <cell r="H17" t="str">
            <v>1</v>
          </cell>
          <cell r="I17">
            <v>1500</v>
          </cell>
        </row>
        <row r="18">
          <cell r="A18">
            <v>1517201</v>
          </cell>
          <cell r="B18" t="str">
            <v>宝格丽巴厘岛度假别墅酒店</v>
          </cell>
          <cell r="C18" t="str">
            <v/>
          </cell>
          <cell r="D18" t="str">
            <v>96780696</v>
          </cell>
          <cell r="E18" t="str">
            <v/>
          </cell>
          <cell r="F18" t="str">
            <v>5051.02</v>
          </cell>
          <cell r="G18" t="str">
            <v>RMB</v>
          </cell>
          <cell r="H18" t="str">
            <v>1</v>
          </cell>
          <cell r="I18">
            <v>730</v>
          </cell>
        </row>
        <row r="19">
          <cell r="A19">
            <v>1466158</v>
          </cell>
          <cell r="B19" t="str">
            <v>宝格丽巴厘岛度假别墅酒店</v>
          </cell>
          <cell r="C19" t="str">
            <v>060719 Windys HZ Pty 1466158</v>
          </cell>
          <cell r="D19" t="str">
            <v>94598573</v>
          </cell>
          <cell r="E19" t="str">
            <v/>
          </cell>
          <cell r="F19" t="str">
            <v>4630.38</v>
          </cell>
          <cell r="G19" t="str">
            <v>RMB</v>
          </cell>
          <cell r="H19" t="str">
            <v>1</v>
          </cell>
          <cell r="I19">
            <v>690</v>
          </cell>
        </row>
        <row r="20">
          <cell r="A20">
            <v>1466992</v>
          </cell>
          <cell r="B20" t="str">
            <v>宝格丽巴厘岛度假别墅酒店</v>
          </cell>
          <cell r="C20" t="str">
            <v>050319 Windys HZ Pty 1466992</v>
          </cell>
          <cell r="D20" t="str">
            <v>98005675</v>
          </cell>
          <cell r="E20" t="str">
            <v/>
          </cell>
          <cell r="F20" t="str">
            <v>9670.61</v>
          </cell>
          <cell r="G20" t="str">
            <v>RMB</v>
          </cell>
          <cell r="H20" t="str">
            <v>1</v>
          </cell>
          <cell r="I20">
            <v>1440</v>
          </cell>
        </row>
        <row r="21">
          <cell r="A21">
            <v>1479924</v>
          </cell>
          <cell r="B21" t="str">
            <v>宝格丽巴厘岛度假别墅酒店</v>
          </cell>
          <cell r="C21" t="str">
            <v/>
          </cell>
          <cell r="D21" t="str">
            <v>98422369</v>
          </cell>
          <cell r="E21" t="str">
            <v/>
          </cell>
          <cell r="F21" t="str">
            <v>10292.77</v>
          </cell>
          <cell r="G21" t="str">
            <v>RMB</v>
          </cell>
          <cell r="H21" t="str">
            <v>1</v>
          </cell>
          <cell r="I21">
            <v>1530</v>
          </cell>
        </row>
        <row r="22">
          <cell r="A22">
            <v>1483213</v>
          </cell>
          <cell r="B22" t="str">
            <v>宝格丽巴厘岛度假别墅酒店</v>
          </cell>
          <cell r="C22" t="str">
            <v/>
          </cell>
          <cell r="D22" t="str">
            <v>1483213</v>
          </cell>
          <cell r="E22" t="str">
            <v/>
          </cell>
          <cell r="F22" t="str">
            <v>4838.98</v>
          </cell>
          <cell r="G22" t="str">
            <v>RMB</v>
          </cell>
          <cell r="H22" t="str">
            <v>1</v>
          </cell>
          <cell r="I22">
            <v>720</v>
          </cell>
        </row>
        <row r="23">
          <cell r="A23">
            <v>1483626</v>
          </cell>
          <cell r="B23" t="str">
            <v>宝格丽巴厘岛度假别墅酒店</v>
          </cell>
          <cell r="C23" t="str">
            <v/>
          </cell>
          <cell r="D23" t="str">
            <v>77493200</v>
          </cell>
          <cell r="E23" t="str">
            <v/>
          </cell>
          <cell r="F23" t="str">
            <v>10081.2</v>
          </cell>
          <cell r="G23" t="str">
            <v>RMB</v>
          </cell>
          <cell r="H23" t="str">
            <v>1</v>
          </cell>
          <cell r="I23">
            <v>1500</v>
          </cell>
        </row>
        <row r="24">
          <cell r="A24">
            <v>1492824</v>
          </cell>
          <cell r="B24" t="str">
            <v>巴厘岛兰碧尼豪华别墅水疗酒店</v>
          </cell>
          <cell r="C24" t="str">
            <v/>
          </cell>
          <cell r="D24" t="str">
            <v>RS0J400674</v>
          </cell>
          <cell r="E24" t="str">
            <v/>
          </cell>
          <cell r="F24" t="str">
            <v>4722.06</v>
          </cell>
          <cell r="G24" t="str">
            <v>RMB</v>
          </cell>
          <cell r="H24" t="str">
            <v>1</v>
          </cell>
          <cell r="I24">
            <v>700</v>
          </cell>
        </row>
        <row r="25">
          <cell r="A25">
            <v>1482830</v>
          </cell>
          <cell r="B25" t="str">
            <v>巴厘岛兰碧尼豪华别墅水疗酒店</v>
          </cell>
          <cell r="C25" t="str">
            <v/>
          </cell>
          <cell r="D25" t="str">
            <v>RS0J400532</v>
          </cell>
          <cell r="E25" t="str">
            <v/>
          </cell>
          <cell r="F25" t="str">
            <v>2822.74</v>
          </cell>
          <cell r="G25" t="str">
            <v>RMB</v>
          </cell>
          <cell r="H25" t="str">
            <v>1</v>
          </cell>
          <cell r="I25">
            <v>420</v>
          </cell>
        </row>
        <row r="26">
          <cell r="A26">
            <v>1494536</v>
          </cell>
          <cell r="B26" t="str">
            <v>巴厘岛兰碧尼豪华别墅水疗酒店</v>
          </cell>
          <cell r="C26" t="str">
            <v/>
          </cell>
          <cell r="D26" t="str">
            <v>RS0J500017</v>
          </cell>
          <cell r="E26" t="str">
            <v/>
          </cell>
          <cell r="F26" t="str">
            <v>1890.22</v>
          </cell>
          <cell r="G26" t="str">
            <v>RMB</v>
          </cell>
          <cell r="H26" t="str">
            <v>1</v>
          </cell>
          <cell r="I26">
            <v>280</v>
          </cell>
        </row>
        <row r="27">
          <cell r="A27">
            <v>1495457</v>
          </cell>
          <cell r="B27" t="str">
            <v>巴厘岛兰碧尼豪华别墅水疗酒店</v>
          </cell>
          <cell r="C27" t="str">
            <v/>
          </cell>
          <cell r="D27" t="str">
            <v>RS0J500043</v>
          </cell>
          <cell r="E27" t="str">
            <v/>
          </cell>
          <cell r="F27" t="str">
            <v>945.95</v>
          </cell>
          <cell r="G27" t="str">
            <v>RMB</v>
          </cell>
          <cell r="H27" t="str">
            <v>1</v>
          </cell>
          <cell r="I27">
            <v>140</v>
          </cell>
        </row>
        <row r="28">
          <cell r="A28">
            <v>1496946</v>
          </cell>
          <cell r="B28" t="str">
            <v>巴厘岛兰碧尼豪华别墅水疗酒店</v>
          </cell>
          <cell r="C28" t="str">
            <v/>
          </cell>
          <cell r="D28" t="str">
            <v>RS0J500073</v>
          </cell>
          <cell r="E28" t="str">
            <v/>
          </cell>
          <cell r="F28" t="str">
            <v>2837.86</v>
          </cell>
          <cell r="G28" t="str">
            <v>RMB</v>
          </cell>
          <cell r="H28" t="str">
            <v>1</v>
          </cell>
          <cell r="I28">
            <v>420</v>
          </cell>
        </row>
        <row r="29">
          <cell r="A29">
            <v>1500312</v>
          </cell>
          <cell r="B29" t="str">
            <v>巴厘岛兰碧尼豪华别墅水疗酒店</v>
          </cell>
          <cell r="C29" t="str">
            <v/>
          </cell>
          <cell r="D29" t="str">
            <v>RS0J500176</v>
          </cell>
          <cell r="E29" t="str">
            <v/>
          </cell>
          <cell r="F29" t="str">
            <v>2854.7</v>
          </cell>
          <cell r="G29" t="str">
            <v>RMB</v>
          </cell>
          <cell r="H29" t="str">
            <v>1</v>
          </cell>
          <cell r="I29">
            <v>420</v>
          </cell>
        </row>
        <row r="30">
          <cell r="A30">
            <v>1503871</v>
          </cell>
          <cell r="B30" t="str">
            <v>巴厘岛兰碧尼豪华别墅水疗酒店</v>
          </cell>
          <cell r="C30" t="str">
            <v/>
          </cell>
          <cell r="D30" t="str">
            <v>RS0J500283</v>
          </cell>
          <cell r="E30" t="str">
            <v/>
          </cell>
          <cell r="F30" t="str">
            <v>2895.14</v>
          </cell>
          <cell r="G30" t="str">
            <v>RMB</v>
          </cell>
          <cell r="H30" t="str">
            <v>1</v>
          </cell>
          <cell r="I30">
            <v>420</v>
          </cell>
        </row>
        <row r="31">
          <cell r="A31">
            <v>1504937</v>
          </cell>
          <cell r="B31" t="str">
            <v>巴厘岛兰碧尼豪华别墅水疗酒店</v>
          </cell>
          <cell r="C31" t="str">
            <v/>
          </cell>
          <cell r="D31" t="str">
            <v>RS0J500309</v>
          </cell>
          <cell r="E31" t="str">
            <v/>
          </cell>
          <cell r="F31" t="str">
            <v>5685.24</v>
          </cell>
          <cell r="G31" t="str">
            <v>RMB</v>
          </cell>
          <cell r="H31" t="str">
            <v>1</v>
          </cell>
          <cell r="I31">
            <v>825</v>
          </cell>
        </row>
        <row r="32">
          <cell r="A32">
            <v>1506619</v>
          </cell>
          <cell r="B32" t="str">
            <v>巴厘岛兰碧尼豪华别墅水疗酒店</v>
          </cell>
          <cell r="C32" t="str">
            <v/>
          </cell>
          <cell r="D32" t="str">
            <v>RS0J500362</v>
          </cell>
          <cell r="E32" t="str">
            <v/>
          </cell>
          <cell r="F32" t="str">
            <v>1931.78</v>
          </cell>
          <cell r="G32" t="str">
            <v>RMB</v>
          </cell>
          <cell r="H32" t="str">
            <v>1</v>
          </cell>
          <cell r="I32">
            <v>280</v>
          </cell>
        </row>
        <row r="33">
          <cell r="A33">
            <v>1467071</v>
          </cell>
          <cell r="B33" t="str">
            <v>巴厘岛兰碧尼豪华别墅水疗酒店</v>
          </cell>
          <cell r="C33" t="str">
            <v>1467071</v>
          </cell>
          <cell r="D33" t="str">
            <v>RS0J300592</v>
          </cell>
          <cell r="E33" t="str">
            <v/>
          </cell>
          <cell r="F33" t="str">
            <v>1880.4</v>
          </cell>
          <cell r="G33" t="str">
            <v>RMB</v>
          </cell>
          <cell r="H33" t="str">
            <v>1</v>
          </cell>
          <cell r="I33">
            <v>280</v>
          </cell>
        </row>
        <row r="34">
          <cell r="A34">
            <v>1488679</v>
          </cell>
          <cell r="B34" t="str">
            <v>巴厘岛兰碧尼豪华别墅水疗酒店</v>
          </cell>
          <cell r="C34" t="str">
            <v/>
          </cell>
          <cell r="D34" t="str">
            <v>RS0J400557</v>
          </cell>
          <cell r="E34" t="str">
            <v/>
          </cell>
          <cell r="F34" t="str">
            <v>1881.68</v>
          </cell>
          <cell r="G34" t="str">
            <v>RMB</v>
          </cell>
          <cell r="H34" t="str">
            <v>1</v>
          </cell>
          <cell r="I34">
            <v>280</v>
          </cell>
        </row>
        <row r="35">
          <cell r="A35">
            <v>1471460</v>
          </cell>
          <cell r="B35" t="str">
            <v>巴厘岛兰碧尼豪华别墅水疗酒店</v>
          </cell>
          <cell r="C35" t="str">
            <v>050819 WIndys HZ Pty 1471460</v>
          </cell>
          <cell r="D35" t="str">
            <v>RS0J300761</v>
          </cell>
          <cell r="E35" t="str">
            <v/>
          </cell>
          <cell r="F35" t="str">
            <v>2831.98</v>
          </cell>
          <cell r="G35" t="str">
            <v>RMB</v>
          </cell>
          <cell r="H35" t="str">
            <v>1</v>
          </cell>
          <cell r="I35">
            <v>420</v>
          </cell>
        </row>
        <row r="36">
          <cell r="A36">
            <v>1471912</v>
          </cell>
          <cell r="B36" t="str">
            <v>巴厘岛兰碧尼豪华别墅水疗酒店</v>
          </cell>
          <cell r="C36" t="str">
            <v>050719 HZ Pty</v>
          </cell>
          <cell r="D36" t="str">
            <v>RS0J300772</v>
          </cell>
          <cell r="E36" t="str">
            <v/>
          </cell>
          <cell r="F36" t="str">
            <v>1891.62</v>
          </cell>
          <cell r="G36" t="str">
            <v>RMB</v>
          </cell>
          <cell r="H36" t="str">
            <v>1</v>
          </cell>
          <cell r="I36">
            <v>280</v>
          </cell>
        </row>
        <row r="37">
          <cell r="A37">
            <v>1470147</v>
          </cell>
          <cell r="B37" t="str">
            <v>巴厘岛兰碧尼豪华别墅水疗酒店</v>
          </cell>
          <cell r="C37" t="str">
            <v>061919 Windys HZ Pty 1470147</v>
          </cell>
          <cell r="D37" t="str">
            <v>RS0J300696</v>
          </cell>
          <cell r="E37" t="str">
            <v/>
          </cell>
          <cell r="F37" t="str">
            <v>1883.22</v>
          </cell>
          <cell r="G37" t="str">
            <v>RMB</v>
          </cell>
          <cell r="H37" t="str">
            <v>1</v>
          </cell>
          <cell r="I37">
            <v>280</v>
          </cell>
        </row>
        <row r="38">
          <cell r="A38">
            <v>1470166</v>
          </cell>
          <cell r="B38" t="str">
            <v>巴厘岛兰碧尼豪华别墅水疗酒店</v>
          </cell>
          <cell r="C38" t="str">
            <v>1470166</v>
          </cell>
          <cell r="D38" t="str">
            <v>RS0J300690</v>
          </cell>
          <cell r="E38" t="str">
            <v/>
          </cell>
          <cell r="F38" t="str">
            <v>1883.22</v>
          </cell>
          <cell r="G38" t="str">
            <v>RMB</v>
          </cell>
          <cell r="H38" t="str">
            <v>1</v>
          </cell>
          <cell r="I38">
            <v>280</v>
          </cell>
        </row>
        <row r="39">
          <cell r="A39">
            <v>1519030</v>
          </cell>
          <cell r="B39" t="str">
            <v>巴厘岛兰碧尼豪华别墅水疗酒店</v>
          </cell>
          <cell r="C39" t="str">
            <v/>
          </cell>
          <cell r="D39" t="str">
            <v>RS0J600018</v>
          </cell>
          <cell r="E39" t="str">
            <v/>
          </cell>
          <cell r="F39" t="str">
            <v>1903.33</v>
          </cell>
          <cell r="G39" t="str">
            <v>RMB</v>
          </cell>
          <cell r="H39" t="str">
            <v>1</v>
          </cell>
          <cell r="I39">
            <v>275</v>
          </cell>
        </row>
        <row r="40">
          <cell r="A40">
            <v>1509650</v>
          </cell>
          <cell r="B40" t="str">
            <v>巴厘岛兰碧尼豪华别墅水疗酒店</v>
          </cell>
          <cell r="C40" t="str">
            <v/>
          </cell>
          <cell r="D40" t="str">
            <v>RS0J500473</v>
          </cell>
          <cell r="E40" t="str">
            <v/>
          </cell>
          <cell r="F40" t="str">
            <v>1937.1</v>
          </cell>
          <cell r="G40" t="str">
            <v>RMB</v>
          </cell>
          <cell r="H40" t="str">
            <v>1</v>
          </cell>
          <cell r="I40">
            <v>280</v>
          </cell>
        </row>
        <row r="41">
          <cell r="A41">
            <v>1517448</v>
          </cell>
          <cell r="B41" t="str">
            <v>巴厘岛兰碧尼豪华别墅水疗酒店</v>
          </cell>
          <cell r="C41" t="str">
            <v/>
          </cell>
          <cell r="D41" t="str">
            <v>RS0J500678</v>
          </cell>
          <cell r="E41" t="str">
            <v/>
          </cell>
          <cell r="F41" t="str">
            <v>1349.24</v>
          </cell>
          <cell r="G41" t="str">
            <v>RMB</v>
          </cell>
          <cell r="H41" t="str">
            <v>1</v>
          </cell>
          <cell r="I41">
            <v>195</v>
          </cell>
        </row>
        <row r="42">
          <cell r="A42">
            <v>1492586</v>
          </cell>
          <cell r="B42" t="str">
            <v>巴厘岛兰碧尼豪华别墅水疗酒店</v>
          </cell>
          <cell r="C42" t="str">
            <v/>
          </cell>
          <cell r="D42" t="str">
            <v>RS0J400672</v>
          </cell>
          <cell r="E42" t="str">
            <v/>
          </cell>
          <cell r="F42" t="str">
            <v>1888.82</v>
          </cell>
          <cell r="G42" t="str">
            <v>RMB</v>
          </cell>
          <cell r="H42" t="str">
            <v>1</v>
          </cell>
          <cell r="I42">
            <v>280</v>
          </cell>
        </row>
        <row r="43">
          <cell r="A43">
            <v>1494776</v>
          </cell>
          <cell r="B43" t="str">
            <v>巴厘岛兰碧尼豪华别墅水疗酒店</v>
          </cell>
          <cell r="C43" t="str">
            <v/>
          </cell>
          <cell r="D43" t="str">
            <v>RS0J500019</v>
          </cell>
          <cell r="E43" t="str">
            <v/>
          </cell>
          <cell r="F43" t="str">
            <v>2835.34</v>
          </cell>
          <cell r="G43" t="str">
            <v>RMB</v>
          </cell>
          <cell r="H43" t="str">
            <v>1</v>
          </cell>
          <cell r="I43">
            <v>420</v>
          </cell>
        </row>
        <row r="44">
          <cell r="A44">
            <v>1474037</v>
          </cell>
          <cell r="B44" t="str">
            <v>巴厘岛兰碧尼豪华别墅水疗酒店</v>
          </cell>
          <cell r="C44" t="str">
            <v>1474037</v>
          </cell>
          <cell r="D44" t="str">
            <v>RS0J400045</v>
          </cell>
          <cell r="E44" t="str">
            <v/>
          </cell>
          <cell r="F44" t="str">
            <v>2825.68</v>
          </cell>
          <cell r="G44" t="str">
            <v>RMB</v>
          </cell>
          <cell r="H44" t="str">
            <v>1</v>
          </cell>
          <cell r="I44">
            <v>420</v>
          </cell>
        </row>
        <row r="45">
          <cell r="A45">
            <v>1472209</v>
          </cell>
          <cell r="B45" t="str">
            <v>巴厘岛兰碧尼豪华别墅水疗酒店</v>
          </cell>
          <cell r="C45" t="str">
            <v>060419 HZ</v>
          </cell>
          <cell r="D45" t="str">
            <v>RS0J300788</v>
          </cell>
          <cell r="E45" t="str">
            <v/>
          </cell>
          <cell r="F45" t="str">
            <v>945.81</v>
          </cell>
          <cell r="G45" t="str">
            <v>RMB</v>
          </cell>
          <cell r="H45" t="str">
            <v>1</v>
          </cell>
          <cell r="I45">
            <v>140</v>
          </cell>
        </row>
        <row r="46">
          <cell r="A46">
            <v>1484187</v>
          </cell>
          <cell r="B46" t="str">
            <v>巴厘岛兰碧尼豪华别墅水疗酒店</v>
          </cell>
          <cell r="C46" t="str">
            <v/>
          </cell>
          <cell r="D46" t="str">
            <v>RS0J400419</v>
          </cell>
          <cell r="E46" t="str">
            <v/>
          </cell>
          <cell r="F46" t="str">
            <v>1882.66</v>
          </cell>
          <cell r="G46" t="str">
            <v>RMB</v>
          </cell>
          <cell r="H46" t="str">
            <v>1</v>
          </cell>
          <cell r="I46">
            <v>280</v>
          </cell>
        </row>
        <row r="47">
          <cell r="A47">
            <v>1525146</v>
          </cell>
          <cell r="B47" t="str">
            <v>巴厘岛兰碧尼豪华别墅水疗酒店</v>
          </cell>
          <cell r="C47" t="str">
            <v/>
          </cell>
          <cell r="D47" t="str">
            <v>RS0J600182</v>
          </cell>
          <cell r="E47" t="str">
            <v/>
          </cell>
          <cell r="F47" t="str">
            <v>3881.53</v>
          </cell>
          <cell r="G47" t="str">
            <v>RMB</v>
          </cell>
          <cell r="H47" t="str">
            <v>1</v>
          </cell>
          <cell r="I47">
            <v>560</v>
          </cell>
        </row>
        <row r="48">
          <cell r="A48">
            <v>1474041</v>
          </cell>
          <cell r="B48" t="str">
            <v>巴厘岛金巴兰森林度假酒店</v>
          </cell>
          <cell r="C48" t="str">
            <v>1474041</v>
          </cell>
          <cell r="D48" t="str">
            <v>5855229</v>
          </cell>
          <cell r="E48" t="str">
            <v/>
          </cell>
          <cell r="F48" t="str">
            <v>2960.23</v>
          </cell>
          <cell r="G48" t="str">
            <v>RMB</v>
          </cell>
          <cell r="H48" t="str">
            <v>1</v>
          </cell>
          <cell r="I48">
            <v>440</v>
          </cell>
        </row>
        <row r="49">
          <cell r="A49">
            <v>1518394</v>
          </cell>
          <cell r="B49" t="str">
            <v>巴厘岛金巴兰森林度假酒店</v>
          </cell>
          <cell r="C49" t="str">
            <v/>
          </cell>
          <cell r="D49" t="str">
            <v>5890710</v>
          </cell>
          <cell r="E49" t="str">
            <v/>
          </cell>
          <cell r="F49" t="str">
            <v>3252.96</v>
          </cell>
          <cell r="G49" t="str">
            <v>RMB</v>
          </cell>
          <cell r="H49" t="str">
            <v>1</v>
          </cell>
          <cell r="I49">
            <v>470</v>
          </cell>
        </row>
        <row r="50">
          <cell r="A50">
            <v>1513171</v>
          </cell>
          <cell r="B50" t="str">
            <v>巴厘岛金巴兰森林度假酒店</v>
          </cell>
          <cell r="C50" t="str">
            <v/>
          </cell>
          <cell r="D50" t="str">
            <v>5887518</v>
          </cell>
          <cell r="E50" t="str">
            <v/>
          </cell>
          <cell r="F50" t="str">
            <v>3527.26</v>
          </cell>
          <cell r="G50" t="str">
            <v>RMB</v>
          </cell>
          <cell r="H50" t="str">
            <v>1</v>
          </cell>
          <cell r="I50">
            <v>510</v>
          </cell>
        </row>
        <row r="51">
          <cell r="A51">
            <v>1511455</v>
          </cell>
          <cell r="B51" t="str">
            <v>巴厘岛金巴兰森林度假酒店</v>
          </cell>
          <cell r="C51" t="str">
            <v/>
          </cell>
          <cell r="D51" t="str">
            <v>.</v>
          </cell>
          <cell r="E51" t="str">
            <v/>
          </cell>
          <cell r="F51" t="str">
            <v>6960.83</v>
          </cell>
          <cell r="G51" t="str">
            <v>RMB</v>
          </cell>
          <cell r="H51" t="str">
            <v>1</v>
          </cell>
          <cell r="I51">
            <v>1005</v>
          </cell>
        </row>
        <row r="52">
          <cell r="A52">
            <v>1519977</v>
          </cell>
          <cell r="B52" t="str">
            <v>巴厘岛金巴兰森林度假酒店</v>
          </cell>
          <cell r="C52" t="str">
            <v/>
          </cell>
          <cell r="D52" t="str">
            <v>5892062/061</v>
          </cell>
          <cell r="E52" t="str">
            <v/>
          </cell>
          <cell r="F52" t="str">
            <v>5398.54</v>
          </cell>
          <cell r="G52" t="str">
            <v>RMB</v>
          </cell>
          <cell r="H52" t="str">
            <v>1</v>
          </cell>
          <cell r="I52">
            <v>780</v>
          </cell>
        </row>
        <row r="53">
          <cell r="A53">
            <v>1519975</v>
          </cell>
          <cell r="B53" t="str">
            <v>巴厘岛金巴兰森林度假酒店</v>
          </cell>
          <cell r="C53" t="str">
            <v/>
          </cell>
          <cell r="D53" t="str">
            <v>5892073/75/74</v>
          </cell>
          <cell r="E53" t="str">
            <v/>
          </cell>
          <cell r="F53" t="str">
            <v>8097.8</v>
          </cell>
          <cell r="G53" t="str">
            <v>RMB</v>
          </cell>
          <cell r="H53" t="str">
            <v>1</v>
          </cell>
          <cell r="I53">
            <v>1170</v>
          </cell>
        </row>
        <row r="54">
          <cell r="A54">
            <v>1471397</v>
          </cell>
          <cell r="B54" t="str">
            <v>巴厘岛金巴兰森林度假酒店</v>
          </cell>
          <cell r="C54" t="str">
            <v>1471397</v>
          </cell>
          <cell r="D54" t="str">
            <v/>
          </cell>
          <cell r="E54" t="str">
            <v/>
          </cell>
          <cell r="F54" t="str">
            <v>63618.32</v>
          </cell>
          <cell r="G54" t="str">
            <v>RMB</v>
          </cell>
          <cell r="H54" t="str">
            <v>1</v>
          </cell>
          <cell r="I54">
            <v>9435</v>
          </cell>
        </row>
        <row r="55">
          <cell r="A55">
            <v>1469061</v>
          </cell>
          <cell r="B55" t="str">
            <v>巴厘岛金巴兰森林度假酒店</v>
          </cell>
          <cell r="C55" t="str">
            <v>072019 Windys HZ-B Pty 1469061</v>
          </cell>
          <cell r="D55" t="str">
            <v>5851324</v>
          </cell>
          <cell r="E55" t="str">
            <v/>
          </cell>
          <cell r="F55" t="str">
            <v>5555.39</v>
          </cell>
          <cell r="G55" t="str">
            <v>RMB</v>
          </cell>
          <cell r="H55" t="str">
            <v>1</v>
          </cell>
          <cell r="I55">
            <v>825</v>
          </cell>
        </row>
        <row r="56">
          <cell r="A56">
            <v>1462379</v>
          </cell>
          <cell r="B56" t="str">
            <v>巴厘岛金巴兰森林度假酒店</v>
          </cell>
          <cell r="C56" t="str">
            <v>072019 HZ 1462379</v>
          </cell>
          <cell r="D56" t="str">
            <v>5845360/61/62</v>
          </cell>
          <cell r="E56" t="str">
            <v/>
          </cell>
          <cell r="F56" t="str">
            <v>19809.13</v>
          </cell>
          <cell r="G56" t="str">
            <v>RMB</v>
          </cell>
          <cell r="H56" t="str">
            <v>1</v>
          </cell>
          <cell r="I56">
            <v>2940</v>
          </cell>
        </row>
        <row r="57">
          <cell r="A57">
            <v>1462382</v>
          </cell>
          <cell r="B57" t="str">
            <v>巴厘岛金巴兰森林度假酒店</v>
          </cell>
          <cell r="C57" t="str">
            <v>072319 HZ 1462382</v>
          </cell>
          <cell r="D57" t="str">
            <v>5845352</v>
          </cell>
          <cell r="E57" t="str">
            <v/>
          </cell>
          <cell r="F57" t="str">
            <v>3301.52</v>
          </cell>
          <cell r="G57" t="str">
            <v>RMB</v>
          </cell>
          <cell r="H57" t="str">
            <v>1</v>
          </cell>
          <cell r="I57">
            <v>490</v>
          </cell>
        </row>
        <row r="58">
          <cell r="A58">
            <v>1423210</v>
          </cell>
          <cell r="B58" t="str">
            <v>巴厘岛金巴兰森林度假酒店</v>
          </cell>
          <cell r="C58" t="str">
            <v>052119 Windys HZ pty 1423210</v>
          </cell>
          <cell r="D58" t="str">
            <v>5805102/03/04</v>
          </cell>
          <cell r="E58" t="str">
            <v/>
          </cell>
          <cell r="F58" t="str">
            <v>9055.99</v>
          </cell>
          <cell r="G58" t="str">
            <v>RMB</v>
          </cell>
          <cell r="H58" t="str">
            <v>1</v>
          </cell>
          <cell r="I58">
            <v>1320</v>
          </cell>
        </row>
        <row r="59">
          <cell r="A59">
            <v>1492192</v>
          </cell>
          <cell r="B59" t="str">
            <v>巴厘岛金巴兰森林度假酒店</v>
          </cell>
          <cell r="C59" t="str">
            <v/>
          </cell>
          <cell r="D59" t="str">
            <v>5869643</v>
          </cell>
          <cell r="E59" t="str">
            <v/>
          </cell>
          <cell r="F59" t="str">
            <v>2968.15</v>
          </cell>
          <cell r="G59" t="str">
            <v>RMB</v>
          </cell>
          <cell r="H59" t="str">
            <v>1</v>
          </cell>
          <cell r="I59">
            <v>440</v>
          </cell>
        </row>
        <row r="60">
          <cell r="A60">
            <v>1486431</v>
          </cell>
          <cell r="B60" t="str">
            <v>巴厘岛金巴兰森林度假酒店</v>
          </cell>
          <cell r="C60" t="str">
            <v/>
          </cell>
          <cell r="D60" t="str">
            <v>5868091/92/93</v>
          </cell>
          <cell r="E60" t="str">
            <v/>
          </cell>
          <cell r="F60" t="str">
            <v>13717.57</v>
          </cell>
          <cell r="G60" t="str">
            <v>RMB</v>
          </cell>
          <cell r="H60" t="str">
            <v>1</v>
          </cell>
          <cell r="I60">
            <v>2040</v>
          </cell>
        </row>
        <row r="61">
          <cell r="A61">
            <v>1482828</v>
          </cell>
          <cell r="B61" t="str">
            <v>巴厘岛金巴兰森林度假酒店</v>
          </cell>
          <cell r="C61" t="str">
            <v/>
          </cell>
          <cell r="D61" t="str">
            <v>5862074</v>
          </cell>
          <cell r="E61" t="str">
            <v/>
          </cell>
          <cell r="F61" t="str">
            <v>4570.14</v>
          </cell>
          <cell r="G61" t="str">
            <v>RMB</v>
          </cell>
          <cell r="H61" t="str">
            <v>1</v>
          </cell>
          <cell r="I61">
            <v>680</v>
          </cell>
        </row>
        <row r="62">
          <cell r="A62">
            <v>1495325</v>
          </cell>
          <cell r="B62" t="str">
            <v>巴厘阿亚纳温泉度假酒店</v>
          </cell>
          <cell r="C62" t="str">
            <v/>
          </cell>
          <cell r="D62" t="str">
            <v>5872047</v>
          </cell>
          <cell r="E62" t="str">
            <v/>
          </cell>
          <cell r="F62" t="str">
            <v>3781.29</v>
          </cell>
          <cell r="G62" t="str">
            <v>RMB</v>
          </cell>
          <cell r="H62" t="str">
            <v>1</v>
          </cell>
          <cell r="I62">
            <v>560</v>
          </cell>
        </row>
        <row r="63">
          <cell r="A63">
            <v>1462500</v>
          </cell>
          <cell r="B63" t="str">
            <v>巴厘阿亚纳温泉度假酒店</v>
          </cell>
          <cell r="C63" t="str">
            <v>032351 Windys HZ Pty 1461490</v>
          </cell>
          <cell r="D63" t="str">
            <v>5845205</v>
          </cell>
          <cell r="E63" t="str">
            <v/>
          </cell>
          <cell r="F63" t="str">
            <v>3773.17</v>
          </cell>
          <cell r="G63" t="str">
            <v>RMB</v>
          </cell>
          <cell r="H63" t="str">
            <v>1</v>
          </cell>
          <cell r="I63">
            <v>560</v>
          </cell>
        </row>
        <row r="64">
          <cell r="A64">
            <v>1522585</v>
          </cell>
          <cell r="B64" t="str">
            <v>巴厘阿亚纳温泉度假酒店</v>
          </cell>
          <cell r="C64" t="str">
            <v/>
          </cell>
          <cell r="D64" t="str">
            <v>5893702</v>
          </cell>
          <cell r="E64" t="str">
            <v/>
          </cell>
          <cell r="F64" t="str">
            <v>4916.89</v>
          </cell>
          <cell r="G64" t="str">
            <v>RMB</v>
          </cell>
          <cell r="H64" t="str">
            <v>1</v>
          </cell>
          <cell r="I64">
            <v>710</v>
          </cell>
        </row>
        <row r="65">
          <cell r="A65">
            <v>1513124</v>
          </cell>
          <cell r="B65" t="str">
            <v>巴厘阿亚纳温泉度假酒店</v>
          </cell>
          <cell r="C65" t="str">
            <v/>
          </cell>
          <cell r="D65" t="str">
            <v>5887413</v>
          </cell>
          <cell r="E65" t="str">
            <v/>
          </cell>
          <cell r="F65" t="str">
            <v>4910.5</v>
          </cell>
          <cell r="G65" t="str">
            <v>RMB</v>
          </cell>
          <cell r="H65" t="str">
            <v>1</v>
          </cell>
          <cell r="I65">
            <v>710</v>
          </cell>
        </row>
        <row r="66">
          <cell r="A66">
            <v>1506451</v>
          </cell>
          <cell r="B66" t="str">
            <v>巴厘阿亚纳温泉度假酒店</v>
          </cell>
          <cell r="C66" t="str">
            <v/>
          </cell>
          <cell r="D66" t="str">
            <v>5881239</v>
          </cell>
          <cell r="E66" t="str">
            <v/>
          </cell>
          <cell r="F66" t="str">
            <v>7451.14</v>
          </cell>
          <cell r="G66" t="str">
            <v>RMB</v>
          </cell>
          <cell r="H66" t="str">
            <v>1</v>
          </cell>
          <cell r="I66">
            <v>1080</v>
          </cell>
        </row>
        <row r="67">
          <cell r="A67">
            <v>1506426</v>
          </cell>
          <cell r="B67" t="str">
            <v>巴厘阿亚纳温泉度假酒店</v>
          </cell>
          <cell r="C67" t="str">
            <v/>
          </cell>
          <cell r="D67" t="str">
            <v>5881236</v>
          </cell>
          <cell r="E67" t="str">
            <v/>
          </cell>
          <cell r="F67" t="str">
            <v>4967.42</v>
          </cell>
          <cell r="G67" t="str">
            <v>RMB</v>
          </cell>
          <cell r="H67" t="str">
            <v>1</v>
          </cell>
          <cell r="I67">
            <v>720</v>
          </cell>
        </row>
        <row r="68">
          <cell r="A68">
            <v>1490231</v>
          </cell>
          <cell r="B68" t="str">
            <v>巴厘阿亚纳温泉度假酒店</v>
          </cell>
          <cell r="C68" t="str">
            <v/>
          </cell>
          <cell r="D68" t="str">
            <v>1490231</v>
          </cell>
          <cell r="E68" t="str">
            <v/>
          </cell>
          <cell r="F68" t="str">
            <v>7549.7</v>
          </cell>
          <cell r="G68" t="str">
            <v>RMB</v>
          </cell>
          <cell r="H68" t="str">
            <v>1</v>
          </cell>
          <cell r="I68">
            <v>1120</v>
          </cell>
        </row>
        <row r="69">
          <cell r="A69">
            <v>1492081</v>
          </cell>
          <cell r="B69" t="str">
            <v>巴厘阿亚纳温泉度假酒店</v>
          </cell>
          <cell r="C69" t="str">
            <v/>
          </cell>
          <cell r="D69" t="str">
            <v># 5869151</v>
          </cell>
          <cell r="E69" t="str">
            <v/>
          </cell>
          <cell r="F69" t="str">
            <v>4182.4</v>
          </cell>
          <cell r="G69" t="str">
            <v>RMB</v>
          </cell>
          <cell r="H69" t="str">
            <v>1</v>
          </cell>
          <cell r="I69">
            <v>620</v>
          </cell>
        </row>
        <row r="70">
          <cell r="A70">
            <v>1517805</v>
          </cell>
          <cell r="B70" t="str">
            <v>巴厘阿亚纳温泉度假酒店</v>
          </cell>
          <cell r="C70" t="str">
            <v/>
          </cell>
          <cell r="D70" t="str">
            <v/>
          </cell>
          <cell r="E70" t="str">
            <v/>
          </cell>
          <cell r="F70" t="str">
            <v>62687.95</v>
          </cell>
          <cell r="G70" t="str">
            <v>RMB</v>
          </cell>
          <cell r="H70" t="str">
            <v>1</v>
          </cell>
          <cell r="I70">
            <v>9060</v>
          </cell>
        </row>
        <row r="71">
          <cell r="A71">
            <v>1522913</v>
          </cell>
          <cell r="B71" t="str">
            <v>巴厘岛阿雅娜度假别墅</v>
          </cell>
          <cell r="C71" t="str">
            <v/>
          </cell>
          <cell r="D71" t="str">
            <v>5893740</v>
          </cell>
          <cell r="E71" t="str">
            <v/>
          </cell>
          <cell r="F71" t="str">
            <v>28403.57</v>
          </cell>
          <cell r="G71" t="str">
            <v>RMB</v>
          </cell>
          <cell r="H71" t="str">
            <v>1</v>
          </cell>
          <cell r="I71">
            <v>4100</v>
          </cell>
        </row>
        <row r="72">
          <cell r="A72">
            <v>1519770</v>
          </cell>
          <cell r="B72" t="str">
            <v>巴厘岛阿雅娜度假别墅</v>
          </cell>
          <cell r="C72" t="str">
            <v/>
          </cell>
          <cell r="D72" t="str">
            <v>5892051</v>
          </cell>
          <cell r="E72" t="str">
            <v/>
          </cell>
          <cell r="F72" t="str">
            <v>19379.36</v>
          </cell>
          <cell r="G72" t="str">
            <v>RMB</v>
          </cell>
          <cell r="H72" t="str">
            <v>1</v>
          </cell>
          <cell r="I72">
            <v>2800</v>
          </cell>
        </row>
        <row r="73">
          <cell r="A73">
            <v>1516707</v>
          </cell>
          <cell r="B73" t="str">
            <v>巴厘岛阿雅娜度假别墅</v>
          </cell>
          <cell r="C73" t="str">
            <v/>
          </cell>
          <cell r="D73" t="str">
            <v>5889637</v>
          </cell>
          <cell r="E73" t="str">
            <v/>
          </cell>
          <cell r="F73" t="str">
            <v>16109.23</v>
          </cell>
          <cell r="G73" t="str">
            <v>RMB</v>
          </cell>
          <cell r="H73" t="str">
            <v>1</v>
          </cell>
          <cell r="I73">
            <v>2325</v>
          </cell>
        </row>
        <row r="74">
          <cell r="A74">
            <v>1516708</v>
          </cell>
          <cell r="B74" t="str">
            <v>巴厘岛阿雅娜度假别墅</v>
          </cell>
          <cell r="C74" t="str">
            <v/>
          </cell>
          <cell r="D74" t="str">
            <v>5889638</v>
          </cell>
          <cell r="E74" t="str">
            <v/>
          </cell>
          <cell r="F74" t="str">
            <v>16109.23</v>
          </cell>
          <cell r="G74" t="str">
            <v>RMB</v>
          </cell>
          <cell r="H74" t="str">
            <v>1</v>
          </cell>
          <cell r="I74">
            <v>2325</v>
          </cell>
        </row>
        <row r="75">
          <cell r="A75">
            <v>1516710</v>
          </cell>
          <cell r="B75" t="str">
            <v>巴厘岛阿雅娜度假别墅</v>
          </cell>
          <cell r="C75" t="str">
            <v/>
          </cell>
          <cell r="D75" t="str">
            <v>5889639</v>
          </cell>
          <cell r="E75" t="str">
            <v/>
          </cell>
          <cell r="F75" t="str">
            <v>16109.23</v>
          </cell>
          <cell r="G75" t="str">
            <v>RMB</v>
          </cell>
          <cell r="H75" t="str">
            <v>1</v>
          </cell>
          <cell r="I75">
            <v>2325</v>
          </cell>
        </row>
        <row r="76">
          <cell r="A76">
            <v>1518446</v>
          </cell>
          <cell r="B76" t="str">
            <v>巴厘岛阿雅娜度假别墅</v>
          </cell>
          <cell r="C76" t="str">
            <v/>
          </cell>
          <cell r="D76" t="str">
            <v>5890551</v>
          </cell>
          <cell r="E76" t="str">
            <v/>
          </cell>
          <cell r="F76" t="str">
            <v>14188.46</v>
          </cell>
          <cell r="G76" t="str">
            <v>RMB</v>
          </cell>
          <cell r="H76" t="str">
            <v>1</v>
          </cell>
          <cell r="I76">
            <v>2050</v>
          </cell>
        </row>
        <row r="77">
          <cell r="A77">
            <v>1513280</v>
          </cell>
          <cell r="B77" t="str">
            <v>阿雅娜科莫多维艾齐洙沙滩度假村</v>
          </cell>
          <cell r="C77" t="str">
            <v/>
          </cell>
          <cell r="D77" t="str">
            <v>36456</v>
          </cell>
          <cell r="E77" t="str">
            <v/>
          </cell>
          <cell r="F77" t="str">
            <v>4668.44</v>
          </cell>
          <cell r="G77" t="str">
            <v>RMB</v>
          </cell>
          <cell r="H77" t="str">
            <v>1</v>
          </cell>
          <cell r="I77">
            <v>675</v>
          </cell>
        </row>
        <row r="78">
          <cell r="A78">
            <v>1510340</v>
          </cell>
          <cell r="B78" t="str">
            <v>阿雅娜科莫多维艾齐洙沙滩度假村</v>
          </cell>
          <cell r="C78" t="str">
            <v/>
          </cell>
          <cell r="D78" t="str">
            <v>36148</v>
          </cell>
          <cell r="E78" t="str">
            <v/>
          </cell>
          <cell r="F78" t="str">
            <v>4602.6</v>
          </cell>
          <cell r="G78" t="str">
            <v>RMB</v>
          </cell>
          <cell r="H78" t="str">
            <v>1</v>
          </cell>
          <cell r="I78">
            <v>665</v>
          </cell>
        </row>
        <row r="79">
          <cell r="A79">
            <v>1473797</v>
          </cell>
          <cell r="B79" t="str">
            <v>阿雅娜科莫多维艾齐洙沙滩度假村</v>
          </cell>
          <cell r="C79" t="str">
            <v>052919 Windys HZ Pty 1473797</v>
          </cell>
          <cell r="D79" t="str">
            <v>31368</v>
          </cell>
          <cell r="E79" t="str">
            <v/>
          </cell>
          <cell r="F79" t="str">
            <v>4339.43</v>
          </cell>
          <cell r="G79" t="str">
            <v>RMB</v>
          </cell>
          <cell r="H79" t="str">
            <v>1</v>
          </cell>
          <cell r="I79">
            <v>645</v>
          </cell>
        </row>
        <row r="80">
          <cell r="A80">
            <v>1507437</v>
          </cell>
          <cell r="B80" t="str">
            <v>阿雅娜科莫多维艾齐洙沙滩度假村</v>
          </cell>
          <cell r="C80" t="str">
            <v/>
          </cell>
          <cell r="D80" t="str">
            <v>36767,35912</v>
          </cell>
          <cell r="E80" t="str">
            <v/>
          </cell>
          <cell r="F80" t="str">
            <v>8943.96</v>
          </cell>
          <cell r="G80" t="str">
            <v>RMB</v>
          </cell>
          <cell r="H80" t="str">
            <v>1</v>
          </cell>
          <cell r="I80">
            <v>1290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L53"/>
  <sheetViews>
    <sheetView tabSelected="1" topLeftCell="A26" workbookViewId="0">
      <selection activeCell="F48" sqref="F48:L48"/>
    </sheetView>
  </sheetViews>
  <sheetFormatPr defaultColWidth="9" defaultRowHeight="14.25"/>
  <cols>
    <col min="1" max="1" width="6.75" style="2" customWidth="1"/>
    <col min="2" max="2" width="14.125" style="2" customWidth="1"/>
    <col min="3" max="3" width="19.625" style="2" customWidth="1"/>
    <col min="4" max="4" width="15.875" style="2" customWidth="1"/>
    <col min="5" max="5" width="34" customWidth="1"/>
    <col min="6" max="6" width="12" style="3" customWidth="1"/>
    <col min="7" max="7" width="15.125" customWidth="1"/>
  </cols>
  <sheetData>
    <row r="4" spans="1:1">
      <c r="A4" s="4"/>
    </row>
    <row r="5" spans="1:1">
      <c r="A5" s="4"/>
    </row>
    <row r="6" ht="18" spans="1:4">
      <c r="A6" s="5" t="s">
        <v>0</v>
      </c>
      <c r="B6" s="6"/>
      <c r="C6" s="6"/>
      <c r="D6" s="7"/>
    </row>
    <row r="7" ht="18" spans="1:4">
      <c r="A7" s="8" t="s">
        <v>1</v>
      </c>
      <c r="B7" s="6"/>
      <c r="C7" s="6"/>
      <c r="D7" s="7"/>
    </row>
    <row r="9" ht="36" customHeight="1" spans="1:9">
      <c r="A9" s="9"/>
      <c r="B9" s="10" t="s">
        <v>2</v>
      </c>
      <c r="C9" s="10" t="s">
        <v>3</v>
      </c>
      <c r="D9" s="10" t="s">
        <v>4</v>
      </c>
      <c r="E9" s="10" t="s">
        <v>5</v>
      </c>
      <c r="F9" s="11" t="s">
        <v>6</v>
      </c>
      <c r="I9" t="s">
        <v>7</v>
      </c>
    </row>
    <row r="10" ht="15" customHeight="1" spans="1:9">
      <c r="A10" s="12">
        <v>1</v>
      </c>
      <c r="B10" s="13">
        <v>1486431</v>
      </c>
      <c r="C10" s="13" t="s">
        <v>8</v>
      </c>
      <c r="D10" s="13" t="s">
        <v>9</v>
      </c>
      <c r="E10" s="13" t="s">
        <v>10</v>
      </c>
      <c r="F10" s="14">
        <v>2040</v>
      </c>
      <c r="G10">
        <f>VLOOKUP(B10,[1]应付款管理!$A$1:$I$65536,9,0)</f>
        <v>2040</v>
      </c>
      <c r="H10">
        <f>F10-G10</f>
        <v>0</v>
      </c>
      <c r="I10" t="str">
        <f>$I$9&amp;B10</f>
        <v>,1486431</v>
      </c>
    </row>
    <row r="11" ht="15" customHeight="1" spans="1:9">
      <c r="A11" s="12">
        <v>2</v>
      </c>
      <c r="B11" s="13">
        <v>1482830</v>
      </c>
      <c r="C11" s="13" t="s">
        <v>11</v>
      </c>
      <c r="D11" s="13" t="s">
        <v>12</v>
      </c>
      <c r="E11" s="13" t="s">
        <v>13</v>
      </c>
      <c r="F11" s="14">
        <v>420</v>
      </c>
      <c r="G11">
        <f>VLOOKUP(B11,[1]应付款管理!$A$1:$I$65536,9,0)</f>
        <v>420</v>
      </c>
      <c r="H11">
        <f t="shared" ref="H11:H46" si="0">F11-G11</f>
        <v>0</v>
      </c>
      <c r="I11" t="str">
        <f t="shared" ref="I11:I46" si="1">$I$9&amp;B11</f>
        <v>,1482830</v>
      </c>
    </row>
    <row r="12" ht="15" customHeight="1" spans="1:9">
      <c r="A12" s="12">
        <v>3</v>
      </c>
      <c r="B12" s="13">
        <v>1475402</v>
      </c>
      <c r="C12" s="13" t="s">
        <v>14</v>
      </c>
      <c r="D12" s="13" t="s">
        <v>12</v>
      </c>
      <c r="E12" s="13" t="s">
        <v>15</v>
      </c>
      <c r="F12" s="14">
        <v>615</v>
      </c>
      <c r="G12">
        <f>VLOOKUP(B12,[1]应付款管理!$A$1:$I$65536,9,0)</f>
        <v>615</v>
      </c>
      <c r="H12">
        <f t="shared" si="0"/>
        <v>0</v>
      </c>
      <c r="I12" t="str">
        <f t="shared" si="1"/>
        <v>,1475402</v>
      </c>
    </row>
    <row r="13" ht="15" customHeight="1" spans="1:9">
      <c r="A13" s="12">
        <v>4</v>
      </c>
      <c r="B13" s="13">
        <v>1469531</v>
      </c>
      <c r="C13" s="13" t="s">
        <v>16</v>
      </c>
      <c r="D13" s="13" t="s">
        <v>17</v>
      </c>
      <c r="E13" s="13" t="s">
        <v>15</v>
      </c>
      <c r="F13" s="14">
        <v>615</v>
      </c>
      <c r="G13">
        <f>VLOOKUP(B13,[1]应付款管理!$A$1:$I$65536,9,0)</f>
        <v>615</v>
      </c>
      <c r="H13">
        <f t="shared" si="0"/>
        <v>0</v>
      </c>
      <c r="I13" t="str">
        <f t="shared" si="1"/>
        <v>,1469531</v>
      </c>
    </row>
    <row r="14" ht="15" customHeight="1" spans="1:9">
      <c r="A14" s="12">
        <v>5</v>
      </c>
      <c r="B14" s="13">
        <v>1466992</v>
      </c>
      <c r="C14" s="13" t="s">
        <v>18</v>
      </c>
      <c r="D14" s="13" t="s">
        <v>17</v>
      </c>
      <c r="E14" s="13" t="s">
        <v>19</v>
      </c>
      <c r="F14" s="14">
        <v>1440</v>
      </c>
      <c r="G14">
        <f>VLOOKUP(B14,[1]应付款管理!$A$1:$I$65536,9,0)</f>
        <v>1440</v>
      </c>
      <c r="H14">
        <f t="shared" si="0"/>
        <v>0</v>
      </c>
      <c r="I14" t="str">
        <f t="shared" si="1"/>
        <v>,1466992</v>
      </c>
    </row>
    <row r="15" ht="15" customHeight="1" spans="1:9">
      <c r="A15" s="12">
        <v>6</v>
      </c>
      <c r="B15" s="13">
        <v>1488679</v>
      </c>
      <c r="C15" s="13" t="s">
        <v>20</v>
      </c>
      <c r="D15" s="13" t="s">
        <v>21</v>
      </c>
      <c r="E15" s="13" t="s">
        <v>13</v>
      </c>
      <c r="F15" s="14">
        <v>280</v>
      </c>
      <c r="G15">
        <f>VLOOKUP(B15,[1]应付款管理!$A$1:$I$65536,9,0)</f>
        <v>280</v>
      </c>
      <c r="H15">
        <f t="shared" si="0"/>
        <v>0</v>
      </c>
      <c r="I15" t="str">
        <f t="shared" si="1"/>
        <v>,1488679</v>
      </c>
    </row>
    <row r="16" ht="15" customHeight="1" spans="1:9">
      <c r="A16" s="12">
        <v>7</v>
      </c>
      <c r="B16" s="13">
        <v>1482828</v>
      </c>
      <c r="C16" s="13" t="s">
        <v>22</v>
      </c>
      <c r="D16" s="13" t="s">
        <v>23</v>
      </c>
      <c r="E16" s="13" t="s">
        <v>10</v>
      </c>
      <c r="F16" s="14">
        <v>680</v>
      </c>
      <c r="G16">
        <f>VLOOKUP(B16,[1]应付款管理!$A$1:$I$65536,9,0)</f>
        <v>680</v>
      </c>
      <c r="H16">
        <f t="shared" si="0"/>
        <v>0</v>
      </c>
      <c r="I16" t="str">
        <f t="shared" si="1"/>
        <v>,1482828</v>
      </c>
    </row>
    <row r="17" ht="15" customHeight="1" spans="1:9">
      <c r="A17" s="12">
        <v>8</v>
      </c>
      <c r="B17" s="13">
        <v>1479331</v>
      </c>
      <c r="C17" s="13" t="s">
        <v>24</v>
      </c>
      <c r="D17" s="13" t="s">
        <v>25</v>
      </c>
      <c r="E17" s="13" t="s">
        <v>15</v>
      </c>
      <c r="F17" s="14">
        <v>615</v>
      </c>
      <c r="G17">
        <f>VLOOKUP(B17,[1]应付款管理!$A$1:$I$65536,9,0)</f>
        <v>615</v>
      </c>
      <c r="H17">
        <f t="shared" si="0"/>
        <v>0</v>
      </c>
      <c r="I17" t="str">
        <f t="shared" si="1"/>
        <v>,1479331</v>
      </c>
    </row>
    <row r="18" ht="15" customHeight="1" spans="1:9">
      <c r="A18" s="12">
        <v>9</v>
      </c>
      <c r="B18" s="13">
        <v>1492192</v>
      </c>
      <c r="C18" s="13" t="s">
        <v>26</v>
      </c>
      <c r="D18" s="13" t="s">
        <v>27</v>
      </c>
      <c r="E18" s="13" t="s">
        <v>10</v>
      </c>
      <c r="F18" s="14">
        <v>440</v>
      </c>
      <c r="G18">
        <f>VLOOKUP(B18,[1]应付款管理!$A$1:$I$65536,9,0)</f>
        <v>440</v>
      </c>
      <c r="H18">
        <f t="shared" si="0"/>
        <v>0</v>
      </c>
      <c r="I18" t="str">
        <f t="shared" si="1"/>
        <v>,1492192</v>
      </c>
    </row>
    <row r="19" ht="15" customHeight="1" spans="1:9">
      <c r="A19" s="12">
        <v>10</v>
      </c>
      <c r="B19" s="13">
        <v>1471912</v>
      </c>
      <c r="C19" s="13" t="s">
        <v>28</v>
      </c>
      <c r="D19" s="13" t="s">
        <v>27</v>
      </c>
      <c r="E19" s="13" t="s">
        <v>13</v>
      </c>
      <c r="F19" s="14">
        <v>280</v>
      </c>
      <c r="G19">
        <f>VLOOKUP(B19,[1]应付款管理!$A$1:$I$65536,9,0)</f>
        <v>280</v>
      </c>
      <c r="H19">
        <f t="shared" si="0"/>
        <v>0</v>
      </c>
      <c r="I19" t="str">
        <f t="shared" si="1"/>
        <v>,1471912</v>
      </c>
    </row>
    <row r="20" ht="15" customHeight="1" spans="1:9">
      <c r="A20" s="12">
        <v>11</v>
      </c>
      <c r="B20" s="13">
        <v>1471460</v>
      </c>
      <c r="C20" s="13" t="s">
        <v>29</v>
      </c>
      <c r="D20" s="13" t="s">
        <v>30</v>
      </c>
      <c r="E20" s="13" t="s">
        <v>13</v>
      </c>
      <c r="F20" s="14">
        <v>420</v>
      </c>
      <c r="G20">
        <f>VLOOKUP(B20,[1]应付款管理!$A$1:$I$65536,9,0)</f>
        <v>420</v>
      </c>
      <c r="H20">
        <f t="shared" si="0"/>
        <v>0</v>
      </c>
      <c r="I20" t="str">
        <f t="shared" si="1"/>
        <v>,1471460</v>
      </c>
    </row>
    <row r="21" ht="15" customHeight="1" spans="1:9">
      <c r="A21" s="12">
        <v>12</v>
      </c>
      <c r="B21" s="13">
        <v>1495325</v>
      </c>
      <c r="C21" s="13" t="s">
        <v>31</v>
      </c>
      <c r="D21" s="13" t="s">
        <v>32</v>
      </c>
      <c r="E21" s="13" t="s">
        <v>33</v>
      </c>
      <c r="F21" s="14">
        <v>560</v>
      </c>
      <c r="G21">
        <f>VLOOKUP(B21,[1]应付款管理!$A$1:$I$65536,9,0)</f>
        <v>560</v>
      </c>
      <c r="H21">
        <f t="shared" si="0"/>
        <v>0</v>
      </c>
      <c r="I21" t="str">
        <f t="shared" si="1"/>
        <v>,1495325</v>
      </c>
    </row>
    <row r="22" ht="15" customHeight="1" spans="1:9">
      <c r="A22" s="12">
        <v>13</v>
      </c>
      <c r="B22" s="13">
        <v>1467830</v>
      </c>
      <c r="C22" s="13" t="s">
        <v>34</v>
      </c>
      <c r="D22" s="13" t="s">
        <v>32</v>
      </c>
      <c r="E22" s="13" t="s">
        <v>15</v>
      </c>
      <c r="F22" s="14">
        <v>1430</v>
      </c>
      <c r="G22">
        <f>VLOOKUP(B22,[1]应付款管理!$A$1:$I$65536,9,0)</f>
        <v>1430</v>
      </c>
      <c r="H22">
        <f t="shared" si="0"/>
        <v>0</v>
      </c>
      <c r="I22" t="str">
        <f t="shared" si="1"/>
        <v>,1467830</v>
      </c>
    </row>
    <row r="23" ht="15" customHeight="1" spans="1:9">
      <c r="A23" s="12">
        <v>14</v>
      </c>
      <c r="B23" s="13">
        <v>1494776</v>
      </c>
      <c r="C23" s="13" t="s">
        <v>35</v>
      </c>
      <c r="D23" s="13" t="s">
        <v>36</v>
      </c>
      <c r="E23" s="13" t="s">
        <v>13</v>
      </c>
      <c r="F23" s="14">
        <v>420</v>
      </c>
      <c r="G23">
        <f>VLOOKUP(B23,[1]应付款管理!$A$1:$I$65536,9,0)</f>
        <v>420</v>
      </c>
      <c r="H23">
        <f t="shared" si="0"/>
        <v>0</v>
      </c>
      <c r="I23" t="str">
        <f t="shared" si="1"/>
        <v>,1494776</v>
      </c>
    </row>
    <row r="24" ht="15" customHeight="1" spans="1:9">
      <c r="A24" s="12">
        <v>15</v>
      </c>
      <c r="B24" s="13">
        <v>1496946</v>
      </c>
      <c r="C24" s="13" t="s">
        <v>37</v>
      </c>
      <c r="D24" s="13" t="s">
        <v>38</v>
      </c>
      <c r="E24" s="13" t="s">
        <v>13</v>
      </c>
      <c r="F24" s="14">
        <v>420</v>
      </c>
      <c r="G24">
        <f>VLOOKUP(B24,[1]应付款管理!$A$1:$I$65536,9,0)</f>
        <v>420</v>
      </c>
      <c r="H24">
        <f t="shared" si="0"/>
        <v>0</v>
      </c>
      <c r="I24" t="str">
        <f t="shared" si="1"/>
        <v>,1496946</v>
      </c>
    </row>
    <row r="25" ht="15" customHeight="1" spans="1:9">
      <c r="A25" s="12">
        <v>16</v>
      </c>
      <c r="B25" s="13">
        <v>1495457</v>
      </c>
      <c r="C25" s="13" t="s">
        <v>39</v>
      </c>
      <c r="D25" s="13" t="s">
        <v>38</v>
      </c>
      <c r="E25" s="13" t="s">
        <v>13</v>
      </c>
      <c r="F25" s="14">
        <v>140</v>
      </c>
      <c r="G25">
        <f>VLOOKUP(B25,[1]应付款管理!$A$1:$I$65536,9,0)</f>
        <v>140</v>
      </c>
      <c r="H25">
        <f t="shared" si="0"/>
        <v>0</v>
      </c>
      <c r="I25" t="str">
        <f t="shared" si="1"/>
        <v>,1495457</v>
      </c>
    </row>
    <row r="26" ht="15" customHeight="1" spans="1:9">
      <c r="A26" s="12">
        <v>17</v>
      </c>
      <c r="B26" s="13">
        <v>1492824</v>
      </c>
      <c r="C26" s="13" t="s">
        <v>40</v>
      </c>
      <c r="D26" s="13" t="s">
        <v>38</v>
      </c>
      <c r="E26" s="13" t="s">
        <v>13</v>
      </c>
      <c r="F26" s="14">
        <v>700</v>
      </c>
      <c r="G26">
        <f>VLOOKUP(B26,[1]应付款管理!$A$1:$I$65536,9,0)</f>
        <v>700</v>
      </c>
      <c r="H26">
        <f t="shared" si="0"/>
        <v>0</v>
      </c>
      <c r="I26" t="str">
        <f t="shared" si="1"/>
        <v>,1492824</v>
      </c>
    </row>
    <row r="27" ht="15" customHeight="1" spans="1:9">
      <c r="A27" s="12">
        <v>18</v>
      </c>
      <c r="B27" s="13">
        <v>1474037</v>
      </c>
      <c r="C27" s="13" t="s">
        <v>41</v>
      </c>
      <c r="D27" s="13" t="s">
        <v>42</v>
      </c>
      <c r="E27" s="13" t="s">
        <v>13</v>
      </c>
      <c r="F27" s="14">
        <v>420</v>
      </c>
      <c r="G27">
        <f>VLOOKUP(B27,[1]应付款管理!$A$1:$I$65536,9,0)</f>
        <v>420</v>
      </c>
      <c r="H27">
        <f t="shared" si="0"/>
        <v>0</v>
      </c>
      <c r="I27" t="str">
        <f t="shared" si="1"/>
        <v>,1474037</v>
      </c>
    </row>
    <row r="28" ht="15" customHeight="1" spans="1:9">
      <c r="A28" s="12">
        <v>19</v>
      </c>
      <c r="B28" s="13">
        <v>1490231</v>
      </c>
      <c r="C28" s="13" t="s">
        <v>43</v>
      </c>
      <c r="D28" s="13" t="s">
        <v>44</v>
      </c>
      <c r="E28" s="13" t="s">
        <v>33</v>
      </c>
      <c r="F28" s="14">
        <v>1120</v>
      </c>
      <c r="G28">
        <f>VLOOKUP(B28,[1]应付款管理!$A$1:$I$65536,9,0)</f>
        <v>1120</v>
      </c>
      <c r="H28">
        <f t="shared" si="0"/>
        <v>0</v>
      </c>
      <c r="I28" t="str">
        <f t="shared" si="1"/>
        <v>,1490231</v>
      </c>
    </row>
    <row r="29" ht="15" customHeight="1" spans="1:9">
      <c r="A29" s="12">
        <v>20</v>
      </c>
      <c r="B29" s="13">
        <v>1474041</v>
      </c>
      <c r="C29" s="13" t="s">
        <v>41</v>
      </c>
      <c r="D29" s="13" t="s">
        <v>45</v>
      </c>
      <c r="E29" s="13" t="s">
        <v>10</v>
      </c>
      <c r="F29" s="14">
        <v>440</v>
      </c>
      <c r="G29">
        <f>VLOOKUP(B29,[1]应付款管理!$A$1:$I$65536,9,0)</f>
        <v>440</v>
      </c>
      <c r="H29">
        <f t="shared" si="0"/>
        <v>0</v>
      </c>
      <c r="I29" t="str">
        <f t="shared" si="1"/>
        <v>,1474041</v>
      </c>
    </row>
    <row r="30" ht="15" customHeight="1" spans="1:9">
      <c r="A30" s="12">
        <v>21</v>
      </c>
      <c r="B30" s="13">
        <v>1479924</v>
      </c>
      <c r="C30" s="13" t="s">
        <v>46</v>
      </c>
      <c r="D30" s="13" t="s">
        <v>47</v>
      </c>
      <c r="E30" s="13" t="s">
        <v>19</v>
      </c>
      <c r="F30" s="14">
        <v>1530</v>
      </c>
      <c r="G30">
        <f>VLOOKUP(B30,[1]应付款管理!$A$1:$I$65536,9,0)</f>
        <v>1530</v>
      </c>
      <c r="H30">
        <f t="shared" si="0"/>
        <v>0</v>
      </c>
      <c r="I30" t="str">
        <f t="shared" si="1"/>
        <v>,1479924</v>
      </c>
    </row>
    <row r="31" ht="15" customHeight="1" spans="1:9">
      <c r="A31" s="12">
        <v>22</v>
      </c>
      <c r="B31" s="13">
        <v>1492586</v>
      </c>
      <c r="C31" s="13" t="s">
        <v>48</v>
      </c>
      <c r="D31" s="13" t="s">
        <v>49</v>
      </c>
      <c r="E31" s="13" t="s">
        <v>13</v>
      </c>
      <c r="F31" s="14">
        <v>280</v>
      </c>
      <c r="G31">
        <f>VLOOKUP(B31,[1]应付款管理!$A$1:$I$65536,9,0)</f>
        <v>280</v>
      </c>
      <c r="H31">
        <f t="shared" si="0"/>
        <v>0</v>
      </c>
      <c r="I31" t="str">
        <f t="shared" si="1"/>
        <v>,1492586</v>
      </c>
    </row>
    <row r="32" ht="15" customHeight="1" spans="1:9">
      <c r="A32" s="12">
        <v>23</v>
      </c>
      <c r="B32" s="13">
        <v>1462500</v>
      </c>
      <c r="C32" s="13" t="s">
        <v>50</v>
      </c>
      <c r="D32" s="13" t="s">
        <v>51</v>
      </c>
      <c r="E32" s="13" t="s">
        <v>33</v>
      </c>
      <c r="F32" s="14">
        <v>560</v>
      </c>
      <c r="G32">
        <f>VLOOKUP(B32,[1]应付款管理!$A$1:$I$65536,9,0)</f>
        <v>560</v>
      </c>
      <c r="H32">
        <f t="shared" si="0"/>
        <v>0</v>
      </c>
      <c r="I32" t="str">
        <f t="shared" si="1"/>
        <v>,1462500</v>
      </c>
    </row>
    <row r="33" ht="15" customHeight="1" spans="1:9">
      <c r="A33" s="12">
        <v>24</v>
      </c>
      <c r="B33" s="13">
        <v>1494536</v>
      </c>
      <c r="C33" s="13" t="s">
        <v>52</v>
      </c>
      <c r="D33" s="13" t="s">
        <v>53</v>
      </c>
      <c r="E33" s="13" t="s">
        <v>13</v>
      </c>
      <c r="F33" s="14">
        <v>280</v>
      </c>
      <c r="G33">
        <f>VLOOKUP(B33,[1]应付款管理!$A$1:$I$65536,9,0)</f>
        <v>280</v>
      </c>
      <c r="H33">
        <f t="shared" si="0"/>
        <v>0</v>
      </c>
      <c r="I33" t="str">
        <f t="shared" si="1"/>
        <v>,1494536</v>
      </c>
    </row>
    <row r="34" ht="15" customHeight="1" spans="1:9">
      <c r="A34" s="12">
        <v>25</v>
      </c>
      <c r="B34" s="13">
        <v>1484187</v>
      </c>
      <c r="C34" s="13" t="s">
        <v>54</v>
      </c>
      <c r="D34" s="13" t="s">
        <v>53</v>
      </c>
      <c r="E34" s="13" t="s">
        <v>13</v>
      </c>
      <c r="F34" s="14">
        <v>280</v>
      </c>
      <c r="G34">
        <f>VLOOKUP(B34,[1]应付款管理!$A$1:$I$65536,9,0)</f>
        <v>280</v>
      </c>
      <c r="H34">
        <f t="shared" si="0"/>
        <v>0</v>
      </c>
      <c r="I34" t="str">
        <f t="shared" si="1"/>
        <v>,1484187</v>
      </c>
    </row>
    <row r="35" ht="15" customHeight="1" spans="1:9">
      <c r="A35" s="12">
        <v>26</v>
      </c>
      <c r="B35" s="13">
        <v>1423210</v>
      </c>
      <c r="C35" s="13" t="s">
        <v>55</v>
      </c>
      <c r="D35" s="13" t="s">
        <v>53</v>
      </c>
      <c r="E35" s="13" t="s">
        <v>10</v>
      </c>
      <c r="F35" s="14">
        <v>1320</v>
      </c>
      <c r="G35">
        <f>VLOOKUP(B35,[1]应付款管理!$A$1:$I$65536,9,0)</f>
        <v>1320</v>
      </c>
      <c r="H35">
        <f t="shared" si="0"/>
        <v>0</v>
      </c>
      <c r="I35" t="str">
        <f t="shared" si="1"/>
        <v>,1423210</v>
      </c>
    </row>
    <row r="36" ht="15" customHeight="1" spans="1:9">
      <c r="A36" s="12">
        <v>27</v>
      </c>
      <c r="B36" s="13">
        <v>1504937</v>
      </c>
      <c r="C36" s="13" t="s">
        <v>56</v>
      </c>
      <c r="D36" s="13" t="s">
        <v>57</v>
      </c>
      <c r="E36" s="13" t="s">
        <v>13</v>
      </c>
      <c r="F36" s="14">
        <v>825</v>
      </c>
      <c r="G36">
        <f>VLOOKUP(B36,[1]应付款管理!$A$1:$I$65536,9,0)</f>
        <v>825</v>
      </c>
      <c r="H36">
        <f t="shared" si="0"/>
        <v>0</v>
      </c>
      <c r="I36" t="str">
        <f t="shared" si="1"/>
        <v>,1504937</v>
      </c>
    </row>
    <row r="37" ht="15" customHeight="1" spans="1:9">
      <c r="A37" s="12">
        <v>28</v>
      </c>
      <c r="B37" s="13">
        <v>1470166</v>
      </c>
      <c r="C37" s="13" t="s">
        <v>58</v>
      </c>
      <c r="D37" s="13" t="s">
        <v>57</v>
      </c>
      <c r="E37" s="13" t="s">
        <v>13</v>
      </c>
      <c r="F37" s="14">
        <v>280</v>
      </c>
      <c r="G37">
        <f>VLOOKUP(B37,[1]应付款管理!$A$1:$I$65536,9,0)</f>
        <v>280</v>
      </c>
      <c r="H37">
        <f t="shared" si="0"/>
        <v>0</v>
      </c>
      <c r="I37" t="str">
        <f t="shared" si="1"/>
        <v>,1470166</v>
      </c>
    </row>
    <row r="38" ht="15" customHeight="1" spans="1:9">
      <c r="A38" s="12">
        <v>29</v>
      </c>
      <c r="B38" s="13">
        <v>1513280</v>
      </c>
      <c r="C38" s="13" t="s">
        <v>59</v>
      </c>
      <c r="D38" s="13" t="s">
        <v>60</v>
      </c>
      <c r="E38" s="13" t="s">
        <v>61</v>
      </c>
      <c r="F38" s="14">
        <v>675</v>
      </c>
      <c r="G38">
        <f>VLOOKUP(B38,[1]应付款管理!$A$1:$I$65536,9,0)</f>
        <v>675</v>
      </c>
      <c r="H38">
        <f t="shared" si="0"/>
        <v>0</v>
      </c>
      <c r="I38" t="str">
        <f t="shared" si="1"/>
        <v>,1513280</v>
      </c>
    </row>
    <row r="39" ht="15" customHeight="1" spans="1:9">
      <c r="A39" s="12">
        <v>30</v>
      </c>
      <c r="B39" s="13">
        <v>1471397</v>
      </c>
      <c r="C39" s="13" t="s">
        <v>62</v>
      </c>
      <c r="D39" s="13" t="s">
        <v>60</v>
      </c>
      <c r="E39" s="13" t="s">
        <v>10</v>
      </c>
      <c r="F39" s="14">
        <v>9435</v>
      </c>
      <c r="G39">
        <f>VLOOKUP(B39,[1]应付款管理!$A$1:$I$65536,9,0)</f>
        <v>9435</v>
      </c>
      <c r="H39">
        <f t="shared" si="0"/>
        <v>0</v>
      </c>
      <c r="I39" t="str">
        <f t="shared" si="1"/>
        <v>,1471397</v>
      </c>
    </row>
    <row r="40" s="1" customFormat="1" ht="15" customHeight="1" spans="1:9">
      <c r="A40" s="15">
        <v>31</v>
      </c>
      <c r="B40" s="13">
        <v>1511455</v>
      </c>
      <c r="C40" s="16" t="s">
        <v>62</v>
      </c>
      <c r="D40" s="16" t="s">
        <v>60</v>
      </c>
      <c r="E40" s="16" t="s">
        <v>10</v>
      </c>
      <c r="F40" s="17">
        <v>1005</v>
      </c>
      <c r="G40" s="1">
        <f>VLOOKUP(B40,[1]应付款管理!$A$1:$I$65536,9,0)</f>
        <v>1005</v>
      </c>
      <c r="H40" s="1">
        <f t="shared" si="0"/>
        <v>0</v>
      </c>
      <c r="I40" t="str">
        <f t="shared" si="1"/>
        <v>,1511455</v>
      </c>
    </row>
    <row r="41" ht="15" customHeight="1" spans="1:9">
      <c r="A41" s="12">
        <v>32</v>
      </c>
      <c r="B41" s="13">
        <v>1473797</v>
      </c>
      <c r="C41" s="13" t="s">
        <v>63</v>
      </c>
      <c r="D41" s="13" t="s">
        <v>64</v>
      </c>
      <c r="E41" s="13" t="s">
        <v>61</v>
      </c>
      <c r="F41" s="14">
        <v>645</v>
      </c>
      <c r="G41">
        <f>VLOOKUP(B41,[1]应付款管理!$A$1:$I$65536,9,0)</f>
        <v>645</v>
      </c>
      <c r="H41">
        <f t="shared" si="0"/>
        <v>0</v>
      </c>
      <c r="I41" t="str">
        <f t="shared" si="1"/>
        <v>,1473797</v>
      </c>
    </row>
    <row r="42" ht="15" customHeight="1" spans="1:9">
      <c r="A42" s="12">
        <v>33</v>
      </c>
      <c r="B42" s="13">
        <v>1510340</v>
      </c>
      <c r="C42" s="13" t="s">
        <v>65</v>
      </c>
      <c r="D42" s="13" t="s">
        <v>66</v>
      </c>
      <c r="E42" s="13" t="s">
        <v>61</v>
      </c>
      <c r="F42" s="14">
        <v>665</v>
      </c>
      <c r="G42">
        <f>VLOOKUP(B42,[1]应付款管理!$A$1:$I$65536,9,0)</f>
        <v>665</v>
      </c>
      <c r="H42">
        <f t="shared" si="0"/>
        <v>0</v>
      </c>
      <c r="I42" t="str">
        <f t="shared" si="1"/>
        <v>,1510340</v>
      </c>
    </row>
    <row r="43" ht="15" customHeight="1" spans="1:9">
      <c r="A43" s="12">
        <v>34</v>
      </c>
      <c r="B43" s="13">
        <v>1506451</v>
      </c>
      <c r="C43" s="13" t="s">
        <v>67</v>
      </c>
      <c r="D43" s="13" t="s">
        <v>66</v>
      </c>
      <c r="E43" s="13" t="s">
        <v>33</v>
      </c>
      <c r="F43" s="14">
        <v>1080</v>
      </c>
      <c r="G43">
        <f>VLOOKUP(B43,[1]应付款管理!$A$1:$I$65536,9,0)</f>
        <v>1080</v>
      </c>
      <c r="H43">
        <f t="shared" si="0"/>
        <v>0</v>
      </c>
      <c r="I43" t="str">
        <f t="shared" si="1"/>
        <v>,1506451</v>
      </c>
    </row>
    <row r="44" ht="15" customHeight="1" spans="1:9">
      <c r="A44" s="12">
        <v>35</v>
      </c>
      <c r="B44" s="13">
        <v>1500312</v>
      </c>
      <c r="C44" s="13" t="s">
        <v>68</v>
      </c>
      <c r="D44" s="13" t="s">
        <v>69</v>
      </c>
      <c r="E44" s="13" t="s">
        <v>13</v>
      </c>
      <c r="F44" s="14">
        <v>420</v>
      </c>
      <c r="G44">
        <f>VLOOKUP(B44,[1]应付款管理!$A$1:$I$65536,9,0)</f>
        <v>420</v>
      </c>
      <c r="H44">
        <f t="shared" si="0"/>
        <v>0</v>
      </c>
      <c r="I44" t="str">
        <f t="shared" si="1"/>
        <v>,1500312</v>
      </c>
    </row>
    <row r="45" ht="15" customHeight="1" spans="1:9">
      <c r="A45" s="12">
        <v>36</v>
      </c>
      <c r="B45" s="13">
        <v>1492081</v>
      </c>
      <c r="C45" s="13" t="s">
        <v>70</v>
      </c>
      <c r="D45" s="13" t="s">
        <v>44</v>
      </c>
      <c r="E45" s="13" t="s">
        <v>33</v>
      </c>
      <c r="F45" s="18">
        <v>620</v>
      </c>
      <c r="G45">
        <f>VLOOKUP(B45,[1]应付款管理!$A$1:$I$65536,9,0)</f>
        <v>620</v>
      </c>
      <c r="H45">
        <f t="shared" si="0"/>
        <v>0</v>
      </c>
      <c r="I45" t="str">
        <f t="shared" si="1"/>
        <v>,1492081</v>
      </c>
    </row>
    <row r="46" ht="30" customHeight="1" spans="1:9">
      <c r="A46" s="19" t="s">
        <v>71</v>
      </c>
      <c r="B46" s="19"/>
      <c r="C46" s="19"/>
      <c r="D46" s="19"/>
      <c r="E46" s="19"/>
      <c r="F46" s="20">
        <f>SUM(F10:F45)</f>
        <v>33395</v>
      </c>
      <c r="G46">
        <f>SUM(G10:G45)</f>
        <v>33395</v>
      </c>
      <c r="H46">
        <f t="shared" si="0"/>
        <v>0</v>
      </c>
      <c r="I46" t="str">
        <f t="shared" si="1"/>
        <v>,</v>
      </c>
    </row>
    <row r="47" spans="6:12">
      <c r="F47" s="21"/>
      <c r="G47" s="22"/>
      <c r="H47" s="22"/>
      <c r="I47" s="22"/>
      <c r="J47" s="22"/>
      <c r="K47" s="22"/>
      <c r="L47" s="22"/>
    </row>
    <row r="48" spans="6:12">
      <c r="F48" s="23" t="s">
        <v>72</v>
      </c>
      <c r="G48" s="24"/>
      <c r="H48" s="25" t="s">
        <v>73</v>
      </c>
      <c r="I48" s="24"/>
      <c r="J48" s="24"/>
      <c r="K48" s="22"/>
      <c r="L48" s="22"/>
    </row>
    <row r="49" ht="15.75" spans="1:12">
      <c r="A49" s="26" t="s">
        <v>74</v>
      </c>
      <c r="B49" s="27"/>
      <c r="C49" s="27"/>
      <c r="D49" s="28"/>
      <c r="F49" s="21"/>
      <c r="G49" s="22"/>
      <c r="H49" s="22"/>
      <c r="I49" s="22"/>
      <c r="J49" s="22"/>
      <c r="K49" s="22"/>
      <c r="L49" s="22"/>
    </row>
    <row r="50" ht="15.75" spans="1:4">
      <c r="A50" s="26" t="s">
        <v>75</v>
      </c>
      <c r="B50" s="27"/>
      <c r="C50" s="27"/>
      <c r="D50" s="28"/>
    </row>
    <row r="51" ht="15.75" spans="1:4">
      <c r="A51" s="26" t="s">
        <v>76</v>
      </c>
      <c r="B51" s="27"/>
      <c r="C51" s="27"/>
      <c r="D51" s="28"/>
    </row>
    <row r="52" spans="1:4">
      <c r="A52" s="29" t="s">
        <v>77</v>
      </c>
      <c r="B52" s="27"/>
      <c r="C52" s="27"/>
      <c r="D52" s="28"/>
    </row>
    <row r="53" ht="15.75" spans="1:4">
      <c r="A53" s="26" t="s">
        <v>78</v>
      </c>
      <c r="B53" s="27"/>
      <c r="C53" s="27"/>
      <c r="D53" s="28"/>
    </row>
  </sheetData>
  <mergeCells count="1">
    <mergeCell ref="A46:E46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hp</cp:lastModifiedBy>
  <dcterms:created xsi:type="dcterms:W3CDTF">2017-08-23T09:33:00Z</dcterms:created>
  <dcterms:modified xsi:type="dcterms:W3CDTF">2019-06-12T09:25:20Z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2052-11.1.0.8796</vt:lpwstr>
  </property>
</Properties>
</file>