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5"/>
  </bookViews>
  <sheets>
    <sheet name="10-31 Jan'19" sheetId="1" r:id="rId1"/>
    <sheet name="Feb'19" sheetId="2" r:id="rId2"/>
    <sheet name="01 Mar-04 Apr'19" sheetId="4" r:id="rId3"/>
    <sheet name="月结" sheetId="5" r:id="rId4"/>
    <sheet name="05-30 Apr'19" sheetId="6" r:id="rId5"/>
    <sheet name="May'19" sheetId="7" r:id="rId6"/>
  </sheets>
  <definedNames>
    <definedName name="_xlnm.Print_Titles" localSheetId="1">'Feb''19'!$13:$16</definedName>
  </definedNames>
  <calcPr calcId="144525"/>
</workbook>
</file>

<file path=xl/comments1.xml><?xml version="1.0" encoding="utf-8"?>
<comments xmlns="http://schemas.openxmlformats.org/spreadsheetml/2006/main">
  <authors>
    <author>Pongpipat Boonkawesilp</author>
  </authors>
  <commentList>
    <comment ref="J80" authorId="0">
      <text>
        <r>
          <rPr>
            <sz val="7"/>
            <rFont val="Tahoma"/>
            <charset val="134"/>
          </rPr>
          <t>3 nights keep till Mar'19
@25,575*3 = 76,725.00</t>
        </r>
      </text>
    </comment>
  </commentList>
</comments>
</file>

<file path=xl/sharedStrings.xml><?xml version="1.0" encoding="utf-8"?>
<sst xmlns="http://schemas.openxmlformats.org/spreadsheetml/2006/main" count="1022" uniqueCount="680">
  <si>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</si>
  <si>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</si>
  <si>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</si>
  <si>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</si>
  <si>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</si>
  <si>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</si>
  <si>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</si>
  <si>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</si>
  <si>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</si>
  <si>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</si>
  <si>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</si>
  <si>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</si>
  <si>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</si>
  <si>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</si>
  <si>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</si>
  <si>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</si>
  <si>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</si>
  <si>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</si>
  <si>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</si>
  <si>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</si>
  <si>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</si>
  <si>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</si>
  <si>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</si>
  <si>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</si>
  <si>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</si>
  <si>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</si>
  <si>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</si>
  <si>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</si>
  <si>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</si>
  <si>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</si>
  <si>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</si>
  <si>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</si>
  <si>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</si>
  <si>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</si>
  <si>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</si>
  <si>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</si>
  <si>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</si>
  <si>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</si>
  <si>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</si>
  <si>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</si>
  <si>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</si>
  <si>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</si>
  <si>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</si>
  <si>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</si>
  <si>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</si>
  <si>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</si>
  <si>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</si>
  <si>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</si>
  <si>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</si>
  <si>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</si>
  <si>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</si>
  <si>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</si>
  <si>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</si>
  <si>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</si>
  <si>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</si>
  <si>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</si>
  <si>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</si>
  <si>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</si>
  <si>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</si>
  <si>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</si>
  <si>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</si>
  <si>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</si>
  <si>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</si>
  <si>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</si>
  <si>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</si>
  <si>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</si>
  <si>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</si>
  <si>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</si>
  <si>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</si>
  <si>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</si>
  <si>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</si>
  <si>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</si>
  <si>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</si>
  <si>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</si>
  <si>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</si>
  <si>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</si>
  <si>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</si>
  <si>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</si>
  <si>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02-03/02/19</t>
  </si>
  <si>
    <t>Qiao Li Ming</t>
  </si>
  <si>
    <t>03-04/02/19</t>
  </si>
  <si>
    <t>Wang Yu Chuan</t>
  </si>
  <si>
    <t>Yu Meng Meng</t>
  </si>
  <si>
    <t>04-05/02/19</t>
  </si>
  <si>
    <t>Ma Yan</t>
  </si>
  <si>
    <t>02-05/02/19</t>
  </si>
  <si>
    <t>291332B</t>
  </si>
  <si>
    <t>Xu Gao Huai</t>
  </si>
  <si>
    <t>03-05/02/19</t>
  </si>
  <si>
    <t>Mao Si Pian</t>
  </si>
  <si>
    <t>Liu Yang</t>
  </si>
  <si>
    <t>03-06/02/19</t>
  </si>
  <si>
    <t>Yu Xi Yan</t>
  </si>
  <si>
    <t>05-06/02/19</t>
  </si>
  <si>
    <t>Xie Yu Fang</t>
  </si>
  <si>
    <t>Wang Xiao Li</t>
  </si>
  <si>
    <t>02-06/02/19</t>
  </si>
  <si>
    <t>Liu Shu Yi</t>
  </si>
  <si>
    <t>04-07/02/19</t>
  </si>
  <si>
    <t>Chan Kwok Ching</t>
  </si>
  <si>
    <t>Gu Hai Ping</t>
  </si>
  <si>
    <t>06-07/02/19</t>
  </si>
  <si>
    <t>Liu Ai Rong</t>
  </si>
  <si>
    <t>Liu Yi Gang</t>
  </si>
  <si>
    <t>06-08/02/19</t>
  </si>
  <si>
    <t>Hao Jin Xiu</t>
  </si>
  <si>
    <t>04-08/02/19</t>
  </si>
  <si>
    <t>Li Yu Nan</t>
  </si>
  <si>
    <t>05-08/02/19</t>
  </si>
  <si>
    <t>Wu Jia Heng</t>
  </si>
  <si>
    <t>Yao Jie</t>
  </si>
  <si>
    <t>07-08/02/19</t>
  </si>
  <si>
    <t>Li Yang</t>
  </si>
  <si>
    <t>02-09/02/19</t>
  </si>
  <si>
    <t>Wang An Xin</t>
  </si>
  <si>
    <t>06-09/02/19</t>
  </si>
  <si>
    <t>291817-8</t>
  </si>
  <si>
    <t>113, 114</t>
  </si>
  <si>
    <t>Zhou Yao/Wu Hao</t>
  </si>
  <si>
    <t>07-09/02/19</t>
  </si>
  <si>
    <t>Zhang Jun</t>
  </si>
  <si>
    <t>Jiang Jian Ju</t>
  </si>
  <si>
    <t>Hao Wei Yi</t>
  </si>
  <si>
    <t>08-09/02/19</t>
  </si>
  <si>
    <t>Huang Ren</t>
  </si>
  <si>
    <t>Xue Yue Xin</t>
  </si>
  <si>
    <t>07-10/02/19</t>
  </si>
  <si>
    <t>Zhou Wei Di</t>
  </si>
  <si>
    <t>09-10/02/19</t>
  </si>
  <si>
    <t>Zhang Fang Ping</t>
  </si>
  <si>
    <t>Feng He Nian</t>
  </si>
  <si>
    <t>Yu Die Wen</t>
  </si>
  <si>
    <t>Wu Wan Li</t>
  </si>
  <si>
    <t>06-10/02/19</t>
  </si>
  <si>
    <t>Gaun Wan Qiong</t>
  </si>
  <si>
    <t>Liu Cheng Qi</t>
  </si>
  <si>
    <t>08-10/02/19</t>
  </si>
  <si>
    <t>He Zhi Juan</t>
  </si>
  <si>
    <t>Yu Wang Yang</t>
  </si>
  <si>
    <t>Liu Shuang</t>
  </si>
  <si>
    <t>07-12/02/19</t>
  </si>
  <si>
    <t>292035A</t>
  </si>
  <si>
    <t>Chen Yu</t>
  </si>
  <si>
    <t>10-11/02/19</t>
  </si>
  <si>
    <t>Qu Zhe</t>
  </si>
  <si>
    <t>09-11/02/19</t>
  </si>
  <si>
    <t>Gao Xuan</t>
  </si>
  <si>
    <t>07-11/02/19</t>
  </si>
  <si>
    <t>Yuan Xiao Rong</t>
  </si>
  <si>
    <t>04-11/02/19</t>
  </si>
  <si>
    <t>Jiang Wei</t>
  </si>
  <si>
    <t>06-11/02/19</t>
  </si>
  <si>
    <t xml:space="preserve">Zhou Wei  </t>
  </si>
  <si>
    <t>Ma Ying Hua</t>
  </si>
  <si>
    <t>11-12/02/19</t>
  </si>
  <si>
    <t>Zhao ZHI Cheng</t>
  </si>
  <si>
    <t>10-12/02/19</t>
  </si>
  <si>
    <t>Cao Shi Meng</t>
  </si>
  <si>
    <t xml:space="preserve">Feng Mei </t>
  </si>
  <si>
    <t>1438695&amp;1438694</t>
  </si>
  <si>
    <t>09-12/02/19</t>
  </si>
  <si>
    <t>Cheng Hai Tao</t>
  </si>
  <si>
    <t>Jiang Shou Gong</t>
  </si>
  <si>
    <t>292195-7</t>
  </si>
  <si>
    <t>109, 114, 115</t>
  </si>
  <si>
    <t>Zhou Qin/Liu Jun/Yang Li Jun</t>
  </si>
  <si>
    <t>Feng Rui</t>
  </si>
  <si>
    <t>Zhao Neng Yue</t>
  </si>
  <si>
    <t>Tang Min</t>
  </si>
  <si>
    <t>Wang Bo</t>
  </si>
  <si>
    <t>08-12/02/19</t>
  </si>
  <si>
    <t>Dong Liang</t>
  </si>
  <si>
    <t>292270A</t>
  </si>
  <si>
    <t>Lyu Yan</t>
  </si>
  <si>
    <t>292278A</t>
  </si>
  <si>
    <t>Le Sun</t>
  </si>
  <si>
    <t>292598A</t>
  </si>
  <si>
    <t>Zhang Yong</t>
  </si>
  <si>
    <t>292831A</t>
  </si>
  <si>
    <t>Liu Jun Ze</t>
  </si>
  <si>
    <t>06-12/02/19</t>
  </si>
  <si>
    <t>NS</t>
  </si>
  <si>
    <t>Huang Yi Deng…(charge 03-06/02/19)</t>
  </si>
  <si>
    <t>27-28/02/19</t>
  </si>
  <si>
    <t>Hu Xiao Hao…(Replacement)</t>
  </si>
  <si>
    <t>Wang Shu Lin…(Replacement)</t>
  </si>
  <si>
    <t>Statement of Prebuy Program in February 2019 (except 02-11 Feb'19)</t>
  </si>
  <si>
    <t>Prepayment</t>
  </si>
  <si>
    <t>972/48599</t>
  </si>
  <si>
    <t>30/01-01/02/19</t>
  </si>
  <si>
    <t>Qian Tian Xiong</t>
  </si>
  <si>
    <t>31/01-01/02/19</t>
  </si>
  <si>
    <t>Gu Min Jun</t>
  </si>
  <si>
    <t>Gu Min Gang</t>
  </si>
  <si>
    <t>29/01-01/02/19</t>
  </si>
  <si>
    <t>Cui Li Li</t>
  </si>
  <si>
    <t>28/01-02/02/19</t>
  </si>
  <si>
    <t>Wang Ting Ting</t>
  </si>
  <si>
    <t>30/01-02/02/19</t>
  </si>
  <si>
    <t>Wang Yi</t>
  </si>
  <si>
    <t>01-02/02/19</t>
  </si>
  <si>
    <t>291332A</t>
  </si>
  <si>
    <t>12-13/02/19</t>
  </si>
  <si>
    <t>292035B</t>
  </si>
  <si>
    <t>292270B</t>
  </si>
  <si>
    <t>292278B</t>
  </si>
  <si>
    <t>12-14/02/19</t>
  </si>
  <si>
    <t>Ge Yu Ting</t>
  </si>
  <si>
    <t>13-14/02/19</t>
  </si>
  <si>
    <t>Tang Ao Ni</t>
  </si>
  <si>
    <t>12-15/02/19</t>
  </si>
  <si>
    <t>Shan Jian Hong</t>
  </si>
  <si>
    <t>13-15/02/19</t>
  </si>
  <si>
    <t xml:space="preserve">Xu Liang </t>
  </si>
  <si>
    <t>Yu Yan Ping</t>
  </si>
  <si>
    <t>14-15/02/19</t>
  </si>
  <si>
    <t>292501-2</t>
  </si>
  <si>
    <t>845, 847</t>
  </si>
  <si>
    <t>Tao Jing/Jiang Dong</t>
  </si>
  <si>
    <t>14-16/02/19</t>
  </si>
  <si>
    <t>292589-90</t>
  </si>
  <si>
    <t>821, 822</t>
  </si>
  <si>
    <t>Wang Liang/Wan Qiu Ning</t>
  </si>
  <si>
    <t>12-16/02/19</t>
  </si>
  <si>
    <t>292598B</t>
  </si>
  <si>
    <t>15-17/02/19</t>
  </si>
  <si>
    <t>292679-80</t>
  </si>
  <si>
    <t>803, 811</t>
  </si>
  <si>
    <t>Pan Xia Jing/Zou Qin</t>
  </si>
  <si>
    <t>14-18/02/19</t>
  </si>
  <si>
    <t>Shen Luo Zi</t>
  </si>
  <si>
    <t>12-19/02/19</t>
  </si>
  <si>
    <t>292821B</t>
  </si>
  <si>
    <t>18-19/02/19</t>
  </si>
  <si>
    <t>Tang Hua Cheng</t>
  </si>
  <si>
    <t>18-21/02/19</t>
  </si>
  <si>
    <t>Cao Li Hong</t>
  </si>
  <si>
    <t>20-22/02/19</t>
  </si>
  <si>
    <t>Lyu Xiao Chen</t>
  </si>
  <si>
    <t>20-23/02/19</t>
  </si>
  <si>
    <t>Ji Ming Ming</t>
  </si>
  <si>
    <t>21-24/02/19</t>
  </si>
  <si>
    <t>Fang Ling Jun</t>
  </si>
  <si>
    <t>total</t>
  </si>
  <si>
    <t>P190302172540489</t>
  </si>
  <si>
    <t>2月包房款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</si>
  <si>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月剩余包房款</t>
    </r>
  </si>
  <si>
    <t>总剩包房款</t>
  </si>
  <si>
    <r>
      <rPr>
        <b/>
        <sz val="6"/>
        <rFont val="Microsoft Sans Serif"/>
        <charset val="134"/>
      </rPr>
      <t>No.</t>
    </r>
  </si>
  <si>
    <r>
      <rPr>
        <b/>
        <sz val="6"/>
        <rFont val="Microsoft Sans Serif"/>
        <charset val="134"/>
      </rPr>
      <t>Date</t>
    </r>
  </si>
  <si>
    <r>
      <rPr>
        <b/>
        <sz val="6"/>
        <rFont val="Microsoft Sans Serif"/>
        <charset val="134"/>
      </rPr>
      <t>Invoice no.</t>
    </r>
  </si>
  <si>
    <r>
      <rPr>
        <b/>
        <sz val="6"/>
        <rFont val="Microsoft Sans Serif"/>
        <charset val="134"/>
      </rPr>
      <t>Villa no.</t>
    </r>
  </si>
  <si>
    <r>
      <rPr>
        <b/>
        <sz val="6"/>
        <rFont val="Microsoft Sans Serif"/>
        <charset val="134"/>
      </rPr>
      <t>DESCRIPTION</t>
    </r>
  </si>
  <si>
    <r>
      <rPr>
        <b/>
        <sz val="6"/>
        <rFont val="Microsoft Sans Serif"/>
        <charset val="134"/>
      </rPr>
      <t>Ref No.</t>
    </r>
  </si>
  <si>
    <r>
      <rPr>
        <b/>
        <sz val="6"/>
        <rFont val="Microsoft Sans Serif"/>
        <charset val="134"/>
      </rPr>
      <t>Total charge</t>
    </r>
  </si>
  <si>
    <r>
      <rPr>
        <b/>
        <sz val="6"/>
        <rFont val="Microsoft Sans Serif"/>
        <charset val="134"/>
      </rPr>
      <t>Credit</t>
    </r>
  </si>
  <si>
    <r>
      <rPr>
        <b/>
        <sz val="6"/>
        <rFont val="Microsoft Sans Serif"/>
        <charset val="134"/>
      </rPr>
      <t>Total Balance</t>
    </r>
  </si>
  <si>
    <r>
      <rPr>
        <b/>
        <sz val="6"/>
        <rFont val="Microsoft Sans Serif"/>
        <charset val="134"/>
      </rPr>
      <t>1</t>
    </r>
  </si>
  <si>
    <r>
      <rPr>
        <b/>
        <sz val="6"/>
        <rFont val="Microsoft Sans Serif"/>
        <charset val="134"/>
      </rPr>
      <t>26/02/2019</t>
    </r>
  </si>
  <si>
    <r>
      <rPr>
        <sz val="6"/>
        <rFont val="Microsoft Sans Serif"/>
        <charset val="134"/>
      </rPr>
      <t>-</t>
    </r>
  </si>
  <si>
    <r>
      <rPr>
        <sz val="6"/>
        <rFont val="Microsoft Sans Serif"/>
        <charset val="134"/>
      </rPr>
      <t>Prepayment</t>
    </r>
  </si>
  <si>
    <r>
      <rPr>
        <b/>
        <sz val="6"/>
        <rFont val="Microsoft Sans Serif"/>
        <charset val="134"/>
      </rPr>
      <t>981/49015</t>
    </r>
  </si>
  <si>
    <r>
      <rPr>
        <b/>
        <sz val="6"/>
        <rFont val="Microsoft Sans Serif"/>
        <charset val="134"/>
      </rPr>
      <t>656,250.00</t>
    </r>
  </si>
  <si>
    <r>
      <rPr>
        <b/>
        <sz val="6"/>
        <rFont val="Microsoft Sans Serif"/>
        <charset val="134"/>
      </rPr>
      <t>(656,250.00)</t>
    </r>
  </si>
  <si>
    <r>
      <rPr>
        <b/>
        <sz val="6"/>
        <rFont val="Microsoft Sans Serif"/>
        <charset val="134"/>
      </rPr>
      <t>2</t>
    </r>
  </si>
  <si>
    <r>
      <rPr>
        <b/>
        <sz val="6"/>
        <rFont val="Microsoft Sans Serif"/>
        <charset val="134"/>
      </rPr>
      <t>28/02-02/03/19</t>
    </r>
  </si>
  <si>
    <r>
      <rPr>
        <b/>
        <sz val="6"/>
        <rFont val="Microsoft Sans Serif"/>
        <charset val="134"/>
      </rPr>
      <t>293959</t>
    </r>
  </si>
  <si>
    <r>
      <rPr>
        <b/>
        <sz val="6"/>
        <rFont val="Microsoft Sans Serif"/>
        <charset val="134"/>
      </rPr>
      <t>801</t>
    </r>
  </si>
  <si>
    <r>
      <rPr>
        <sz val="6"/>
        <rFont val="Microsoft Sans Serif"/>
        <charset val="134"/>
      </rPr>
      <t>Jin Xiao Jing</t>
    </r>
  </si>
  <si>
    <r>
      <rPr>
        <b/>
        <sz val="6"/>
        <rFont val="Microsoft Sans Serif"/>
        <charset val="134"/>
      </rPr>
      <t>38,415.00</t>
    </r>
  </si>
  <si>
    <r>
      <rPr>
        <b/>
        <sz val="6"/>
        <rFont val="Microsoft Sans Serif"/>
        <charset val="134"/>
      </rPr>
      <t>3</t>
    </r>
  </si>
  <si>
    <r>
      <rPr>
        <b/>
        <sz val="6"/>
        <rFont val="Microsoft Sans Serif"/>
        <charset val="134"/>
      </rPr>
      <t>27/02-02/03/19</t>
    </r>
  </si>
  <si>
    <r>
      <rPr>
        <b/>
        <sz val="6"/>
        <rFont val="Microsoft Sans Serif"/>
        <charset val="134"/>
      </rPr>
      <t>293970</t>
    </r>
  </si>
  <si>
    <r>
      <rPr>
        <b/>
        <sz val="6"/>
        <rFont val="Microsoft Sans Serif"/>
        <charset val="134"/>
      </rPr>
      <t>926</t>
    </r>
  </si>
  <si>
    <r>
      <rPr>
        <sz val="6"/>
        <rFont val="Microsoft Sans Serif"/>
        <charset val="134"/>
      </rPr>
      <t>Yang Yan Li</t>
    </r>
  </si>
  <si>
    <t>1465563/1465564</t>
  </si>
  <si>
    <r>
      <rPr>
        <b/>
        <sz val="6"/>
        <rFont val="Microsoft Sans Serif"/>
        <charset val="134"/>
      </rPr>
      <t>72,082.00</t>
    </r>
  </si>
  <si>
    <r>
      <rPr>
        <b/>
        <sz val="6"/>
        <rFont val="Microsoft Sans Serif"/>
        <charset val="134"/>
      </rPr>
      <t>4</t>
    </r>
  </si>
  <si>
    <r>
      <rPr>
        <b/>
        <sz val="6"/>
        <rFont val="Microsoft Sans Serif"/>
        <charset val="134"/>
      </rPr>
      <t>02-03/03/19</t>
    </r>
  </si>
  <si>
    <r>
      <rPr>
        <b/>
        <sz val="6"/>
        <rFont val="Microsoft Sans Serif"/>
        <charset val="134"/>
      </rPr>
      <t>294075</t>
    </r>
  </si>
  <si>
    <r>
      <rPr>
        <b/>
        <sz val="6"/>
        <rFont val="Microsoft Sans Serif"/>
        <charset val="134"/>
      </rPr>
      <t>821</t>
    </r>
  </si>
  <si>
    <r>
      <rPr>
        <sz val="6"/>
        <rFont val="Microsoft Sans Serif"/>
        <charset val="134"/>
      </rPr>
      <t>Lou Zhen Ming</t>
    </r>
  </si>
  <si>
    <r>
      <rPr>
        <b/>
        <sz val="6"/>
        <rFont val="Microsoft Sans Serif"/>
        <charset val="134"/>
      </rPr>
      <t>24,250.00</t>
    </r>
  </si>
  <si>
    <r>
      <rPr>
        <b/>
        <sz val="6"/>
        <rFont val="Microsoft Sans Serif"/>
        <charset val="134"/>
      </rPr>
      <t>5</t>
    </r>
  </si>
  <si>
    <r>
      <rPr>
        <b/>
        <sz val="6"/>
        <rFont val="Microsoft Sans Serif"/>
        <charset val="134"/>
      </rPr>
      <t>06-09/02/19</t>
    </r>
  </si>
  <si>
    <r>
      <rPr>
        <b/>
        <sz val="6"/>
        <rFont val="Microsoft Sans Serif"/>
        <charset val="134"/>
      </rPr>
      <t>294261</t>
    </r>
  </si>
  <si>
    <r>
      <rPr>
        <sz val="6"/>
        <rFont val="Microsoft Sans Serif"/>
        <charset val="134"/>
      </rPr>
      <t>NS</t>
    </r>
  </si>
  <si>
    <r>
      <rPr>
        <sz val="6"/>
        <rFont val="Microsoft Sans Serif"/>
        <charset val="134"/>
      </rPr>
      <t>Yang Yu Shan</t>
    </r>
  </si>
  <si>
    <r>
      <rPr>
        <b/>
        <sz val="6"/>
        <rFont val="Microsoft Sans Serif"/>
        <charset val="134"/>
      </rPr>
      <t>59,778.00</t>
    </r>
  </si>
  <si>
    <r>
      <rPr>
        <b/>
        <sz val="6"/>
        <rFont val="Microsoft Sans Serif"/>
        <charset val="134"/>
      </rPr>
      <t>6</t>
    </r>
  </si>
  <si>
    <r>
      <rPr>
        <b/>
        <sz val="6"/>
        <rFont val="Microsoft Sans Serif"/>
        <charset val="134"/>
      </rPr>
      <t>05-07/03/19</t>
    </r>
  </si>
  <si>
    <r>
      <rPr>
        <b/>
        <sz val="6"/>
        <rFont val="Microsoft Sans Serif"/>
        <charset val="134"/>
      </rPr>
      <t>294331</t>
    </r>
  </si>
  <si>
    <r>
      <rPr>
        <b/>
        <sz val="6"/>
        <rFont val="Microsoft Sans Serif"/>
        <charset val="134"/>
      </rPr>
      <t>818</t>
    </r>
  </si>
  <si>
    <r>
      <rPr>
        <sz val="6"/>
        <rFont val="Microsoft Sans Serif"/>
        <charset val="134"/>
      </rPr>
      <t>Yang Xin</t>
    </r>
  </si>
  <si>
    <r>
      <rPr>
        <b/>
        <sz val="6"/>
        <rFont val="Microsoft Sans Serif"/>
        <charset val="134"/>
      </rPr>
      <t>37,500.00</t>
    </r>
  </si>
  <si>
    <r>
      <rPr>
        <b/>
        <sz val="6"/>
        <rFont val="Microsoft Sans Serif"/>
        <charset val="134"/>
      </rPr>
      <t>7</t>
    </r>
  </si>
  <si>
    <r>
      <rPr>
        <b/>
        <sz val="6"/>
        <rFont val="Microsoft Sans Serif"/>
        <charset val="134"/>
      </rPr>
      <t>04-07/03/19</t>
    </r>
  </si>
  <si>
    <r>
      <rPr>
        <b/>
        <sz val="6"/>
        <rFont val="Microsoft Sans Serif"/>
        <charset val="134"/>
      </rPr>
      <t>294332</t>
    </r>
  </si>
  <si>
    <r>
      <rPr>
        <b/>
        <sz val="6"/>
        <rFont val="Microsoft Sans Serif"/>
        <charset val="134"/>
      </rPr>
      <t>828</t>
    </r>
  </si>
  <si>
    <r>
      <rPr>
        <sz val="6"/>
        <rFont val="Microsoft Sans Serif"/>
        <charset val="134"/>
      </rPr>
      <t>Li Li Qiao</t>
    </r>
  </si>
  <si>
    <r>
      <rPr>
        <b/>
        <sz val="6"/>
        <rFont val="Microsoft Sans Serif"/>
        <charset val="134"/>
      </rPr>
      <t>56,250.00</t>
    </r>
  </si>
  <si>
    <r>
      <rPr>
        <b/>
        <sz val="6"/>
        <rFont val="Microsoft Sans Serif"/>
        <charset val="134"/>
      </rPr>
      <t>8</t>
    </r>
  </si>
  <si>
    <r>
      <rPr>
        <b/>
        <sz val="6"/>
        <rFont val="Microsoft Sans Serif"/>
        <charset val="134"/>
      </rPr>
      <t>06-09/03/19</t>
    </r>
  </si>
  <si>
    <r>
      <rPr>
        <b/>
        <sz val="6"/>
        <rFont val="Microsoft Sans Serif"/>
        <charset val="134"/>
      </rPr>
      <t>294577</t>
    </r>
  </si>
  <si>
    <r>
      <rPr>
        <b/>
        <sz val="6"/>
        <rFont val="Microsoft Sans Serif"/>
        <charset val="134"/>
      </rPr>
      <t>811</t>
    </r>
  </si>
  <si>
    <r>
      <rPr>
        <sz val="6"/>
        <rFont val="Microsoft Sans Serif"/>
        <charset val="134"/>
      </rPr>
      <t>Yan Meng Jue</t>
    </r>
  </si>
  <si>
    <r>
      <rPr>
        <b/>
        <sz val="6"/>
        <rFont val="Microsoft Sans Serif"/>
        <charset val="134"/>
      </rPr>
      <t>48,750.00</t>
    </r>
  </si>
  <si>
    <r>
      <rPr>
        <b/>
        <sz val="6"/>
        <rFont val="Microsoft Sans Serif"/>
        <charset val="134"/>
      </rPr>
      <t>9</t>
    </r>
  </si>
  <si>
    <r>
      <rPr>
        <b/>
        <sz val="6"/>
        <rFont val="Microsoft Sans Serif"/>
        <charset val="134"/>
      </rPr>
      <t>13-16/03/19</t>
    </r>
  </si>
  <si>
    <r>
      <rPr>
        <b/>
        <sz val="6"/>
        <rFont val="Microsoft Sans Serif"/>
        <charset val="134"/>
      </rPr>
      <t>295278</t>
    </r>
  </si>
  <si>
    <r>
      <rPr>
        <b/>
        <sz val="6"/>
        <rFont val="Microsoft Sans Serif"/>
        <charset val="134"/>
      </rPr>
      <t>803</t>
    </r>
  </si>
  <si>
    <r>
      <rPr>
        <sz val="6"/>
        <rFont val="Microsoft Sans Serif"/>
        <charset val="134"/>
      </rPr>
      <t>Geng Yuan</t>
    </r>
  </si>
  <si>
    <r>
      <rPr>
        <b/>
        <sz val="6"/>
        <rFont val="Microsoft Sans Serif"/>
        <charset val="134"/>
      </rPr>
      <t>10</t>
    </r>
  </si>
  <si>
    <r>
      <rPr>
        <b/>
        <sz val="6"/>
        <rFont val="Microsoft Sans Serif"/>
        <charset val="134"/>
      </rPr>
      <t>15-17/03/19</t>
    </r>
  </si>
  <si>
    <r>
      <rPr>
        <b/>
        <sz val="6"/>
        <rFont val="Microsoft Sans Serif"/>
        <charset val="134"/>
      </rPr>
      <t>295344</t>
    </r>
  </si>
  <si>
    <r>
      <rPr>
        <b/>
        <sz val="6"/>
        <rFont val="Microsoft Sans Serif"/>
        <charset val="134"/>
      </rPr>
      <t>819</t>
    </r>
  </si>
  <si>
    <r>
      <rPr>
        <sz val="6"/>
        <rFont val="Microsoft Sans Serif"/>
        <charset val="134"/>
      </rPr>
      <t>Erik Schmit</t>
    </r>
  </si>
  <si>
    <r>
      <rPr>
        <b/>
        <sz val="6"/>
        <rFont val="Microsoft Sans Serif"/>
        <charset val="134"/>
      </rPr>
      <t>-</t>
    </r>
  </si>
  <si>
    <r>
      <rPr>
        <b/>
        <sz val="6"/>
        <rFont val="Microsoft Sans Serif"/>
        <charset val="134"/>
      </rPr>
      <t>33,964.00</t>
    </r>
  </si>
  <si>
    <r>
      <rPr>
        <b/>
        <sz val="6"/>
        <rFont val="Microsoft Sans Serif"/>
        <charset val="134"/>
      </rPr>
      <t>11</t>
    </r>
  </si>
  <si>
    <r>
      <rPr>
        <b/>
        <sz val="6"/>
        <rFont val="Microsoft Sans Serif"/>
        <charset val="134"/>
      </rPr>
      <t>13-17/03/19</t>
    </r>
  </si>
  <si>
    <r>
      <rPr>
        <b/>
        <sz val="6"/>
        <rFont val="Microsoft Sans Serif"/>
        <charset val="134"/>
      </rPr>
      <t>295386</t>
    </r>
  </si>
  <si>
    <r>
      <rPr>
        <b/>
        <sz val="6"/>
        <rFont val="Microsoft Sans Serif"/>
        <charset val="134"/>
      </rPr>
      <t>807</t>
    </r>
  </si>
  <si>
    <r>
      <rPr>
        <sz val="6"/>
        <rFont val="Microsoft Sans Serif"/>
        <charset val="134"/>
      </rPr>
      <t>Yang Fan</t>
    </r>
  </si>
  <si>
    <r>
      <rPr>
        <b/>
        <sz val="6"/>
        <rFont val="Microsoft Sans Serif"/>
        <charset val="134"/>
      </rPr>
      <t>75,000.00</t>
    </r>
  </si>
  <si>
    <r>
      <rPr>
        <b/>
        <sz val="6"/>
        <rFont val="Microsoft Sans Serif"/>
        <charset val="134"/>
      </rPr>
      <t>12</t>
    </r>
  </si>
  <si>
    <r>
      <rPr>
        <b/>
        <sz val="6"/>
        <rFont val="Microsoft Sans Serif"/>
        <charset val="134"/>
      </rPr>
      <t>295387</t>
    </r>
  </si>
  <si>
    <r>
      <rPr>
        <sz val="6"/>
        <rFont val="Microsoft Sans Serif"/>
        <charset val="134"/>
      </rPr>
      <t>Fu Lin Quan</t>
    </r>
  </si>
  <si>
    <r>
      <rPr>
        <b/>
        <sz val="6"/>
        <rFont val="Microsoft Sans Serif"/>
        <charset val="134"/>
      </rPr>
      <t>13</t>
    </r>
  </si>
  <si>
    <r>
      <rPr>
        <b/>
        <sz val="6"/>
        <rFont val="Microsoft Sans Serif"/>
        <charset val="134"/>
      </rPr>
      <t>17-19/03/19</t>
    </r>
  </si>
  <si>
    <r>
      <rPr>
        <b/>
        <sz val="6"/>
        <rFont val="Microsoft Sans Serif"/>
        <charset val="134"/>
      </rPr>
      <t>295500</t>
    </r>
  </si>
  <si>
    <r>
      <rPr>
        <sz val="6"/>
        <rFont val="Microsoft Sans Serif"/>
        <charset val="134"/>
      </rPr>
      <t>Zhang Feng Jie</t>
    </r>
  </si>
  <si>
    <r>
      <rPr>
        <sz val="6"/>
        <rFont val="Microsoft Sans Serif"/>
        <charset val="134"/>
      </rPr>
      <t>•</t>
    </r>
  </si>
  <si>
    <r>
      <rPr>
        <b/>
        <sz val="6"/>
        <rFont val="Microsoft Sans Serif"/>
        <charset val="134"/>
      </rPr>
      <t>34,064.00</t>
    </r>
  </si>
  <si>
    <r>
      <rPr>
        <b/>
        <sz val="6"/>
        <rFont val="Microsoft Sans Serif"/>
        <charset val="134"/>
      </rPr>
      <t>14</t>
    </r>
  </si>
  <si>
    <r>
      <rPr>
        <b/>
        <sz val="6"/>
        <rFont val="Microsoft Sans Serif"/>
        <charset val="134"/>
      </rPr>
      <t>18-20/03/19</t>
    </r>
  </si>
  <si>
    <r>
      <rPr>
        <b/>
        <sz val="6"/>
        <rFont val="Microsoft Sans Serif"/>
        <charset val="134"/>
      </rPr>
      <t>295582</t>
    </r>
  </si>
  <si>
    <r>
      <rPr>
        <b/>
        <sz val="6"/>
        <rFont val="Microsoft Sans Serif"/>
        <charset val="134"/>
      </rPr>
      <t>816</t>
    </r>
  </si>
  <si>
    <r>
      <rPr>
        <sz val="6"/>
        <rFont val="Microsoft Sans Serif"/>
        <charset val="134"/>
      </rPr>
      <t>Li Lin Yan</t>
    </r>
  </si>
  <si>
    <r>
      <rPr>
        <b/>
        <sz val="6"/>
        <rFont val="Microsoft Sans Serif"/>
        <charset val="134"/>
      </rPr>
      <t>15</t>
    </r>
  </si>
  <si>
    <r>
      <rPr>
        <b/>
        <sz val="6"/>
        <rFont val="Microsoft Sans Serif"/>
        <charset val="134"/>
      </rPr>
      <t>17-20/03/19</t>
    </r>
  </si>
  <si>
    <r>
      <rPr>
        <b/>
        <sz val="6"/>
        <rFont val="Microsoft Sans Serif"/>
        <charset val="134"/>
      </rPr>
      <t>295583</t>
    </r>
  </si>
  <si>
    <r>
      <rPr>
        <sz val="6"/>
        <rFont val="Microsoft Sans Serif"/>
        <charset val="134"/>
      </rPr>
      <t>Leung Chun On</t>
    </r>
  </si>
  <si>
    <r>
      <rPr>
        <sz val="6"/>
        <rFont val="Microsoft Sans Serif"/>
        <charset val="134"/>
      </rPr>
      <t>_</t>
    </r>
  </si>
  <si>
    <r>
      <rPr>
        <b/>
        <sz val="6"/>
        <rFont val="Microsoft Sans Serif"/>
        <charset val="134"/>
      </rPr>
      <t>16</t>
    </r>
  </si>
  <si>
    <r>
      <rPr>
        <b/>
        <sz val="6"/>
        <rFont val="Microsoft Sans Serif"/>
        <charset val="134"/>
      </rPr>
      <t>22-25/03/19</t>
    </r>
  </si>
  <si>
    <r>
      <rPr>
        <b/>
        <sz val="6"/>
        <rFont val="Microsoft Sans Serif"/>
        <charset val="134"/>
      </rPr>
      <t>296060</t>
    </r>
  </si>
  <si>
    <r>
      <rPr>
        <sz val="6"/>
        <rFont val="Microsoft Sans Serif"/>
        <charset val="134"/>
      </rPr>
      <t>LiXiuZhen</t>
    </r>
  </si>
  <si>
    <r>
      <rPr>
        <b/>
        <sz val="6"/>
        <rFont val="Microsoft Sans Serif"/>
        <charset val="134"/>
      </rPr>
      <t>17</t>
    </r>
  </si>
  <si>
    <r>
      <rPr>
        <b/>
        <sz val="6"/>
        <rFont val="Microsoft Sans Serif"/>
        <charset val="134"/>
      </rPr>
      <t>27-28/03/19</t>
    </r>
  </si>
  <si>
    <r>
      <rPr>
        <b/>
        <sz val="6"/>
        <rFont val="Microsoft Sans Serif"/>
        <charset val="134"/>
      </rPr>
      <t>296406</t>
    </r>
  </si>
  <si>
    <r>
      <rPr>
        <b/>
        <sz val="6"/>
        <rFont val="Microsoft Sans Serif"/>
        <charset val="134"/>
      </rPr>
      <t>846</t>
    </r>
  </si>
  <si>
    <r>
      <rPr>
        <sz val="6"/>
        <rFont val="Microsoft Sans Serif"/>
        <charset val="134"/>
      </rPr>
      <t>Wei Zhen</t>
    </r>
  </si>
  <si>
    <r>
      <rPr>
        <b/>
        <sz val="6"/>
        <rFont val="Microsoft Sans Serif"/>
        <charset val="134"/>
      </rPr>
      <t>18,750.00</t>
    </r>
  </si>
  <si>
    <r>
      <rPr>
        <b/>
        <sz val="6"/>
        <rFont val="Microsoft Sans Serif"/>
        <charset val="134"/>
      </rPr>
      <t>18</t>
    </r>
  </si>
  <si>
    <r>
      <rPr>
        <b/>
        <sz val="6"/>
        <rFont val="Microsoft Sans Serif"/>
        <charset val="134"/>
      </rPr>
      <t>30-31/03/19</t>
    </r>
  </si>
  <si>
    <r>
      <rPr>
        <b/>
        <sz val="6"/>
        <rFont val="Microsoft Sans Serif"/>
        <charset val="134"/>
      </rPr>
      <t>296827</t>
    </r>
  </si>
  <si>
    <r>
      <rPr>
        <sz val="6"/>
        <rFont val="Microsoft Sans Serif"/>
        <charset val="134"/>
      </rPr>
      <t>UJia</t>
    </r>
  </si>
  <si>
    <r>
      <rPr>
        <b/>
        <sz val="6"/>
        <rFont val="Microsoft Sans Serif"/>
        <charset val="134"/>
      </rPr>
      <t>■</t>
    </r>
  </si>
  <si>
    <r>
      <rPr>
        <b/>
        <sz val="6"/>
        <rFont val="Microsoft Sans Serif"/>
        <charset val="134"/>
      </rPr>
      <t>19</t>
    </r>
  </si>
  <si>
    <r>
      <rPr>
        <b/>
        <sz val="6"/>
        <rFont val="Microsoft Sans Serif"/>
        <charset val="134"/>
      </rPr>
      <t>31/03-02/04/19</t>
    </r>
  </si>
  <si>
    <r>
      <rPr>
        <b/>
        <sz val="6"/>
        <rFont val="Microsoft Sans Serif"/>
        <charset val="134"/>
      </rPr>
      <t>297011</t>
    </r>
  </si>
  <si>
    <r>
      <rPr>
        <b/>
        <sz val="6"/>
        <rFont val="Microsoft Sans Serif"/>
        <charset val="134"/>
      </rPr>
      <t>907</t>
    </r>
  </si>
  <si>
    <r>
      <rPr>
        <sz val="6"/>
        <rFont val="Microsoft Sans Serif"/>
        <charset val="134"/>
      </rPr>
      <t>Mao Ye Peng</t>
    </r>
  </si>
  <si>
    <r>
      <rPr>
        <b/>
        <sz val="6"/>
        <rFont val="Microsoft Sans Serif"/>
        <charset val="134"/>
      </rPr>
      <t>46,520.00</t>
    </r>
  </si>
  <si>
    <r>
      <rPr>
        <b/>
        <sz val="6"/>
        <rFont val="Microsoft Sans Serif"/>
        <charset val="134"/>
      </rPr>
      <t>20</t>
    </r>
  </si>
  <si>
    <r>
      <rPr>
        <b/>
        <sz val="6"/>
        <rFont val="Microsoft Sans Serif"/>
        <charset val="134"/>
      </rPr>
      <t>30/03-04/04/19</t>
    </r>
  </si>
  <si>
    <r>
      <rPr>
        <b/>
        <sz val="6"/>
        <rFont val="Microsoft Sans Serif"/>
        <charset val="134"/>
      </rPr>
      <t>297220</t>
    </r>
  </si>
  <si>
    <r>
      <rPr>
        <sz val="6"/>
        <rFont val="Microsoft Sans Serif"/>
        <charset val="134"/>
      </rPr>
      <t>Tang Ying Di</t>
    </r>
  </si>
  <si>
    <r>
      <rPr>
        <b/>
        <sz val="6"/>
        <rFont val="Microsoft Sans Serif"/>
        <charset val="134"/>
      </rPr>
      <t>93,750.00</t>
    </r>
  </si>
  <si>
    <r>
      <rPr>
        <b/>
        <sz val="6"/>
        <rFont val="Microsoft Sans Serif"/>
        <charset val="134"/>
      </rPr>
      <t>21</t>
    </r>
  </si>
  <si>
    <r>
      <rPr>
        <b/>
        <sz val="6"/>
        <rFont val="Microsoft Sans Serif"/>
        <charset val="134"/>
      </rPr>
      <t>31/03-04/04/19</t>
    </r>
  </si>
  <si>
    <r>
      <rPr>
        <b/>
        <sz val="6"/>
        <rFont val="Microsoft Sans Serif"/>
        <charset val="134"/>
      </rPr>
      <t>297221</t>
    </r>
  </si>
  <si>
    <r>
      <rPr>
        <b/>
        <sz val="6"/>
        <rFont val="Microsoft Sans Serif"/>
        <charset val="134"/>
      </rPr>
      <t>844</t>
    </r>
  </si>
  <si>
    <r>
      <rPr>
        <sz val="6"/>
        <rFont val="Microsoft Sans Serif"/>
        <charset val="134"/>
      </rPr>
      <t>Chen Wen</t>
    </r>
  </si>
  <si>
    <r>
      <rPr>
        <sz val="6"/>
        <rFont val="Microsoft Sans Serif"/>
        <charset val="134"/>
      </rPr>
      <t>*</t>
    </r>
  </si>
  <si>
    <r>
      <rPr>
        <b/>
        <sz val="6"/>
        <rFont val="Microsoft Sans Serif"/>
        <charset val="134"/>
      </rPr>
      <t>73,634.00</t>
    </r>
  </si>
  <si>
    <r>
      <rPr>
        <b/>
        <sz val="6"/>
        <rFont val="Microsoft Sans Serif"/>
        <charset val="134"/>
      </rPr>
      <t>22</t>
    </r>
  </si>
  <si>
    <r>
      <rPr>
        <b/>
        <sz val="6"/>
        <rFont val="Microsoft Sans Serif"/>
        <charset val="134"/>
      </rPr>
      <t>03-04/04/19</t>
    </r>
  </si>
  <si>
    <r>
      <rPr>
        <b/>
        <sz val="6"/>
        <rFont val="Microsoft Sans Serif"/>
        <charset val="134"/>
      </rPr>
      <t>297225</t>
    </r>
  </si>
  <si>
    <r>
      <rPr>
        <sz val="6"/>
        <rFont val="Microsoft Sans Serif"/>
        <charset val="134"/>
      </rPr>
      <t>Long Yuan Yuan</t>
    </r>
  </si>
  <si>
    <r>
      <rPr>
        <sz val="6"/>
        <rFont val="Microsoft Sans Serif"/>
        <charset val="134"/>
      </rPr>
      <t>17</t>
    </r>
  </si>
  <si>
    <r>
      <rPr>
        <sz val="6"/>
        <rFont val="Microsoft Sans Serif"/>
        <charset val="134"/>
      </rPr>
      <t>06-07/02/19</t>
    </r>
  </si>
  <si>
    <r>
      <rPr>
        <sz val="6"/>
        <rFont val="Microsoft Sans Serif"/>
        <charset val="134"/>
      </rPr>
      <t>291573</t>
    </r>
  </si>
  <si>
    <r>
      <rPr>
        <sz val="6"/>
        <rFont val="Microsoft Sans Serif"/>
        <charset val="134"/>
      </rPr>
      <t>605</t>
    </r>
  </si>
  <si>
    <r>
      <rPr>
        <sz val="6"/>
        <rFont val="Microsoft Sans Serif"/>
        <charset val="134"/>
      </rPr>
      <t>Zhou Jian</t>
    </r>
  </si>
  <si>
    <r>
      <rPr>
        <sz val="6"/>
        <rFont val="Microsoft Sans Serif"/>
        <charset val="134"/>
      </rPr>
      <t>44</t>
    </r>
  </si>
  <si>
    <r>
      <rPr>
        <sz val="6"/>
        <rFont val="Microsoft Sans Serif"/>
        <charset val="134"/>
      </rPr>
      <t>09-11/02/19</t>
    </r>
  </si>
  <si>
    <r>
      <rPr>
        <sz val="6"/>
        <rFont val="Microsoft Sans Serif"/>
        <charset val="134"/>
      </rPr>
      <t>292051</t>
    </r>
  </si>
  <si>
    <r>
      <rPr>
        <sz val="6"/>
        <rFont val="Microsoft Sans Serif"/>
        <charset val="134"/>
      </rPr>
      <t>508</t>
    </r>
  </si>
  <si>
    <r>
      <rPr>
        <sz val="6"/>
        <rFont val="Microsoft Sans Serif"/>
        <charset val="134"/>
      </rPr>
      <t>Zhang Jin Ri</t>
    </r>
  </si>
  <si>
    <r>
      <rPr>
        <sz val="6"/>
        <rFont val="Times New Roman"/>
        <charset val="134"/>
      </rPr>
      <t>-</t>
    </r>
  </si>
  <si>
    <r>
      <rPr>
        <sz val="6"/>
        <rFont val="Microsoft Sans Serif"/>
        <charset val="134"/>
      </rPr>
      <t>67</t>
    </r>
  </si>
  <si>
    <r>
      <rPr>
        <sz val="6"/>
        <rFont val="Microsoft Sans Serif"/>
        <charset val="134"/>
      </rPr>
      <t>09-12/02/19</t>
    </r>
  </si>
  <si>
    <r>
      <rPr>
        <sz val="6"/>
        <rFont val="Times New Roman"/>
        <charset val="134"/>
      </rPr>
      <t>it</t>
    </r>
  </si>
  <si>
    <t>Huang Yi Deng</t>
  </si>
  <si>
    <t>P190412193706489</t>
  </si>
  <si>
    <r>
      <rPr>
        <sz val="9"/>
        <rFont val="Microsoft Sans Serif"/>
        <charset val="134"/>
      </rPr>
      <t>Total :</t>
    </r>
  </si>
  <si>
    <r>
      <rPr>
        <b/>
        <sz val="6"/>
        <rFont val="Microsoft Sans Serif"/>
        <charset val="134"/>
      </rPr>
      <t>375,207.00</t>
    </r>
  </si>
  <si>
    <t>P190412193919489</t>
  </si>
  <si>
    <r>
      <rPr>
        <sz val="10"/>
        <rFont val="Arial"/>
        <charset val="134"/>
      </rPr>
      <t>4</t>
    </r>
    <r>
      <rPr>
        <sz val="10"/>
        <rFont val="宋体"/>
        <charset val="134"/>
      </rPr>
      <t>月包房款</t>
    </r>
  </si>
  <si>
    <t>上月剩余</t>
  </si>
  <si>
    <t>outstanding</t>
  </si>
  <si>
    <t>结清</t>
  </si>
  <si>
    <t>24-25/01/19</t>
  </si>
  <si>
    <t>Yan Wei</t>
  </si>
  <si>
    <t>26-27/01/19</t>
  </si>
  <si>
    <t>Hu Yang</t>
  </si>
  <si>
    <t>P190302174111489</t>
  </si>
  <si>
    <t>15-16/02/19</t>
  </si>
  <si>
    <t>Zhang Yan</t>
  </si>
  <si>
    <t>Zhang Juan</t>
  </si>
  <si>
    <t>P190403153058489</t>
  </si>
  <si>
    <t>03-11/03/19</t>
  </si>
  <si>
    <t>Tang Wen Jun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</si>
  <si>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</si>
  <si>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</si>
  <si>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</si>
  <si>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</si>
  <si>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</si>
  <si>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</si>
  <si>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</si>
  <si>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</si>
  <si>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</si>
  <si>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</si>
  <si>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</si>
  <si>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</si>
  <si>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</si>
  <si>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</si>
  <si>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</si>
  <si>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P190403153348489</t>
  </si>
  <si>
    <t>03-05/04/19</t>
  </si>
  <si>
    <t>Jin Nan</t>
  </si>
  <si>
    <t>04-05/04/19</t>
  </si>
  <si>
    <t>Xu Gang</t>
  </si>
  <si>
    <t>Wang Yao Lu</t>
  </si>
  <si>
    <t>07-08/04/19</t>
  </si>
  <si>
    <t>Cao Yang</t>
  </si>
  <si>
    <t>16-17/04/19</t>
  </si>
  <si>
    <t>Chen Bin</t>
  </si>
  <si>
    <t>Zhu Jin Mei</t>
  </si>
  <si>
    <t>Xie Chao</t>
  </si>
  <si>
    <t>Lin Qi Bao</t>
  </si>
  <si>
    <t>P190507114101489</t>
  </si>
  <si>
    <t>03-04/05/19</t>
  </si>
  <si>
    <t>Chen Bo</t>
  </si>
  <si>
    <t>24-26/05/19</t>
  </si>
  <si>
    <t>Wang Fang Yuan</t>
  </si>
  <si>
    <t>21-28/05/19</t>
  </si>
  <si>
    <t>Huang Wei</t>
  </si>
  <si>
    <t>27-29/05/19</t>
  </si>
  <si>
    <t>Ruan Jia Fang, Jeffrey</t>
  </si>
  <si>
    <t>26-29/05/19</t>
  </si>
  <si>
    <t>Li Ting</t>
  </si>
  <si>
    <t>27-30/05/19</t>
  </si>
  <si>
    <t>He Xiao Hua</t>
  </si>
  <si>
    <t>28-30/05/19</t>
  </si>
  <si>
    <t>Luo Jie</t>
  </si>
  <si>
    <t>29-30/05/19</t>
  </si>
  <si>
    <t>Zhan Ting</t>
  </si>
  <si>
    <t>29-31/05/19</t>
  </si>
  <si>
    <t>Qi Jia Li</t>
  </si>
  <si>
    <t>30-31/05/19</t>
  </si>
  <si>
    <t>Feng Xiao Yun</t>
  </si>
  <si>
    <t>P190603092942489</t>
  </si>
  <si>
    <t>Statement of Prebuy Program in 05-30 April 2019</t>
  </si>
  <si>
    <t>Room Night</t>
  </si>
  <si>
    <t>05-06/04/19</t>
  </si>
  <si>
    <t>Xia Feng Yun</t>
  </si>
  <si>
    <t>Xie Wen</t>
  </si>
  <si>
    <t>Li Ya Nan</t>
  </si>
  <si>
    <t>05-07/04/19</t>
  </si>
  <si>
    <t>Zuo Peng</t>
  </si>
  <si>
    <t>05-08/04/19</t>
  </si>
  <si>
    <t>Xu Guo Jin</t>
  </si>
  <si>
    <t>07-09/04/19</t>
  </si>
  <si>
    <t>Jiang Yan Fei</t>
  </si>
  <si>
    <t>08-10/04/19</t>
  </si>
  <si>
    <t>Xu Zhuo</t>
  </si>
  <si>
    <t>09-10/04/19</t>
  </si>
  <si>
    <t>Lyu Shan Shan</t>
  </si>
  <si>
    <t>07-11/04/19</t>
  </si>
  <si>
    <t>Zuo Ping</t>
  </si>
  <si>
    <t>10-12/04/19</t>
  </si>
  <si>
    <t>11-12/04/19</t>
  </si>
  <si>
    <t>Zhang Bao Li</t>
  </si>
  <si>
    <t>08-12/04/19</t>
  </si>
  <si>
    <t>So Su Mi</t>
  </si>
  <si>
    <t>Huo Jia Li</t>
  </si>
  <si>
    <t>Fan Fei</t>
  </si>
  <si>
    <t>10-14/04/19</t>
  </si>
  <si>
    <t>Tie Lei</t>
  </si>
  <si>
    <t>13-14/04/19</t>
  </si>
  <si>
    <t>Chen Jun</t>
  </si>
  <si>
    <t>Ma Teng</t>
  </si>
  <si>
    <t>13-15/04/19</t>
  </si>
  <si>
    <t>298165-7</t>
  </si>
  <si>
    <t>Yan Zong Qiang/Yan Pei Lin/Jin Jin Gen</t>
  </si>
  <si>
    <t>Li Qing Yan</t>
  </si>
  <si>
    <t>12-15/04/19</t>
  </si>
  <si>
    <t>Xu Bin</t>
  </si>
  <si>
    <t>14-16/04/19</t>
  </si>
  <si>
    <t>Chen Zhi Xiong</t>
  </si>
  <si>
    <t>15-16/04/19</t>
  </si>
  <si>
    <t>Lyu Oin</t>
  </si>
  <si>
    <t>Wang Hui</t>
  </si>
  <si>
    <t>Deng Bao Ying</t>
  </si>
  <si>
    <t>Li Lu</t>
  </si>
  <si>
    <t>Zhai Yong Qing</t>
  </si>
  <si>
    <t>Li Ying Xin</t>
  </si>
  <si>
    <t>Zhao Wan Hu</t>
  </si>
  <si>
    <t>Wang Xia</t>
  </si>
  <si>
    <t>Zhou Wen Lang</t>
  </si>
  <si>
    <t>Zhong Jie Cheng</t>
  </si>
  <si>
    <t>Ku Yong Sheng</t>
  </si>
  <si>
    <t>16-18/04/19</t>
  </si>
  <si>
    <t>14-18/04/19</t>
  </si>
  <si>
    <t>Lu Ye Qing</t>
  </si>
  <si>
    <t>15-18/04/19</t>
  </si>
  <si>
    <t>Feng De Wei</t>
  </si>
  <si>
    <t>18-20/04/19</t>
  </si>
  <si>
    <t>Yin Ling</t>
  </si>
  <si>
    <t>Xu Cong Cong</t>
  </si>
  <si>
    <t>17-21/04/19</t>
  </si>
  <si>
    <t>Wu Di</t>
  </si>
  <si>
    <t>Wang Dong Lin</t>
  </si>
  <si>
    <t>19-21/04/19</t>
  </si>
  <si>
    <t>Liu Rou Gu</t>
  </si>
  <si>
    <t>18-22/04/19</t>
  </si>
  <si>
    <t>Chan Koon Lun, Alex</t>
  </si>
  <si>
    <t>21-22/04/19</t>
  </si>
  <si>
    <t>Tu Zhi Wei</t>
  </si>
  <si>
    <t>20-23/04/19</t>
  </si>
  <si>
    <t>299132/4</t>
  </si>
  <si>
    <t>207, 208</t>
  </si>
  <si>
    <t>Wang De Feng/You De Feng</t>
  </si>
  <si>
    <t>24-26/04/19</t>
  </si>
  <si>
    <t>Zeng Jia Bin</t>
  </si>
  <si>
    <t>Fu Jing Jing</t>
  </si>
  <si>
    <t>20-26/04/19</t>
  </si>
  <si>
    <t>20-27/04/19</t>
  </si>
  <si>
    <t>Hsu Jui Hsin</t>
  </si>
  <si>
    <t>22-27/04/19</t>
  </si>
  <si>
    <t>Chan Ka Yu</t>
  </si>
  <si>
    <t>24-28/04/19</t>
  </si>
  <si>
    <t>Zhu Qing Ping</t>
  </si>
  <si>
    <t>27-29/04/19</t>
  </si>
  <si>
    <t>Cui Lin</t>
  </si>
  <si>
    <t>28-29/04/19</t>
  </si>
  <si>
    <t>Peng Shi Jun</t>
  </si>
  <si>
    <t>Ku Shao Hsing</t>
  </si>
  <si>
    <t>29-30/04/19</t>
  </si>
  <si>
    <t>Wang Xiang</t>
  </si>
  <si>
    <t>28-30/04/19</t>
  </si>
  <si>
    <t>Dong Zi Long</t>
  </si>
  <si>
    <t>26-30/04/19</t>
  </si>
  <si>
    <t>Li Xu</t>
  </si>
  <si>
    <t>Jin Yun</t>
  </si>
  <si>
    <t>27-30/04/19</t>
  </si>
  <si>
    <t>Li Qian</t>
  </si>
  <si>
    <t>Lynn Wang</t>
  </si>
  <si>
    <t>29/04-01/05/19</t>
  </si>
  <si>
    <t>Yu Jian Min</t>
  </si>
  <si>
    <t>Lai Zhong Fa</t>
  </si>
  <si>
    <t>30/04-01/05/19</t>
  </si>
  <si>
    <t>Li Jin</t>
  </si>
  <si>
    <t>Lu Yu Zhen</t>
  </si>
  <si>
    <t>28/04-01/05/19</t>
  </si>
  <si>
    <t>Cao Meng Yu</t>
  </si>
  <si>
    <t>Zhou Quan</t>
  </si>
  <si>
    <t>Li Rung Guo</t>
  </si>
  <si>
    <t>27/04-01/05/19</t>
  </si>
  <si>
    <t>Nie Lei</t>
  </si>
  <si>
    <t>300340A</t>
  </si>
  <si>
    <t>Han Jin Qiang</t>
  </si>
  <si>
    <t>300534A</t>
  </si>
  <si>
    <t>Wu Zhi Min</t>
  </si>
  <si>
    <t>P190618103004489</t>
  </si>
  <si>
    <t>4月包房款</t>
  </si>
  <si>
    <t>剩余包房款</t>
  </si>
  <si>
    <t>Amount in Thai Baht  :  One Million Eight Hundred Twenty Seven Thousand Four Hundred and Fifty Eight only.</t>
  </si>
  <si>
    <t>Date  : 02 May'19</t>
  </si>
  <si>
    <t>Statement of Prebuy Program in May 2019</t>
  </si>
  <si>
    <t>01-02/05/19</t>
  </si>
  <si>
    <t>Liu Rui Fang</t>
  </si>
  <si>
    <t>02-03/05/19</t>
  </si>
  <si>
    <t>Hou Jin Gang</t>
  </si>
  <si>
    <t>01-03/05/19</t>
  </si>
  <si>
    <t>300340B</t>
  </si>
  <si>
    <t>01-04/05/19</t>
  </si>
  <si>
    <t>Luo Ze Juan</t>
  </si>
  <si>
    <t>300485-6</t>
  </si>
  <si>
    <t>704, 705</t>
  </si>
  <si>
    <t>Huang Zhi Guang/Fang Mei Yang</t>
  </si>
  <si>
    <t>Yang Yang</t>
  </si>
  <si>
    <t>02-04/05/19</t>
  </si>
  <si>
    <t>Wang Pu</t>
  </si>
  <si>
    <t>Liu Jia Heng</t>
  </si>
  <si>
    <t>300534B</t>
  </si>
  <si>
    <t>04-05/05/19</t>
  </si>
  <si>
    <t>Li Chang Wu</t>
  </si>
  <si>
    <t>02-05/05/19</t>
  </si>
  <si>
    <t>Zhao Bing Hao</t>
  </si>
  <si>
    <t>Liu Xin Xia</t>
  </si>
  <si>
    <t>04-06/05/19</t>
  </si>
  <si>
    <t>Xi Hong Wei</t>
  </si>
  <si>
    <t>05-06/05/19</t>
  </si>
  <si>
    <t>Wang Chien Hsiang</t>
  </si>
  <si>
    <t>Wang Xiao Meng</t>
  </si>
  <si>
    <t>03-06/05/19</t>
  </si>
  <si>
    <t>Zan Ri Xu</t>
  </si>
  <si>
    <t>Liu Si Yu</t>
  </si>
  <si>
    <t>05-07/05/19</t>
  </si>
  <si>
    <t>Ren Yue Chen</t>
  </si>
  <si>
    <t>300844-5</t>
  </si>
  <si>
    <t>201, 202</t>
  </si>
  <si>
    <t>Ma Xiao Qing/Ye Sheng Bei</t>
  </si>
  <si>
    <t>04-07/05/19</t>
  </si>
  <si>
    <t>Tang Dan Dan</t>
  </si>
  <si>
    <t>06-08/05/19</t>
  </si>
  <si>
    <t>Ma Zhe</t>
  </si>
  <si>
    <t>07-09/05/19</t>
  </si>
  <si>
    <t>Li Ying Yu</t>
  </si>
  <si>
    <t>08-10/05/19</t>
  </si>
  <si>
    <t>Liu Wei</t>
  </si>
  <si>
    <t>06-10/05/19</t>
  </si>
  <si>
    <t>Deng Xing Tang</t>
  </si>
  <si>
    <t>08-11/05/19</t>
  </si>
  <si>
    <t>Deng Chen</t>
  </si>
  <si>
    <t xml:space="preserve">Wang Tian </t>
  </si>
  <si>
    <t>10-11/05/19</t>
  </si>
  <si>
    <t>Liu Yue</t>
  </si>
  <si>
    <t>12-14/05/19</t>
  </si>
  <si>
    <t>Lyu Xue Lian</t>
  </si>
  <si>
    <t>13-15/05/19</t>
  </si>
  <si>
    <t>Zhou Jing</t>
  </si>
  <si>
    <t>15-17/05/19</t>
  </si>
  <si>
    <t>Yang Qiang</t>
  </si>
  <si>
    <t>15-18/05/19</t>
  </si>
  <si>
    <t>Jiao Ling Xi</t>
  </si>
  <si>
    <t>14-18/05/19</t>
  </si>
  <si>
    <t>Zhang Ying</t>
  </si>
  <si>
    <t>15-19/05/19</t>
  </si>
  <si>
    <t>He Yong Chao</t>
  </si>
  <si>
    <t>16-19/05/19</t>
  </si>
  <si>
    <t>Yu Ting Ting</t>
  </si>
  <si>
    <t>17-22/05/19</t>
  </si>
  <si>
    <t>Wen Song</t>
  </si>
  <si>
    <t>18-23/05/19</t>
  </si>
  <si>
    <t>Yan Bo</t>
  </si>
  <si>
    <t>Wu Peng</t>
  </si>
  <si>
    <t>22-23/05/19</t>
  </si>
  <si>
    <t>Tao Shu Xin</t>
  </si>
  <si>
    <t>20-23/05/19</t>
  </si>
  <si>
    <t>Wang Ting</t>
  </si>
  <si>
    <t>20-24/05/19</t>
  </si>
  <si>
    <t>Guo Shuang</t>
  </si>
  <si>
    <t>23-24/05/19</t>
  </si>
  <si>
    <t>Han Jia Long</t>
  </si>
  <si>
    <t>23-25/05/19</t>
  </si>
  <si>
    <t>Jin Kai Zhao</t>
  </si>
  <si>
    <t>24-25/05/19</t>
  </si>
  <si>
    <t>Bai Yue</t>
  </si>
  <si>
    <t>Li Min</t>
  </si>
  <si>
    <t>24-26/08/19</t>
  </si>
  <si>
    <t>Zhang Liang</t>
  </si>
  <si>
    <t>25-27/05/19</t>
  </si>
  <si>
    <t>Lin Xiang Xin</t>
  </si>
  <si>
    <t>24-27/05/19</t>
  </si>
  <si>
    <t>Li Zheng</t>
  </si>
  <si>
    <t>26-28/05/19</t>
  </si>
  <si>
    <t>Yang Jian Ping</t>
  </si>
  <si>
    <t>28-29/05/19</t>
  </si>
  <si>
    <t>Zhao Sheng Nan</t>
  </si>
  <si>
    <t>Mi Ruo Xi</t>
  </si>
  <si>
    <t xml:space="preserve"> P190603095122489</t>
  </si>
  <si>
    <r>
      <t>扣</t>
    </r>
    <r>
      <rPr>
        <b/>
        <sz val="9"/>
        <rFont val="Arial Narrow"/>
        <charset val="134"/>
      </rPr>
      <t>4</t>
    </r>
    <r>
      <rPr>
        <b/>
        <sz val="9"/>
        <rFont val="宋体"/>
        <charset val="134"/>
      </rPr>
      <t>月多付的包房</t>
    </r>
    <r>
      <rPr>
        <b/>
        <sz val="9"/>
        <rFont val="Arial Narrow"/>
        <charset val="134"/>
      </rPr>
      <t>25%</t>
    </r>
  </si>
  <si>
    <t>需要付</t>
  </si>
  <si>
    <t>Amount in Thai Baht  :  One Million Three Hundred Thirty Thousand One Hundred and Seventy Six only.</t>
  </si>
  <si>
    <t>Date  : 01 June'19</t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</si>
</sst>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&quot;$&quot;* #,##0.00_);_(&quot;$&quot;* \(#,##0.00\);_(&quot;$&quot;* &quot;-&quot;??_);_(@_)"/>
    <numFmt numFmtId="41" formatCode="_ * #,##0_ ;_ * \-#,##0_ ;_ * &quot;-&quot;_ ;_ @_ "/>
    <numFmt numFmtId="178" formatCode="#,##0.00_ ;[Red]\-#,##0.00\ "/>
  </numFmts>
  <fonts count="52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8"/>
      <color rgb="FFFF0000"/>
      <name val="Arial Narrow"/>
      <charset val="134"/>
    </font>
    <font>
      <sz val="10.5"/>
      <color rgb="FF333333"/>
      <name val="Helvetica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sz val="9"/>
      <name val="宋体"/>
      <charset val="134"/>
    </font>
    <font>
      <b/>
      <u/>
      <sz val="8"/>
      <name val="Arial Narrow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7"/>
      <name val="Arial Narrow"/>
      <charset val="134"/>
    </font>
    <font>
      <sz val="10.6"/>
      <color rgb="FF0291D4"/>
      <name val="Helvetica"/>
      <charset val="134"/>
    </font>
    <font>
      <sz val="10.6"/>
      <color rgb="FF333333"/>
      <name val="Helvetica"/>
      <charset val="134"/>
    </font>
    <font>
      <sz val="6"/>
      <name val="Microsoft Sans Serif"/>
      <charset val="134"/>
    </font>
    <font>
      <sz val="9.75"/>
      <color rgb="FF0291D4"/>
      <name val="Helvetica"/>
      <charset val="134"/>
    </font>
    <font>
      <sz val="10.5"/>
      <color rgb="FF333333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6"/>
      <name val="Microsoft Sans Serif"/>
      <charset val="134"/>
    </font>
    <font>
      <sz val="6"/>
      <name val="Times New Roman"/>
      <charset val="134"/>
    </font>
    <font>
      <sz val="9"/>
      <name val="Microsoft Sans Serif"/>
      <charset val="134"/>
    </font>
    <font>
      <sz val="7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3" fillId="15" borderId="41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28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8" fillId="6" borderId="40" applyNumberFormat="0" applyFont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44" applyNumberFormat="0" applyFill="0" applyAlignment="0" applyProtection="0">
      <alignment vertical="center"/>
    </xf>
    <xf numFmtId="0" fontId="44" fillId="0" borderId="44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0" borderId="45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5" fillId="22" borderId="46" applyNumberFormat="0" applyAlignment="0" applyProtection="0">
      <alignment vertical="center"/>
    </xf>
    <xf numFmtId="0" fontId="46" fillId="22" borderId="41" applyNumberFormat="0" applyAlignment="0" applyProtection="0">
      <alignment vertical="center"/>
    </xf>
    <xf numFmtId="0" fontId="41" fillId="21" borderId="43" applyNumberForma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47" fillId="0" borderId="47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7" fontId="7" fillId="0" borderId="0" xfId="4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1" fontId="9" fillId="0" borderId="8" xfId="0" applyNumberFormat="1" applyFont="1" applyBorder="1" applyAlignment="1">
      <alignment horizontal="center"/>
    </xf>
    <xf numFmtId="176" fontId="9" fillId="0" borderId="9" xfId="0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/>
    <xf numFmtId="1" fontId="9" fillId="0" borderId="8" xfId="0" applyNumberFormat="1" applyFont="1" applyFill="1" applyBorder="1" applyAlignment="1">
      <alignment horizontal="center"/>
    </xf>
    <xf numFmtId="176" fontId="9" fillId="0" borderId="9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76" fontId="9" fillId="0" borderId="12" xfId="0" applyNumberFormat="1" applyFont="1" applyBorder="1"/>
    <xf numFmtId="176" fontId="9" fillId="0" borderId="12" xfId="0" applyNumberFormat="1" applyFont="1" applyFill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" fontId="9" fillId="0" borderId="14" xfId="0" applyNumberFormat="1" applyFont="1" applyBorder="1" applyAlignment="1">
      <alignment horizontal="center"/>
    </xf>
    <xf numFmtId="176" fontId="9" fillId="0" borderId="15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176" fontId="13" fillId="0" borderId="18" xfId="0" applyNumberFormat="1" applyFont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4" fillId="3" borderId="0" xfId="0" applyFont="1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6" fontId="9" fillId="0" borderId="19" xfId="0" applyNumberFormat="1" applyFont="1" applyBorder="1"/>
    <xf numFmtId="176" fontId="13" fillId="0" borderId="20" xfId="0" applyNumberFormat="1" applyFont="1" applyBorder="1" applyAlignment="1">
      <alignment horizontal="center"/>
    </xf>
    <xf numFmtId="176" fontId="13" fillId="0" borderId="21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8" fillId="3" borderId="0" xfId="0" applyFont="1" applyFill="1" applyAlignment="1">
      <alignment horizontal="centerContinuous"/>
    </xf>
    <xf numFmtId="0" fontId="19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/>
    <xf numFmtId="177" fontId="0" fillId="0" borderId="0" xfId="4" applyFont="1" applyAlignment="1">
      <alignment horizontal="centerContinuous"/>
    </xf>
    <xf numFmtId="0" fontId="8" fillId="2" borderId="22" xfId="0" applyFont="1" applyFill="1" applyBorder="1" applyAlignment="1">
      <alignment horizontal="center"/>
    </xf>
    <xf numFmtId="0" fontId="21" fillId="0" borderId="0" xfId="0" applyFont="1"/>
    <xf numFmtId="0" fontId="9" fillId="0" borderId="23" xfId="0" applyFont="1" applyBorder="1" applyAlignment="1">
      <alignment horizontal="center"/>
    </xf>
    <xf numFmtId="14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3" fontId="9" fillId="0" borderId="24" xfId="0" applyNumberFormat="1" applyFont="1" applyBorder="1" applyAlignment="1">
      <alignment horizontal="center"/>
    </xf>
    <xf numFmtId="0" fontId="9" fillId="0" borderId="24" xfId="0" applyFont="1" applyBorder="1"/>
    <xf numFmtId="1" fontId="9" fillId="0" borderId="24" xfId="0" applyNumberFormat="1" applyFont="1" applyBorder="1" applyAlignment="1">
      <alignment horizontal="center"/>
    </xf>
    <xf numFmtId="176" fontId="9" fillId="0" borderId="25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4" fontId="9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3" fontId="9" fillId="0" borderId="27" xfId="0" applyNumberFormat="1" applyFont="1" applyBorder="1" applyAlignment="1">
      <alignment horizontal="center"/>
    </xf>
    <xf numFmtId="0" fontId="9" fillId="0" borderId="27" xfId="0" applyFont="1" applyBorder="1"/>
    <xf numFmtId="176" fontId="9" fillId="0" borderId="28" xfId="0" applyNumberFormat="1" applyFont="1" applyBorder="1" applyAlignment="1">
      <alignment horizontal="center"/>
    </xf>
    <xf numFmtId="176" fontId="9" fillId="0" borderId="29" xfId="0" applyNumberFormat="1" applyFont="1" applyBorder="1"/>
    <xf numFmtId="176" fontId="9" fillId="0" borderId="30" xfId="0" applyNumberFormat="1" applyFont="1" applyBorder="1"/>
    <xf numFmtId="0" fontId="11" fillId="4" borderId="31" xfId="0" applyFont="1" applyFill="1" applyBorder="1" applyAlignment="1">
      <alignment vertical="center"/>
    </xf>
    <xf numFmtId="0" fontId="9" fillId="0" borderId="32" xfId="0" applyFont="1" applyBorder="1" applyAlignment="1">
      <alignment horizontal="center"/>
    </xf>
    <xf numFmtId="14" fontId="9" fillId="0" borderId="33" xfId="0" applyNumberFormat="1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33" xfId="0" applyFont="1" applyBorder="1"/>
    <xf numFmtId="1" fontId="9" fillId="0" borderId="33" xfId="0" applyNumberFormat="1" applyFont="1" applyBorder="1" applyAlignment="1">
      <alignment horizontal="center"/>
    </xf>
    <xf numFmtId="176" fontId="9" fillId="0" borderId="34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/>
    </xf>
    <xf numFmtId="176" fontId="9" fillId="0" borderId="35" xfId="0" applyNumberFormat="1" applyFont="1" applyBorder="1"/>
    <xf numFmtId="0" fontId="23" fillId="0" borderId="0" xfId="0" applyFont="1"/>
    <xf numFmtId="0" fontId="24" fillId="0" borderId="0" xfId="0" applyFont="1"/>
    <xf numFmtId="0" fontId="0" fillId="0" borderId="36" xfId="0" applyFont="1" applyFill="1" applyBorder="1" applyAlignment="1">
      <alignment horizontal="left" vertical="top" indent="1"/>
    </xf>
    <xf numFmtId="0" fontId="0" fillId="0" borderId="36" xfId="0" applyFont="1" applyFill="1" applyBorder="1" applyAlignment="1">
      <alignment horizontal="center" vertical="top"/>
    </xf>
    <xf numFmtId="0" fontId="0" fillId="0" borderId="36" xfId="0" applyFont="1" applyFill="1" applyBorder="1" applyAlignment="1">
      <alignment horizontal="center" wrapText="1"/>
    </xf>
    <xf numFmtId="0" fontId="0" fillId="0" borderId="36" xfId="0" applyFont="1" applyFill="1" applyBorder="1" applyAlignment="1">
      <alignment horizontal="left" indent="1"/>
    </xf>
    <xf numFmtId="0" fontId="0" fillId="0" borderId="36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/>
    </xf>
    <xf numFmtId="0" fontId="0" fillId="0" borderId="36" xfId="0" applyFont="1" applyFill="1" applyBorder="1" applyAlignment="1">
      <alignment horizontal="left" vertical="center" indent="4"/>
    </xf>
    <xf numFmtId="0" fontId="0" fillId="0" borderId="36" xfId="0" applyFont="1" applyFill="1" applyBorder="1" applyAlignment="1">
      <alignment horizontal="center"/>
    </xf>
    <xf numFmtId="0" fontId="0" fillId="0" borderId="36" xfId="0" applyNumberFormat="1" applyFont="1" applyFill="1" applyBorder="1" applyAlignment="1">
      <alignment horizontal="center" vertical="center"/>
    </xf>
    <xf numFmtId="4" fontId="0" fillId="0" borderId="36" xfId="0" applyNumberFormat="1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left"/>
    </xf>
    <xf numFmtId="4" fontId="0" fillId="0" borderId="36" xfId="0" applyNumberFormat="1" applyFont="1" applyFill="1" applyBorder="1" applyAlignment="1">
      <alignment horizontal="right"/>
    </xf>
    <xf numFmtId="0" fontId="0" fillId="0" borderId="36" xfId="0" applyNumberFormat="1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vertical="center" indent="1"/>
    </xf>
    <xf numFmtId="0" fontId="25" fillId="0" borderId="36" xfId="0" applyFont="1" applyFill="1" applyBorder="1" applyAlignment="1">
      <alignment horizontal="left"/>
    </xf>
    <xf numFmtId="0" fontId="0" fillId="0" borderId="36" xfId="0" applyFont="1" applyFill="1" applyBorder="1" applyAlignment="1">
      <alignment horizontal="left" vertical="top"/>
    </xf>
    <xf numFmtId="0" fontId="0" fillId="0" borderId="36" xfId="0" applyFont="1" applyFill="1" applyBorder="1" applyAlignment="1">
      <alignment horizontal="left" vertical="top" indent="2"/>
    </xf>
    <xf numFmtId="0" fontId="0" fillId="0" borderId="37" xfId="0" applyFont="1" applyFill="1" applyBorder="1" applyAlignment="1">
      <alignment horizontal="left" indent="15"/>
    </xf>
    <xf numFmtId="0" fontId="0" fillId="0" borderId="38" xfId="0" applyFont="1" applyFill="1" applyBorder="1" applyAlignment="1">
      <alignment horizontal="left" indent="15"/>
    </xf>
    <xf numFmtId="0" fontId="0" fillId="0" borderId="39" xfId="0" applyFont="1" applyFill="1" applyBorder="1" applyAlignment="1">
      <alignment horizontal="left" indent="15"/>
    </xf>
    <xf numFmtId="0" fontId="0" fillId="0" borderId="0" xfId="0" applyFont="1"/>
    <xf numFmtId="0" fontId="21" fillId="5" borderId="0" xfId="0" applyFont="1" applyFill="1"/>
    <xf numFmtId="0" fontId="0" fillId="5" borderId="0" xfId="0" applyFill="1"/>
    <xf numFmtId="0" fontId="0" fillId="0" borderId="36" xfId="0" applyFont="1" applyFill="1" applyBorder="1" applyAlignment="1">
      <alignment horizontal="right" vertical="center"/>
    </xf>
    <xf numFmtId="0" fontId="0" fillId="0" borderId="36" xfId="0" applyFont="1" applyFill="1" applyBorder="1" applyAlignment="1">
      <alignment horizontal="right"/>
    </xf>
    <xf numFmtId="0" fontId="26" fillId="0" borderId="0" xfId="0" applyFont="1"/>
    <xf numFmtId="0" fontId="10" fillId="0" borderId="7" xfId="0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0" fillId="0" borderId="8" xfId="0" applyFont="1" applyBorder="1"/>
    <xf numFmtId="1" fontId="10" fillId="0" borderId="8" xfId="0" applyNumberFormat="1" applyFont="1" applyBorder="1" applyAlignment="1">
      <alignment horizontal="center"/>
    </xf>
    <xf numFmtId="176" fontId="10" fillId="0" borderId="9" xfId="0" applyNumberFormat="1" applyFont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14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3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/>
    <xf numFmtId="1" fontId="10" fillId="0" borderId="8" xfId="0" applyNumberFormat="1" applyFont="1" applyFill="1" applyBorder="1" applyAlignment="1">
      <alignment horizontal="center"/>
    </xf>
    <xf numFmtId="176" fontId="10" fillId="0" borderId="9" xfId="0" applyNumberFormat="1" applyFont="1" applyFill="1" applyBorder="1" applyAlignment="1">
      <alignment horizontal="center"/>
    </xf>
    <xf numFmtId="176" fontId="10" fillId="0" borderId="12" xfId="0" applyNumberFormat="1" applyFont="1" applyBorder="1"/>
    <xf numFmtId="176" fontId="10" fillId="0" borderId="12" xfId="0" applyNumberFormat="1" applyFont="1" applyFill="1" applyBorder="1"/>
    <xf numFmtId="0" fontId="12" fillId="0" borderId="16" xfId="0" applyFont="1" applyBorder="1" applyAlignment="1"/>
    <xf numFmtId="0" fontId="12" fillId="0" borderId="17" xfId="0" applyFont="1" applyBorder="1" applyAlignment="1"/>
    <xf numFmtId="178" fontId="0" fillId="0" borderId="0" xfId="0" applyNumberFormat="1"/>
    <xf numFmtId="0" fontId="27" fillId="0" borderId="0" xfId="0" applyFont="1"/>
    <xf numFmtId="0" fontId="10" fillId="0" borderId="8" xfId="0" applyFont="1" applyBorder="1" applyAlignment="1" quotePrefix="1">
      <alignment horizontal="center"/>
    </xf>
    <xf numFmtId="3" fontId="10" fillId="0" borderId="8" xfId="0" applyNumberFormat="1" applyFont="1" applyBorder="1" applyAlignment="1" quotePrefix="1">
      <alignment horizontal="center"/>
    </xf>
    <xf numFmtId="1" fontId="10" fillId="0" borderId="8" xfId="0" applyNumberFormat="1" applyFont="1" applyBorder="1" applyAlignment="1" quotePrefix="1">
      <alignment horizontal="center"/>
    </xf>
    <xf numFmtId="0" fontId="10" fillId="0" borderId="8" xfId="0" applyFont="1" applyFill="1" applyBorder="1" applyAlignment="1" quotePrefix="1">
      <alignment horizontal="center"/>
    </xf>
    <xf numFmtId="3" fontId="10" fillId="0" borderId="8" xfId="0" applyNumberFormat="1" applyFont="1" applyFill="1" applyBorder="1" applyAlignment="1" quotePrefix="1">
      <alignment horizontal="center"/>
    </xf>
    <xf numFmtId="1" fontId="10" fillId="0" borderId="8" xfId="0" applyNumberFormat="1" applyFont="1" applyFill="1" applyBorder="1" applyAlignment="1" quotePrefix="1">
      <alignment horizontal="center"/>
    </xf>
    <xf numFmtId="0" fontId="9" fillId="0" borderId="8" xfId="0" applyFont="1" applyBorder="1" applyAlignment="1" quotePrefix="1">
      <alignment horizontal="center"/>
    </xf>
    <xf numFmtId="3" fontId="9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53"/>
  <sheetViews>
    <sheetView zoomScale="120" zoomScaleNormal="120" topLeftCell="A13" workbookViewId="0">
      <selection activeCell="L40" sqref="L4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1.1428571428571" customWidth="1"/>
    <col min="8" max="8" width="13.5714285714286" customWidth="1"/>
    <col min="9" max="9" width="14.2857142857143" customWidth="1"/>
    <col min="10" max="10" width="17.1428571428571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5.75" spans="2:11">
      <c r="B13" s="7" t="s">
        <v>9</v>
      </c>
      <c r="C13" s="7"/>
      <c r="D13" s="7"/>
      <c r="E13" s="7"/>
      <c r="F13" s="7"/>
      <c r="G13" s="7"/>
      <c r="H13" s="7"/>
      <c r="I13" s="7"/>
      <c r="J13" s="7"/>
      <c r="K13" s="58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1" t="s">
        <v>20</v>
      </c>
    </row>
    <row r="17" ht="15.95" customHeight="1" spans="2:10">
      <c r="B17" s="113">
        <v>1</v>
      </c>
      <c r="C17" s="114">
        <v>43446</v>
      </c>
      <c r="D17" s="132" t="s">
        <v>21</v>
      </c>
      <c r="E17" s="133" t="s">
        <v>21</v>
      </c>
      <c r="F17" s="116" t="s">
        <v>22</v>
      </c>
      <c r="G17" s="134" t="s">
        <v>23</v>
      </c>
      <c r="H17" s="118">
        <v>0</v>
      </c>
      <c r="I17" s="118">
        <v>1739100</v>
      </c>
      <c r="J17" s="126">
        <f t="shared" ref="J17:J35" si="0">+H17-I17</f>
        <v>-1739100</v>
      </c>
    </row>
    <row r="18" ht="15.95" customHeight="1" spans="2:10">
      <c r="B18" s="21">
        <v>2</v>
      </c>
      <c r="C18" s="22" t="s">
        <v>24</v>
      </c>
      <c r="D18" s="23">
        <v>289340</v>
      </c>
      <c r="E18" s="24">
        <v>843</v>
      </c>
      <c r="F18" s="25" t="s">
        <v>25</v>
      </c>
      <c r="G18" s="26">
        <v>1419571</v>
      </c>
      <c r="H18" s="27">
        <v>51150</v>
      </c>
      <c r="I18" s="27">
        <v>0</v>
      </c>
      <c r="J18" s="33">
        <f t="shared" si="0"/>
        <v>51150</v>
      </c>
    </row>
    <row r="19" ht="15.95" customHeight="1" spans="2:10">
      <c r="B19" s="14">
        <v>3</v>
      </c>
      <c r="C19" s="15" t="s">
        <v>26</v>
      </c>
      <c r="D19" s="16">
        <v>289386</v>
      </c>
      <c r="E19" s="17">
        <v>508</v>
      </c>
      <c r="F19" s="18" t="s">
        <v>27</v>
      </c>
      <c r="G19" s="19">
        <v>1430741</v>
      </c>
      <c r="H19" s="20">
        <v>15540</v>
      </c>
      <c r="I19" s="20">
        <v>0</v>
      </c>
      <c r="J19" s="32">
        <f t="shared" si="0"/>
        <v>15540</v>
      </c>
    </row>
    <row r="20" ht="15.95" customHeight="1" spans="2:10">
      <c r="B20" s="14">
        <v>4</v>
      </c>
      <c r="C20" s="15" t="s">
        <v>28</v>
      </c>
      <c r="D20" s="16">
        <v>289397</v>
      </c>
      <c r="E20" s="17">
        <v>823</v>
      </c>
      <c r="F20" s="18" t="s">
        <v>29</v>
      </c>
      <c r="G20" s="19">
        <v>1415976</v>
      </c>
      <c r="H20" s="20">
        <v>51150</v>
      </c>
      <c r="I20" s="20">
        <v>0</v>
      </c>
      <c r="J20" s="32">
        <f t="shared" si="0"/>
        <v>51150</v>
      </c>
    </row>
    <row r="21" ht="15.95" customHeight="1" spans="2:10">
      <c r="B21" s="14">
        <v>5</v>
      </c>
      <c r="C21" s="15" t="s">
        <v>30</v>
      </c>
      <c r="D21" s="16">
        <v>289444</v>
      </c>
      <c r="E21" s="17">
        <v>845</v>
      </c>
      <c r="F21" s="18" t="s">
        <v>31</v>
      </c>
      <c r="G21" s="19">
        <v>1421491</v>
      </c>
      <c r="H21" s="20">
        <v>51150</v>
      </c>
      <c r="I21" s="20">
        <v>0</v>
      </c>
      <c r="J21" s="32">
        <f t="shared" si="0"/>
        <v>51150</v>
      </c>
    </row>
    <row r="22" ht="15.95" customHeight="1" spans="2:10">
      <c r="B22" s="21">
        <v>6</v>
      </c>
      <c r="C22" s="22" t="s">
        <v>32</v>
      </c>
      <c r="D22" s="23">
        <v>289449</v>
      </c>
      <c r="E22" s="24">
        <v>849</v>
      </c>
      <c r="F22" s="25" t="s">
        <v>33</v>
      </c>
      <c r="G22" s="26">
        <v>1429557</v>
      </c>
      <c r="H22" s="27">
        <v>24180</v>
      </c>
      <c r="I22" s="27">
        <v>0</v>
      </c>
      <c r="J22" s="33">
        <f t="shared" si="0"/>
        <v>24180</v>
      </c>
    </row>
    <row r="23" ht="15.95" customHeight="1" spans="2:10">
      <c r="B23" s="14">
        <v>7</v>
      </c>
      <c r="C23" s="15" t="s">
        <v>34</v>
      </c>
      <c r="D23" s="16">
        <v>289513</v>
      </c>
      <c r="E23" s="17">
        <v>832</v>
      </c>
      <c r="F23" s="18" t="s">
        <v>35</v>
      </c>
      <c r="G23" s="19">
        <v>1429984</v>
      </c>
      <c r="H23" s="20">
        <v>48360</v>
      </c>
      <c r="I23" s="20">
        <v>0</v>
      </c>
      <c r="J23" s="32">
        <f t="shared" si="0"/>
        <v>48360</v>
      </c>
    </row>
    <row r="24" ht="15.95" customHeight="1" spans="2:10">
      <c r="B24" s="14">
        <v>8</v>
      </c>
      <c r="C24" s="15" t="s">
        <v>36</v>
      </c>
      <c r="D24" s="16">
        <v>289609</v>
      </c>
      <c r="E24" s="17">
        <v>811</v>
      </c>
      <c r="F24" s="18" t="s">
        <v>37</v>
      </c>
      <c r="G24" s="19">
        <v>1431726</v>
      </c>
      <c r="H24" s="20">
        <v>44330</v>
      </c>
      <c r="I24" s="20">
        <v>0</v>
      </c>
      <c r="J24" s="32">
        <f t="shared" si="0"/>
        <v>44330</v>
      </c>
    </row>
    <row r="25" ht="15.95" customHeight="1" spans="2:10">
      <c r="B25" s="14">
        <v>9</v>
      </c>
      <c r="C25" s="15" t="s">
        <v>36</v>
      </c>
      <c r="D25" s="16">
        <v>289610</v>
      </c>
      <c r="E25" s="17">
        <v>846</v>
      </c>
      <c r="F25" s="18" t="s">
        <v>38</v>
      </c>
      <c r="G25" s="19">
        <v>1425102</v>
      </c>
      <c r="H25" s="20">
        <v>65960</v>
      </c>
      <c r="I25" s="20">
        <v>0</v>
      </c>
      <c r="J25" s="32">
        <f t="shared" si="0"/>
        <v>65960</v>
      </c>
    </row>
    <row r="26" ht="15.95" customHeight="1" spans="2:10">
      <c r="B26" s="14">
        <v>10</v>
      </c>
      <c r="C26" s="15" t="s">
        <v>39</v>
      </c>
      <c r="D26" s="16">
        <v>290294</v>
      </c>
      <c r="E26" s="17">
        <v>815</v>
      </c>
      <c r="F26" s="18" t="s">
        <v>40</v>
      </c>
      <c r="G26" s="19">
        <v>1431511</v>
      </c>
      <c r="H26" s="20">
        <v>66495</v>
      </c>
      <c r="I26" s="20">
        <v>0</v>
      </c>
      <c r="J26" s="32">
        <f t="shared" si="0"/>
        <v>66495</v>
      </c>
    </row>
    <row r="27" ht="15.95" customHeight="1" spans="2:10">
      <c r="B27" s="14">
        <v>11</v>
      </c>
      <c r="C27" s="15" t="s">
        <v>41</v>
      </c>
      <c r="D27" s="16">
        <v>290360</v>
      </c>
      <c r="E27" s="17">
        <v>849</v>
      </c>
      <c r="F27" s="18" t="s">
        <v>42</v>
      </c>
      <c r="G27" s="19">
        <v>1425157</v>
      </c>
      <c r="H27" s="20">
        <v>22165</v>
      </c>
      <c r="I27" s="20">
        <v>0</v>
      </c>
      <c r="J27" s="32">
        <f t="shared" si="0"/>
        <v>22165</v>
      </c>
    </row>
    <row r="28" ht="15.95" customHeight="1" spans="2:10">
      <c r="B28" s="14">
        <v>12</v>
      </c>
      <c r="C28" s="15" t="s">
        <v>43</v>
      </c>
      <c r="D28" s="16">
        <v>290473</v>
      </c>
      <c r="E28" s="17">
        <v>805</v>
      </c>
      <c r="F28" s="18" t="s">
        <v>44</v>
      </c>
      <c r="G28" s="19">
        <v>1434646</v>
      </c>
      <c r="H28" s="20">
        <v>66495</v>
      </c>
      <c r="I28" s="20">
        <v>0</v>
      </c>
      <c r="J28" s="32">
        <f t="shared" si="0"/>
        <v>66495</v>
      </c>
    </row>
    <row r="29" ht="15.95" customHeight="1" spans="2:10">
      <c r="B29" s="14">
        <v>13</v>
      </c>
      <c r="C29" s="15" t="s">
        <v>43</v>
      </c>
      <c r="D29" s="16">
        <v>290474</v>
      </c>
      <c r="E29" s="17">
        <v>809</v>
      </c>
      <c r="F29" s="18" t="s">
        <v>45</v>
      </c>
      <c r="G29" s="19">
        <v>1434064</v>
      </c>
      <c r="H29" s="20">
        <v>66495</v>
      </c>
      <c r="I29" s="20">
        <v>0</v>
      </c>
      <c r="J29" s="32">
        <f t="shared" si="0"/>
        <v>66495</v>
      </c>
    </row>
    <row r="30" ht="15.95" customHeight="1" spans="2:10">
      <c r="B30" s="14">
        <v>14</v>
      </c>
      <c r="C30" s="15" t="s">
        <v>46</v>
      </c>
      <c r="D30" s="16">
        <v>290571</v>
      </c>
      <c r="E30" s="17">
        <v>834</v>
      </c>
      <c r="F30" s="18" t="s">
        <v>47</v>
      </c>
      <c r="G30" s="19">
        <v>1435253</v>
      </c>
      <c r="H30" s="20">
        <v>96720</v>
      </c>
      <c r="I30" s="20">
        <v>0</v>
      </c>
      <c r="J30" s="32">
        <f t="shared" si="0"/>
        <v>96720</v>
      </c>
    </row>
    <row r="31" ht="15.95" customHeight="1" spans="2:10">
      <c r="B31" s="14">
        <v>15</v>
      </c>
      <c r="C31" s="15" t="s">
        <v>48</v>
      </c>
      <c r="D31" s="16">
        <v>290578</v>
      </c>
      <c r="E31" s="17">
        <v>910</v>
      </c>
      <c r="F31" s="18" t="s">
        <v>49</v>
      </c>
      <c r="G31" s="19">
        <v>1434894</v>
      </c>
      <c r="H31" s="20">
        <v>48360</v>
      </c>
      <c r="I31" s="20">
        <v>0</v>
      </c>
      <c r="J31" s="32">
        <f t="shared" si="0"/>
        <v>48360</v>
      </c>
    </row>
    <row r="32" ht="15.95" customHeight="1" spans="2:10">
      <c r="B32" s="14">
        <v>16</v>
      </c>
      <c r="C32" s="15" t="s">
        <v>50</v>
      </c>
      <c r="D32" s="16">
        <v>290676</v>
      </c>
      <c r="E32" s="17">
        <v>822</v>
      </c>
      <c r="F32" s="18" t="s">
        <v>51</v>
      </c>
      <c r="G32" s="19">
        <v>1417301</v>
      </c>
      <c r="H32" s="20">
        <v>51150</v>
      </c>
      <c r="I32" s="20">
        <v>0</v>
      </c>
      <c r="J32" s="32">
        <f t="shared" si="0"/>
        <v>51150</v>
      </c>
    </row>
    <row r="33" ht="15.95" customHeight="1" spans="2:10">
      <c r="B33" s="14">
        <v>17</v>
      </c>
      <c r="C33" s="15" t="s">
        <v>50</v>
      </c>
      <c r="D33" s="16">
        <v>290686</v>
      </c>
      <c r="E33" s="17">
        <v>816</v>
      </c>
      <c r="F33" s="18" t="s">
        <v>52</v>
      </c>
      <c r="G33" s="19">
        <v>1426415</v>
      </c>
      <c r="H33" s="20">
        <v>44330</v>
      </c>
      <c r="I33" s="20">
        <v>0</v>
      </c>
      <c r="J33" s="32">
        <f t="shared" si="0"/>
        <v>44330</v>
      </c>
    </row>
    <row r="34" ht="15.95" customHeight="1" spans="2:10">
      <c r="B34" s="14">
        <v>18</v>
      </c>
      <c r="C34" s="15" t="s">
        <v>53</v>
      </c>
      <c r="D34" s="16">
        <v>290856</v>
      </c>
      <c r="E34" s="17">
        <v>834</v>
      </c>
      <c r="F34" s="18" t="s">
        <v>54</v>
      </c>
      <c r="G34" s="19">
        <v>1435333</v>
      </c>
      <c r="H34" s="20">
        <v>85740</v>
      </c>
      <c r="I34" s="20">
        <v>0</v>
      </c>
      <c r="J34" s="32">
        <f t="shared" si="0"/>
        <v>85740</v>
      </c>
    </row>
    <row r="35" ht="15.95" customHeight="1" spans="2:10">
      <c r="B35" s="14">
        <v>19</v>
      </c>
      <c r="C35" s="15" t="s">
        <v>55</v>
      </c>
      <c r="D35" s="16">
        <v>290857</v>
      </c>
      <c r="E35" s="17">
        <v>811</v>
      </c>
      <c r="F35" s="18" t="s">
        <v>56</v>
      </c>
      <c r="G35" s="19">
        <v>1431563</v>
      </c>
      <c r="H35" s="20">
        <v>44330</v>
      </c>
      <c r="I35" s="20">
        <v>0</v>
      </c>
      <c r="J35" s="32">
        <f t="shared" si="0"/>
        <v>44330</v>
      </c>
    </row>
    <row r="36" ht="15.95" customHeight="1" spans="2:10">
      <c r="B36" s="14"/>
      <c r="C36" s="15"/>
      <c r="D36" s="16"/>
      <c r="E36" s="17"/>
      <c r="F36" s="18"/>
      <c r="G36" s="19"/>
      <c r="H36" s="20"/>
      <c r="I36" s="20"/>
      <c r="J36" s="32"/>
    </row>
    <row r="37" ht="15.95" customHeight="1" spans="2:12">
      <c r="B37" s="34"/>
      <c r="C37" s="35"/>
      <c r="D37" s="35"/>
      <c r="E37" s="35"/>
      <c r="F37" s="36"/>
      <c r="G37" s="37"/>
      <c r="H37" s="38"/>
      <c r="I37" s="38"/>
      <c r="J37" s="49"/>
      <c r="L37" s="130"/>
    </row>
    <row r="38" ht="18" customHeight="1" spans="2:10">
      <c r="B38" s="5"/>
      <c r="C38" s="5"/>
      <c r="D38" s="5"/>
      <c r="E38" s="5"/>
      <c r="F38" s="39" t="s">
        <v>57</v>
      </c>
      <c r="G38" s="40"/>
      <c r="H38" s="41">
        <f>SUM(H17:H37)</f>
        <v>944100</v>
      </c>
      <c r="I38" s="50">
        <f>SUM(I17:I37)</f>
        <v>1739100</v>
      </c>
      <c r="J38" s="51">
        <f>SUM(J17:J37)</f>
        <v>-795000</v>
      </c>
    </row>
    <row r="39" ht="18" customHeight="1" spans="2:10">
      <c r="B39" s="5"/>
      <c r="C39" s="5"/>
      <c r="D39" s="5"/>
      <c r="E39" s="5"/>
      <c r="F39" s="42"/>
      <c r="G39" s="44" t="s">
        <v>58</v>
      </c>
      <c r="H39" s="44"/>
      <c r="I39" s="44"/>
      <c r="J39" s="44"/>
    </row>
    <row r="40" ht="18" customHeight="1" spans="2:10">
      <c r="B40" s="45" t="s">
        <v>59</v>
      </c>
      <c r="C40" s="46"/>
      <c r="D40" s="46"/>
      <c r="E40" s="46"/>
      <c r="F40" s="46"/>
      <c r="G40" s="46"/>
      <c r="H40" s="46"/>
      <c r="I40" s="46"/>
      <c r="J40" s="54"/>
    </row>
    <row r="41" spans="2:10">
      <c r="B41" s="5"/>
      <c r="C41" s="5"/>
      <c r="D41" s="5"/>
      <c r="E41" s="5"/>
      <c r="F41" s="5"/>
      <c r="G41" s="5"/>
      <c r="H41" s="5"/>
      <c r="I41" s="5"/>
      <c r="J41" s="5"/>
    </row>
    <row r="42" spans="2:10">
      <c r="B42" s="47" t="s">
        <v>60</v>
      </c>
      <c r="C42" s="47"/>
      <c r="D42" s="47"/>
      <c r="E42" s="47"/>
      <c r="F42" s="47"/>
      <c r="G42" s="47"/>
      <c r="H42" s="47"/>
      <c r="I42" s="47"/>
      <c r="J42" s="47"/>
    </row>
    <row r="43" spans="2:10">
      <c r="B43" s="47" t="s">
        <v>61</v>
      </c>
      <c r="C43" s="47"/>
      <c r="D43" s="47"/>
      <c r="E43" s="47"/>
      <c r="F43" s="47"/>
      <c r="G43" s="47"/>
      <c r="H43" s="47"/>
      <c r="I43" s="47"/>
      <c r="J43" s="47"/>
    </row>
    <row r="44" spans="2:10">
      <c r="B44" s="47" t="s">
        <v>62</v>
      </c>
      <c r="C44" s="47"/>
      <c r="D44" s="47"/>
      <c r="E44" s="47"/>
      <c r="F44" s="47"/>
      <c r="G44" s="47"/>
      <c r="H44" s="47"/>
      <c r="I44" s="47"/>
      <c r="J44" s="47"/>
    </row>
    <row r="45" spans="2:10">
      <c r="B45" s="47" t="s">
        <v>63</v>
      </c>
      <c r="C45" s="47"/>
      <c r="D45" s="47"/>
      <c r="E45" s="47"/>
      <c r="F45" s="47"/>
      <c r="G45" s="47"/>
      <c r="H45" s="47"/>
      <c r="I45" s="47"/>
      <c r="J45" s="47"/>
    </row>
    <row r="46" spans="2:10">
      <c r="B46" s="47" t="s">
        <v>64</v>
      </c>
      <c r="C46" s="47"/>
      <c r="D46" s="47"/>
      <c r="E46" s="47"/>
      <c r="F46" s="47"/>
      <c r="G46" s="47"/>
      <c r="H46" s="47"/>
      <c r="I46" s="47"/>
      <c r="J46" s="47"/>
    </row>
    <row r="47" spans="2:10">
      <c r="B47" s="47" t="s">
        <v>65</v>
      </c>
      <c r="C47" s="47"/>
      <c r="D47" s="47"/>
      <c r="E47" s="47"/>
      <c r="F47" s="47"/>
      <c r="G47" s="47"/>
      <c r="H47" s="47"/>
      <c r="I47" s="47"/>
      <c r="J47" s="47"/>
    </row>
    <row r="48" spans="2:10">
      <c r="B48" s="47" t="s">
        <v>66</v>
      </c>
      <c r="C48" s="47"/>
      <c r="D48" s="47"/>
      <c r="E48" s="47"/>
      <c r="F48" s="47"/>
      <c r="G48" s="47"/>
      <c r="H48" s="47"/>
      <c r="I48" s="47"/>
      <c r="J48" s="47"/>
    </row>
    <row r="49" spans="2:10">
      <c r="B49" s="47" t="s">
        <v>67</v>
      </c>
      <c r="C49" s="47"/>
      <c r="D49" s="47"/>
      <c r="E49" s="47"/>
      <c r="F49" s="47"/>
      <c r="G49" s="47"/>
      <c r="H49" s="47"/>
      <c r="I49" s="47"/>
      <c r="J49" s="47"/>
    </row>
    <row r="50" spans="2:10">
      <c r="B50" s="48" t="s">
        <v>68</v>
      </c>
      <c r="C50" s="48"/>
      <c r="D50" s="48"/>
      <c r="E50" s="48"/>
      <c r="F50" s="48"/>
      <c r="G50" s="48"/>
      <c r="H50" s="48"/>
      <c r="I50" s="48"/>
      <c r="J50" s="48"/>
    </row>
    <row r="51" spans="2:10">
      <c r="B51" s="48" t="s">
        <v>69</v>
      </c>
      <c r="C51" s="48"/>
      <c r="D51" s="48"/>
      <c r="E51" s="48"/>
      <c r="F51" s="48"/>
      <c r="G51" s="48"/>
      <c r="H51" s="48"/>
      <c r="I51" s="48"/>
      <c r="J51" s="48"/>
    </row>
    <row r="52" spans="2:10">
      <c r="B52" s="48" t="s">
        <v>70</v>
      </c>
      <c r="C52" s="48"/>
      <c r="D52" s="48"/>
      <c r="E52" s="48"/>
      <c r="F52" s="48"/>
      <c r="G52" s="48"/>
      <c r="H52" s="48"/>
      <c r="I52" s="48"/>
      <c r="J52" s="48"/>
    </row>
    <row r="53" spans="2:10">
      <c r="B53" s="5"/>
      <c r="C53" s="5"/>
      <c r="D53" s="5"/>
      <c r="E53" s="5"/>
      <c r="F53" s="5"/>
      <c r="G53" s="5"/>
      <c r="H53" s="5"/>
      <c r="I53" s="5"/>
      <c r="J53" s="5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3"/>
  <sheetViews>
    <sheetView zoomScale="120" zoomScaleNormal="120" topLeftCell="A75" workbookViewId="0">
      <selection activeCell="G106" sqref="G10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26.5714285714286" customWidth="1"/>
    <col min="8" max="8" width="15.1238095238095" customWidth="1"/>
    <col min="9" max="9" width="17.2666666666667" customWidth="1"/>
    <col min="10" max="10" width="16.0666666666667" customWidth="1"/>
    <col min="11" max="11" width="11.7142857142857" customWidth="1"/>
    <col min="12" max="12" width="12.7142857142857" customWidth="1"/>
    <col min="15" max="16" width="9.14285714285714" style="55"/>
  </cols>
  <sheetData>
    <row r="1" spans="15:16">
      <c r="O1" s="56"/>
      <c r="P1" s="56"/>
    </row>
    <row r="2" spans="15:16">
      <c r="O2" s="57"/>
      <c r="P2" s="57"/>
    </row>
    <row r="3" spans="15:16">
      <c r="O3" s="57"/>
      <c r="P3" s="57"/>
    </row>
    <row r="4" ht="15" spans="3:16">
      <c r="C4" s="1"/>
      <c r="D4" s="1"/>
      <c r="E4" s="1"/>
      <c r="O4" s="57"/>
      <c r="P4" s="57"/>
    </row>
    <row r="5" ht="15.75" spans="2:16">
      <c r="B5" s="2"/>
      <c r="C5" s="3"/>
      <c r="D5" s="3"/>
      <c r="E5" s="3"/>
      <c r="F5" s="4"/>
      <c r="G5" s="4"/>
      <c r="H5" s="4"/>
      <c r="I5" s="4"/>
      <c r="J5" s="4"/>
      <c r="O5" s="57"/>
      <c r="P5" s="57"/>
    </row>
    <row r="6" spans="2:16">
      <c r="B6" s="4"/>
      <c r="C6" s="4"/>
      <c r="D6" s="4"/>
      <c r="E6" s="4"/>
      <c r="F6" s="4"/>
      <c r="G6" s="4"/>
      <c r="H6" s="4"/>
      <c r="I6" s="4"/>
      <c r="J6" s="4"/>
      <c r="O6" s="57"/>
      <c r="P6" s="57"/>
    </row>
    <row r="7" spans="2:16">
      <c r="B7" s="4"/>
      <c r="C7" s="4"/>
      <c r="D7" s="4"/>
      <c r="E7" s="4"/>
      <c r="F7" s="4"/>
      <c r="G7" s="4"/>
      <c r="H7" s="4"/>
      <c r="I7" s="4"/>
      <c r="J7" s="4"/>
      <c r="O7" s="57"/>
      <c r="P7" s="57"/>
    </row>
    <row r="8" ht="18" customHeight="1" spans="2:16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  <c r="O8" s="57"/>
      <c r="P8" s="57"/>
    </row>
    <row r="9" ht="18" customHeight="1" spans="2:16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  <c r="O9" s="57"/>
      <c r="P9" s="57"/>
    </row>
    <row r="10" ht="18" customHeight="1" spans="2:16">
      <c r="B10" s="5"/>
      <c r="C10" s="5" t="s">
        <v>5</v>
      </c>
      <c r="D10" s="5"/>
      <c r="E10" s="5"/>
      <c r="F10" s="5"/>
      <c r="G10" s="5"/>
      <c r="H10" s="5"/>
      <c r="I10" s="5"/>
      <c r="J10" s="5"/>
      <c r="O10" s="57"/>
      <c r="P10" s="57"/>
    </row>
    <row r="11" ht="18" customHeight="1" spans="2:16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  <c r="O11" s="57"/>
      <c r="P11" s="57"/>
    </row>
    <row r="12" ht="18" customHeight="1" spans="2:16">
      <c r="B12" s="5"/>
      <c r="C12" s="5"/>
      <c r="D12" s="5"/>
      <c r="E12" s="5"/>
      <c r="F12" s="5"/>
      <c r="G12" s="5"/>
      <c r="H12" s="5"/>
      <c r="I12" s="5"/>
      <c r="J12" s="5"/>
      <c r="O12" s="57"/>
      <c r="P12" s="57"/>
    </row>
    <row r="13" ht="15.75" spans="2:16">
      <c r="B13" s="7" t="s">
        <v>71</v>
      </c>
      <c r="C13" s="7"/>
      <c r="D13" s="7"/>
      <c r="E13" s="7"/>
      <c r="F13" s="7"/>
      <c r="G13" s="7"/>
      <c r="H13" s="7"/>
      <c r="I13" s="7"/>
      <c r="J13" s="7"/>
      <c r="K13" s="58"/>
      <c r="O13" s="57"/>
      <c r="P13" s="57"/>
    </row>
    <row r="14" spans="2:16">
      <c r="B14" s="5"/>
      <c r="C14" s="5"/>
      <c r="D14" s="5"/>
      <c r="E14" s="5"/>
      <c r="F14" s="5"/>
      <c r="G14" s="5"/>
      <c r="H14" s="5"/>
      <c r="I14" s="5"/>
      <c r="J14" s="5"/>
      <c r="O14" s="57"/>
      <c r="P14" s="57"/>
    </row>
    <row r="15" spans="2:16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0" t="s">
        <v>16</v>
      </c>
      <c r="O15" s="57"/>
      <c r="P15" s="57"/>
    </row>
    <row r="16" spans="2:16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1" t="s">
        <v>20</v>
      </c>
      <c r="O16" s="57"/>
      <c r="P16" s="57"/>
    </row>
    <row r="17" ht="15.95" customHeight="1" spans="2:16">
      <c r="B17" s="113">
        <v>1</v>
      </c>
      <c r="C17" s="114">
        <v>43447</v>
      </c>
      <c r="D17" s="132" t="s">
        <v>21</v>
      </c>
      <c r="E17" s="133" t="s">
        <v>21</v>
      </c>
      <c r="F17" s="116" t="s">
        <v>72</v>
      </c>
      <c r="G17" s="134" t="s">
        <v>73</v>
      </c>
      <c r="H17" s="118">
        <v>0</v>
      </c>
      <c r="I17" s="118">
        <v>1843012.5</v>
      </c>
      <c r="J17" s="126">
        <f t="shared" ref="J17:J50" si="0">+H17-I17</f>
        <v>-1843012.5</v>
      </c>
      <c r="O17" s="57"/>
      <c r="P17" s="57"/>
    </row>
    <row r="18" ht="15.95" customHeight="1" spans="2:16">
      <c r="B18" s="119">
        <v>2</v>
      </c>
      <c r="C18" s="120">
        <v>43488</v>
      </c>
      <c r="D18" s="135" t="s">
        <v>21</v>
      </c>
      <c r="E18" s="136" t="s">
        <v>21</v>
      </c>
      <c r="F18" s="123" t="s">
        <v>74</v>
      </c>
      <c r="G18" s="137" t="s">
        <v>75</v>
      </c>
      <c r="H18" s="125">
        <v>0</v>
      </c>
      <c r="I18" s="125">
        <v>921506.25</v>
      </c>
      <c r="J18" s="127">
        <f t="shared" si="0"/>
        <v>-921506.25</v>
      </c>
      <c r="O18" s="57"/>
      <c r="P18" s="57"/>
    </row>
    <row r="19" ht="15.95" customHeight="1" spans="2:16">
      <c r="B19" s="113">
        <v>3</v>
      </c>
      <c r="C19" s="114">
        <v>43488</v>
      </c>
      <c r="D19" s="132" t="s">
        <v>21</v>
      </c>
      <c r="E19" s="133" t="s">
        <v>21</v>
      </c>
      <c r="F19" s="116" t="s">
        <v>76</v>
      </c>
      <c r="G19" s="134" t="s">
        <v>77</v>
      </c>
      <c r="H19" s="118">
        <v>0</v>
      </c>
      <c r="I19" s="118">
        <v>921506.25</v>
      </c>
      <c r="J19" s="126">
        <f t="shared" si="0"/>
        <v>-921506.25</v>
      </c>
      <c r="O19" s="57"/>
      <c r="P19" s="57"/>
    </row>
    <row r="20" ht="15.95" customHeight="1" spans="2:18">
      <c r="B20" s="14">
        <v>4</v>
      </c>
      <c r="C20" s="15" t="s">
        <v>78</v>
      </c>
      <c r="D20" s="16">
        <v>291232</v>
      </c>
      <c r="E20" s="17">
        <v>105</v>
      </c>
      <c r="F20" s="18" t="s">
        <v>79</v>
      </c>
      <c r="G20" s="19">
        <v>1438977</v>
      </c>
      <c r="H20" s="20">
        <v>25100</v>
      </c>
      <c r="I20" s="20">
        <v>0</v>
      </c>
      <c r="J20" s="32">
        <f t="shared" si="0"/>
        <v>25100</v>
      </c>
      <c r="O20" s="57"/>
      <c r="P20" s="57"/>
      <c r="R20" s="60"/>
    </row>
    <row r="21" ht="15.95" customHeight="1" spans="2:16">
      <c r="B21" s="14">
        <v>5</v>
      </c>
      <c r="C21" s="15" t="s">
        <v>80</v>
      </c>
      <c r="D21" s="16">
        <v>291256</v>
      </c>
      <c r="E21" s="17">
        <v>105</v>
      </c>
      <c r="F21" s="18" t="s">
        <v>81</v>
      </c>
      <c r="G21" s="19">
        <v>1437715</v>
      </c>
      <c r="H21" s="20">
        <v>19926</v>
      </c>
      <c r="I21" s="20">
        <v>0</v>
      </c>
      <c r="J21" s="32">
        <f t="shared" si="0"/>
        <v>19926</v>
      </c>
      <c r="O21" s="57"/>
      <c r="P21" s="57"/>
    </row>
    <row r="22" ht="15.95" customHeight="1" spans="2:16">
      <c r="B22" s="21">
        <v>6</v>
      </c>
      <c r="C22" s="22" t="s">
        <v>80</v>
      </c>
      <c r="D22" s="23">
        <v>291257</v>
      </c>
      <c r="E22" s="24">
        <v>111</v>
      </c>
      <c r="F22" s="25" t="s">
        <v>82</v>
      </c>
      <c r="G22" s="26">
        <v>1442312</v>
      </c>
      <c r="H22" s="27">
        <v>19926</v>
      </c>
      <c r="I22" s="27">
        <v>0</v>
      </c>
      <c r="J22" s="33">
        <f t="shared" si="0"/>
        <v>19926</v>
      </c>
      <c r="O22" s="57"/>
      <c r="P22" s="57"/>
    </row>
    <row r="23" ht="15.95" customHeight="1" spans="2:16">
      <c r="B23" s="14">
        <v>7</v>
      </c>
      <c r="C23" s="15" t="s">
        <v>83</v>
      </c>
      <c r="D23" s="16">
        <v>291328</v>
      </c>
      <c r="E23" s="17">
        <v>603</v>
      </c>
      <c r="F23" s="18" t="s">
        <v>84</v>
      </c>
      <c r="G23" s="19">
        <v>1437591</v>
      </c>
      <c r="H23" s="20">
        <v>19926</v>
      </c>
      <c r="I23" s="20">
        <v>0</v>
      </c>
      <c r="J23" s="32">
        <f t="shared" si="0"/>
        <v>19926</v>
      </c>
      <c r="O23" s="57"/>
      <c r="P23" s="57"/>
    </row>
    <row r="24" ht="15.95" customHeight="1" spans="2:16">
      <c r="B24" s="14">
        <v>8</v>
      </c>
      <c r="C24" s="15" t="s">
        <v>85</v>
      </c>
      <c r="D24" s="16" t="s">
        <v>86</v>
      </c>
      <c r="E24" s="17">
        <v>822</v>
      </c>
      <c r="F24" s="18" t="s">
        <v>87</v>
      </c>
      <c r="G24" s="19">
        <v>1422426</v>
      </c>
      <c r="H24" s="20">
        <v>138300</v>
      </c>
      <c r="I24" s="20">
        <v>0</v>
      </c>
      <c r="J24" s="32">
        <f t="shared" si="0"/>
        <v>138300</v>
      </c>
      <c r="O24" s="57"/>
      <c r="P24" s="57"/>
    </row>
    <row r="25" ht="15.95" customHeight="1" spans="2:16">
      <c r="B25" s="14">
        <v>9</v>
      </c>
      <c r="C25" s="15" t="s">
        <v>88</v>
      </c>
      <c r="D25" s="16">
        <v>291333</v>
      </c>
      <c r="E25" s="17">
        <v>819</v>
      </c>
      <c r="F25" s="18" t="s">
        <v>89</v>
      </c>
      <c r="G25" s="19">
        <v>1435412</v>
      </c>
      <c r="H25" s="20">
        <v>81200</v>
      </c>
      <c r="I25" s="20">
        <v>0</v>
      </c>
      <c r="J25" s="32">
        <f t="shared" si="0"/>
        <v>81200</v>
      </c>
      <c r="O25" s="57"/>
      <c r="P25" s="57"/>
    </row>
    <row r="26" ht="15.95" customHeight="1" spans="2:16">
      <c r="B26" s="14">
        <v>10</v>
      </c>
      <c r="C26" s="15" t="s">
        <v>85</v>
      </c>
      <c r="D26" s="16">
        <v>291340</v>
      </c>
      <c r="E26" s="17">
        <v>512</v>
      </c>
      <c r="F26" s="18" t="s">
        <v>90</v>
      </c>
      <c r="G26" s="19">
        <v>1442001</v>
      </c>
      <c r="H26" s="20">
        <v>81600</v>
      </c>
      <c r="I26" s="20">
        <v>0</v>
      </c>
      <c r="J26" s="32">
        <f t="shared" si="0"/>
        <v>81600</v>
      </c>
      <c r="O26" s="57"/>
      <c r="P26" s="57"/>
    </row>
    <row r="27" ht="15.95" customHeight="1" spans="2:16">
      <c r="B27" s="14">
        <v>11</v>
      </c>
      <c r="C27" s="15" t="s">
        <v>91</v>
      </c>
      <c r="D27" s="16">
        <v>291428</v>
      </c>
      <c r="E27" s="17">
        <v>616</v>
      </c>
      <c r="F27" s="18" t="s">
        <v>92</v>
      </c>
      <c r="G27" s="19">
        <v>1440790</v>
      </c>
      <c r="H27" s="20">
        <v>59778</v>
      </c>
      <c r="I27" s="20">
        <v>0</v>
      </c>
      <c r="J27" s="32">
        <f t="shared" si="0"/>
        <v>59778</v>
      </c>
      <c r="O27" s="57"/>
      <c r="P27" s="57"/>
    </row>
    <row r="28" ht="15.95" customHeight="1" spans="2:16">
      <c r="B28" s="14">
        <v>12</v>
      </c>
      <c r="C28" s="15" t="s">
        <v>93</v>
      </c>
      <c r="D28" s="16">
        <v>291432</v>
      </c>
      <c r="E28" s="17">
        <v>205</v>
      </c>
      <c r="F28" s="18" t="s">
        <v>94</v>
      </c>
      <c r="G28" s="19">
        <v>1440384</v>
      </c>
      <c r="H28" s="20">
        <v>27200</v>
      </c>
      <c r="I28" s="20">
        <v>0</v>
      </c>
      <c r="J28" s="32">
        <f t="shared" si="0"/>
        <v>27200</v>
      </c>
      <c r="O28" s="57"/>
      <c r="P28" s="57"/>
    </row>
    <row r="29" ht="15.95" customHeight="1" spans="2:16">
      <c r="B29" s="14">
        <v>13</v>
      </c>
      <c r="C29" s="15" t="s">
        <v>93</v>
      </c>
      <c r="D29" s="16">
        <v>291439</v>
      </c>
      <c r="E29" s="17">
        <v>822</v>
      </c>
      <c r="F29" s="18" t="s">
        <v>95</v>
      </c>
      <c r="G29" s="19">
        <v>1437383</v>
      </c>
      <c r="H29" s="20">
        <v>40600</v>
      </c>
      <c r="I29" s="20">
        <v>0</v>
      </c>
      <c r="J29" s="32">
        <f t="shared" si="0"/>
        <v>40600</v>
      </c>
      <c r="O29" s="57"/>
      <c r="P29" s="57"/>
    </row>
    <row r="30" ht="15.95" customHeight="1" spans="2:16">
      <c r="B30" s="14">
        <v>14</v>
      </c>
      <c r="C30" s="15" t="s">
        <v>96</v>
      </c>
      <c r="D30" s="16">
        <v>291441</v>
      </c>
      <c r="E30" s="17">
        <v>511</v>
      </c>
      <c r="F30" s="18" t="s">
        <v>97</v>
      </c>
      <c r="G30" s="19">
        <v>1441874</v>
      </c>
      <c r="H30" s="20">
        <v>108800</v>
      </c>
      <c r="I30" s="20">
        <v>0</v>
      </c>
      <c r="J30" s="32">
        <f t="shared" si="0"/>
        <v>108800</v>
      </c>
      <c r="O30" s="57"/>
      <c r="P30" s="57"/>
    </row>
    <row r="31" ht="15.95" customHeight="1" spans="2:16">
      <c r="B31" s="14">
        <v>15</v>
      </c>
      <c r="C31" s="15" t="s">
        <v>98</v>
      </c>
      <c r="D31" s="16">
        <v>291567</v>
      </c>
      <c r="E31" s="17">
        <v>118</v>
      </c>
      <c r="F31" s="18" t="s">
        <v>99</v>
      </c>
      <c r="G31" s="19">
        <v>1435209</v>
      </c>
      <c r="H31" s="20">
        <v>61623</v>
      </c>
      <c r="I31" s="20">
        <v>0</v>
      </c>
      <c r="J31" s="32">
        <f t="shared" si="0"/>
        <v>61623</v>
      </c>
      <c r="O31" s="57"/>
      <c r="P31" s="57"/>
    </row>
    <row r="32" ht="15.95" customHeight="1" spans="2:16">
      <c r="B32" s="14">
        <v>16</v>
      </c>
      <c r="C32" s="15" t="s">
        <v>98</v>
      </c>
      <c r="D32" s="16">
        <v>291569</v>
      </c>
      <c r="E32" s="17">
        <v>302</v>
      </c>
      <c r="F32" s="18" t="s">
        <v>100</v>
      </c>
      <c r="G32" s="19">
        <v>1441763</v>
      </c>
      <c r="H32" s="20">
        <v>72300</v>
      </c>
      <c r="I32" s="20">
        <v>0</v>
      </c>
      <c r="J32" s="32">
        <f t="shared" si="0"/>
        <v>72300</v>
      </c>
      <c r="O32" s="57"/>
      <c r="P32" s="57"/>
    </row>
    <row r="33" ht="15.95" customHeight="1" spans="2:16">
      <c r="B33" s="14">
        <v>17</v>
      </c>
      <c r="C33" s="15" t="s">
        <v>101</v>
      </c>
      <c r="D33" s="16">
        <v>291581</v>
      </c>
      <c r="E33" s="17">
        <v>301</v>
      </c>
      <c r="F33" s="18" t="s">
        <v>102</v>
      </c>
      <c r="G33" s="19">
        <v>1438403</v>
      </c>
      <c r="H33" s="20">
        <v>32700</v>
      </c>
      <c r="I33" s="20">
        <v>0</v>
      </c>
      <c r="J33" s="32">
        <f t="shared" si="0"/>
        <v>32700</v>
      </c>
      <c r="O33" s="57"/>
      <c r="P33" s="57"/>
    </row>
    <row r="34" ht="15.95" customHeight="1" spans="2:16">
      <c r="B34" s="14">
        <v>18</v>
      </c>
      <c r="C34" s="15" t="s">
        <v>98</v>
      </c>
      <c r="D34" s="16">
        <v>291582</v>
      </c>
      <c r="E34" s="17">
        <v>608</v>
      </c>
      <c r="F34" s="18" t="s">
        <v>103</v>
      </c>
      <c r="G34" s="19">
        <v>1430598</v>
      </c>
      <c r="H34" s="20">
        <v>61623</v>
      </c>
      <c r="I34" s="20">
        <v>0</v>
      </c>
      <c r="J34" s="32">
        <f t="shared" si="0"/>
        <v>61623</v>
      </c>
      <c r="O34" s="57"/>
      <c r="P34" s="57"/>
    </row>
    <row r="35" ht="15.95" customHeight="1" spans="2:16">
      <c r="B35" s="14">
        <v>19</v>
      </c>
      <c r="C35" s="15" t="s">
        <v>104</v>
      </c>
      <c r="D35" s="16">
        <v>291700</v>
      </c>
      <c r="E35" s="17">
        <v>925</v>
      </c>
      <c r="F35" s="18" t="s">
        <v>105</v>
      </c>
      <c r="G35" s="19">
        <v>1443006</v>
      </c>
      <c r="H35" s="20">
        <v>74400</v>
      </c>
      <c r="I35" s="20">
        <v>0</v>
      </c>
      <c r="J35" s="32">
        <f t="shared" si="0"/>
        <v>74400</v>
      </c>
      <c r="O35" s="57"/>
      <c r="P35" s="57"/>
    </row>
    <row r="36" ht="15.95" customHeight="1" spans="2:16">
      <c r="B36" s="14">
        <v>20</v>
      </c>
      <c r="C36" s="15" t="s">
        <v>106</v>
      </c>
      <c r="D36" s="16">
        <v>291707</v>
      </c>
      <c r="E36" s="17">
        <v>509</v>
      </c>
      <c r="F36" s="18" t="s">
        <v>107</v>
      </c>
      <c r="G36" s="19">
        <v>1440370</v>
      </c>
      <c r="H36" s="20">
        <v>108800</v>
      </c>
      <c r="I36" s="20">
        <v>0</v>
      </c>
      <c r="J36" s="32">
        <f t="shared" si="0"/>
        <v>108800</v>
      </c>
      <c r="O36" s="57"/>
      <c r="P36" s="57"/>
    </row>
    <row r="37" ht="15.95" customHeight="1" spans="2:16">
      <c r="B37" s="14">
        <v>21</v>
      </c>
      <c r="C37" s="15" t="s">
        <v>108</v>
      </c>
      <c r="D37" s="16">
        <v>291701</v>
      </c>
      <c r="E37" s="17">
        <v>101</v>
      </c>
      <c r="F37" s="18" t="s">
        <v>109</v>
      </c>
      <c r="G37" s="19">
        <v>1419610</v>
      </c>
      <c r="H37" s="20">
        <v>75300</v>
      </c>
      <c r="I37" s="20">
        <v>0</v>
      </c>
      <c r="J37" s="32">
        <f t="shared" si="0"/>
        <v>75300</v>
      </c>
      <c r="O37" s="57"/>
      <c r="P37" s="57"/>
    </row>
    <row r="38" ht="15.95" customHeight="1" spans="2:16">
      <c r="B38" s="14">
        <v>22</v>
      </c>
      <c r="C38" s="15" t="s">
        <v>108</v>
      </c>
      <c r="D38" s="16">
        <v>291711</v>
      </c>
      <c r="E38" s="17">
        <v>604</v>
      </c>
      <c r="F38" s="18" t="s">
        <v>110</v>
      </c>
      <c r="G38" s="19">
        <v>1426193</v>
      </c>
      <c r="H38" s="20">
        <v>75300</v>
      </c>
      <c r="I38" s="20">
        <v>0</v>
      </c>
      <c r="J38" s="32">
        <f t="shared" si="0"/>
        <v>75300</v>
      </c>
      <c r="O38" s="57"/>
      <c r="P38" s="57"/>
    </row>
    <row r="39" ht="15.95" customHeight="1" spans="2:16">
      <c r="B39" s="14">
        <v>23</v>
      </c>
      <c r="C39" s="15" t="s">
        <v>111</v>
      </c>
      <c r="D39" s="16">
        <v>291724</v>
      </c>
      <c r="E39" s="17">
        <v>828</v>
      </c>
      <c r="F39" s="18" t="s">
        <v>102</v>
      </c>
      <c r="G39" s="19">
        <v>1438405</v>
      </c>
      <c r="H39" s="20">
        <v>25100</v>
      </c>
      <c r="I39" s="20">
        <v>0</v>
      </c>
      <c r="J39" s="32">
        <f t="shared" si="0"/>
        <v>25100</v>
      </c>
      <c r="O39" s="57"/>
      <c r="P39" s="57"/>
    </row>
    <row r="40" ht="15.95" customHeight="1" spans="2:16">
      <c r="B40" s="14">
        <v>24</v>
      </c>
      <c r="C40" s="15" t="s">
        <v>106</v>
      </c>
      <c r="D40" s="16">
        <v>291734</v>
      </c>
      <c r="E40" s="17">
        <v>817</v>
      </c>
      <c r="F40" s="18" t="s">
        <v>112</v>
      </c>
      <c r="G40" s="19">
        <v>1436301</v>
      </c>
      <c r="H40" s="20">
        <v>162400</v>
      </c>
      <c r="I40" s="20">
        <v>0</v>
      </c>
      <c r="J40" s="32">
        <f t="shared" si="0"/>
        <v>162400</v>
      </c>
      <c r="O40" s="57"/>
      <c r="P40" s="57"/>
    </row>
    <row r="41" ht="15.95" customHeight="1" spans="2:16">
      <c r="B41" s="14">
        <v>25</v>
      </c>
      <c r="C41" s="15" t="s">
        <v>113</v>
      </c>
      <c r="D41" s="16">
        <v>291807</v>
      </c>
      <c r="E41" s="17">
        <v>613</v>
      </c>
      <c r="F41" s="18" t="s">
        <v>114</v>
      </c>
      <c r="G41" s="19">
        <v>1437914</v>
      </c>
      <c r="H41" s="20">
        <v>156234</v>
      </c>
      <c r="I41" s="20">
        <v>0</v>
      </c>
      <c r="J41" s="32">
        <f t="shared" si="0"/>
        <v>156234</v>
      </c>
      <c r="O41" s="57"/>
      <c r="P41" s="57"/>
    </row>
    <row r="42" ht="15.95" customHeight="1" spans="2:16">
      <c r="B42" s="14">
        <v>26</v>
      </c>
      <c r="C42" s="15" t="s">
        <v>115</v>
      </c>
      <c r="D42" s="16" t="s">
        <v>116</v>
      </c>
      <c r="E42" s="17" t="s">
        <v>117</v>
      </c>
      <c r="F42" s="18" t="s">
        <v>118</v>
      </c>
      <c r="G42" s="19">
        <v>1415155</v>
      </c>
      <c r="H42" s="20">
        <v>150600</v>
      </c>
      <c r="I42" s="20">
        <v>0</v>
      </c>
      <c r="J42" s="32">
        <f t="shared" si="0"/>
        <v>150600</v>
      </c>
      <c r="O42" s="57"/>
      <c r="P42" s="57"/>
    </row>
    <row r="43" ht="15.95" customHeight="1" spans="2:16">
      <c r="B43" s="14">
        <v>27</v>
      </c>
      <c r="C43" s="15" t="s">
        <v>119</v>
      </c>
      <c r="D43" s="16">
        <v>291819</v>
      </c>
      <c r="E43" s="16">
        <v>504</v>
      </c>
      <c r="F43" s="18" t="s">
        <v>120</v>
      </c>
      <c r="G43" s="19">
        <v>1440457</v>
      </c>
      <c r="H43" s="20">
        <v>54400</v>
      </c>
      <c r="I43" s="20">
        <v>0</v>
      </c>
      <c r="J43" s="32">
        <f t="shared" si="0"/>
        <v>54400</v>
      </c>
      <c r="O43" s="57"/>
      <c r="P43" s="57"/>
    </row>
    <row r="44" ht="15.95" customHeight="1" spans="2:16">
      <c r="B44" s="14">
        <v>28</v>
      </c>
      <c r="C44" s="15" t="s">
        <v>119</v>
      </c>
      <c r="D44" s="16">
        <v>291822</v>
      </c>
      <c r="E44" s="16">
        <v>106</v>
      </c>
      <c r="F44" s="18" t="s">
        <v>121</v>
      </c>
      <c r="G44" s="19">
        <v>1441926</v>
      </c>
      <c r="H44" s="20">
        <v>39852</v>
      </c>
      <c r="I44" s="20">
        <v>0</v>
      </c>
      <c r="J44" s="32">
        <f t="shared" si="0"/>
        <v>39852</v>
      </c>
      <c r="O44" s="57"/>
      <c r="P44" s="57"/>
    </row>
    <row r="45" ht="15.95" customHeight="1" spans="2:16">
      <c r="B45" s="14">
        <v>29</v>
      </c>
      <c r="C45" s="15" t="s">
        <v>115</v>
      </c>
      <c r="D45" s="16">
        <v>291868</v>
      </c>
      <c r="E45" s="16">
        <v>840</v>
      </c>
      <c r="F45" s="18" t="s">
        <v>122</v>
      </c>
      <c r="G45" s="19">
        <v>1438280</v>
      </c>
      <c r="H45" s="20">
        <v>131100</v>
      </c>
      <c r="I45" s="20">
        <v>0</v>
      </c>
      <c r="J45" s="32">
        <f t="shared" si="0"/>
        <v>131100</v>
      </c>
      <c r="O45" s="57"/>
      <c r="P45" s="57"/>
    </row>
    <row r="46" ht="15.95" customHeight="1" spans="2:16">
      <c r="B46" s="14">
        <v>30</v>
      </c>
      <c r="C46" s="15" t="s">
        <v>123</v>
      </c>
      <c r="D46" s="16">
        <v>291870</v>
      </c>
      <c r="E46" s="16">
        <v>509</v>
      </c>
      <c r="F46" s="18" t="s">
        <v>124</v>
      </c>
      <c r="G46" s="19">
        <v>1443878</v>
      </c>
      <c r="H46" s="20">
        <v>27200</v>
      </c>
      <c r="I46" s="20">
        <v>0</v>
      </c>
      <c r="J46" s="32">
        <f t="shared" si="0"/>
        <v>27200</v>
      </c>
      <c r="O46" s="57"/>
      <c r="P46" s="57"/>
    </row>
    <row r="47" ht="15.95" customHeight="1" spans="2:16">
      <c r="B47" s="14">
        <v>31</v>
      </c>
      <c r="C47" s="15" t="s">
        <v>123</v>
      </c>
      <c r="D47" s="16">
        <v>291894</v>
      </c>
      <c r="E47" s="16">
        <v>847</v>
      </c>
      <c r="F47" s="18" t="s">
        <v>125</v>
      </c>
      <c r="G47" s="19">
        <v>1442515</v>
      </c>
      <c r="H47" s="20">
        <v>37200</v>
      </c>
      <c r="I47" s="20">
        <v>0</v>
      </c>
      <c r="J47" s="32">
        <f t="shared" si="0"/>
        <v>37200</v>
      </c>
      <c r="O47" s="57"/>
      <c r="P47" s="57"/>
    </row>
    <row r="48" ht="15.95" customHeight="1" spans="2:16">
      <c r="B48" s="14">
        <v>32</v>
      </c>
      <c r="C48" s="15" t="s">
        <v>126</v>
      </c>
      <c r="D48" s="16">
        <v>291931</v>
      </c>
      <c r="E48" s="16">
        <v>312</v>
      </c>
      <c r="F48" s="18" t="s">
        <v>127</v>
      </c>
      <c r="G48" s="19">
        <v>1427639</v>
      </c>
      <c r="H48" s="20">
        <v>71050</v>
      </c>
      <c r="I48" s="20">
        <v>0</v>
      </c>
      <c r="J48" s="32">
        <f t="shared" si="0"/>
        <v>71050</v>
      </c>
      <c r="O48" s="57"/>
      <c r="P48" s="57"/>
    </row>
    <row r="49" ht="15.95" customHeight="1" spans="2:16">
      <c r="B49" s="14">
        <v>33</v>
      </c>
      <c r="C49" s="15" t="s">
        <v>128</v>
      </c>
      <c r="D49" s="16">
        <v>291933</v>
      </c>
      <c r="E49" s="16">
        <v>613</v>
      </c>
      <c r="F49" s="18" t="s">
        <v>129</v>
      </c>
      <c r="G49" s="19">
        <v>1414826</v>
      </c>
      <c r="H49" s="20">
        <v>15075</v>
      </c>
      <c r="I49" s="20">
        <v>0</v>
      </c>
      <c r="J49" s="32">
        <f t="shared" si="0"/>
        <v>15075</v>
      </c>
      <c r="O49" s="57"/>
      <c r="P49" s="57"/>
    </row>
    <row r="50" ht="15.95" customHeight="1" spans="2:16">
      <c r="B50" s="14">
        <v>34</v>
      </c>
      <c r="C50" s="15" t="s">
        <v>126</v>
      </c>
      <c r="D50" s="16">
        <v>291935</v>
      </c>
      <c r="E50" s="16">
        <v>615</v>
      </c>
      <c r="F50" s="18" t="s">
        <v>130</v>
      </c>
      <c r="G50" s="19">
        <v>1434084</v>
      </c>
      <c r="H50" s="20">
        <v>65275</v>
      </c>
      <c r="I50" s="20">
        <v>0</v>
      </c>
      <c r="J50" s="32">
        <f t="shared" si="0"/>
        <v>65275</v>
      </c>
      <c r="O50" s="57"/>
      <c r="P50" s="57"/>
    </row>
    <row r="51" ht="15.95" customHeight="1" spans="2:16">
      <c r="B51" s="14">
        <v>35</v>
      </c>
      <c r="C51" s="15" t="s">
        <v>128</v>
      </c>
      <c r="D51" s="16">
        <v>291936</v>
      </c>
      <c r="E51" s="16">
        <v>112</v>
      </c>
      <c r="F51" s="18" t="s">
        <v>131</v>
      </c>
      <c r="G51" s="19">
        <v>1419919</v>
      </c>
      <c r="H51" s="20">
        <v>15075</v>
      </c>
      <c r="I51" s="20">
        <v>0</v>
      </c>
      <c r="J51" s="32">
        <f t="shared" ref="J51:J82" si="1">+H51-I51</f>
        <v>15075</v>
      </c>
      <c r="O51" s="57"/>
      <c r="P51" s="57"/>
    </row>
    <row r="52" ht="15.95" customHeight="1" spans="2:16">
      <c r="B52" s="14">
        <v>36</v>
      </c>
      <c r="C52" s="15" t="s">
        <v>128</v>
      </c>
      <c r="D52" s="16">
        <v>291937</v>
      </c>
      <c r="E52" s="16">
        <v>603</v>
      </c>
      <c r="F52" s="18" t="s">
        <v>132</v>
      </c>
      <c r="G52" s="19">
        <v>1430512</v>
      </c>
      <c r="H52" s="20">
        <v>15075</v>
      </c>
      <c r="I52" s="20">
        <v>0</v>
      </c>
      <c r="J52" s="32">
        <f t="shared" si="1"/>
        <v>15075</v>
      </c>
      <c r="O52" s="57"/>
      <c r="P52" s="57"/>
    </row>
    <row r="53" ht="15.95" customHeight="1" spans="2:16">
      <c r="B53" s="14">
        <v>37</v>
      </c>
      <c r="C53" s="15" t="s">
        <v>133</v>
      </c>
      <c r="D53" s="16">
        <v>291939</v>
      </c>
      <c r="E53" s="16">
        <v>824</v>
      </c>
      <c r="F53" s="18" t="s">
        <v>134</v>
      </c>
      <c r="G53" s="19">
        <v>1420677</v>
      </c>
      <c r="H53" s="20">
        <v>147375</v>
      </c>
      <c r="I53" s="20">
        <v>0</v>
      </c>
      <c r="J53" s="32">
        <f t="shared" si="1"/>
        <v>147375</v>
      </c>
      <c r="O53" s="57"/>
      <c r="P53" s="57"/>
    </row>
    <row r="54" ht="15.95" customHeight="1" spans="2:16">
      <c r="B54" s="14">
        <v>38</v>
      </c>
      <c r="C54" s="15" t="s">
        <v>126</v>
      </c>
      <c r="D54" s="16">
        <v>291941</v>
      </c>
      <c r="E54" s="16">
        <v>512</v>
      </c>
      <c r="F54" s="18" t="s">
        <v>135</v>
      </c>
      <c r="G54" s="19">
        <v>1437609</v>
      </c>
      <c r="H54" s="20">
        <v>71050</v>
      </c>
      <c r="I54" s="20">
        <v>0</v>
      </c>
      <c r="J54" s="32">
        <f t="shared" si="1"/>
        <v>71050</v>
      </c>
      <c r="O54" s="57"/>
      <c r="P54" s="57"/>
    </row>
    <row r="55" ht="15.95" customHeight="1" spans="2:16">
      <c r="B55" s="14">
        <v>39</v>
      </c>
      <c r="C55" s="15" t="s">
        <v>136</v>
      </c>
      <c r="D55" s="16">
        <v>291942</v>
      </c>
      <c r="E55" s="16">
        <v>801</v>
      </c>
      <c r="F55" s="18" t="s">
        <v>137</v>
      </c>
      <c r="G55" s="19">
        <v>1441149</v>
      </c>
      <c r="H55" s="20">
        <v>77175</v>
      </c>
      <c r="I55" s="20">
        <v>0</v>
      </c>
      <c r="J55" s="32">
        <f t="shared" si="1"/>
        <v>77175</v>
      </c>
      <c r="O55" s="57"/>
      <c r="P55" s="57"/>
    </row>
    <row r="56" ht="15.95" customHeight="1" spans="2:16">
      <c r="B56" s="14">
        <v>40</v>
      </c>
      <c r="C56" s="15" t="s">
        <v>128</v>
      </c>
      <c r="D56" s="16">
        <v>291954</v>
      </c>
      <c r="E56" s="16">
        <v>848</v>
      </c>
      <c r="F56" s="18" t="s">
        <v>138</v>
      </c>
      <c r="G56" s="19">
        <v>1418515</v>
      </c>
      <c r="H56" s="20">
        <v>27900</v>
      </c>
      <c r="I56" s="20">
        <v>0</v>
      </c>
      <c r="J56" s="32">
        <f t="shared" si="1"/>
        <v>27900</v>
      </c>
      <c r="O56" s="57"/>
      <c r="P56" s="57"/>
    </row>
    <row r="57" ht="15.95" customHeight="1" spans="2:16">
      <c r="B57" s="14">
        <v>41</v>
      </c>
      <c r="C57" s="15" t="s">
        <v>128</v>
      </c>
      <c r="D57" s="16">
        <v>291967</v>
      </c>
      <c r="E57" s="16">
        <v>611</v>
      </c>
      <c r="F57" s="18" t="s">
        <v>139</v>
      </c>
      <c r="G57" s="19">
        <v>1430985</v>
      </c>
      <c r="H57" s="20">
        <v>15075</v>
      </c>
      <c r="I57" s="20">
        <v>0</v>
      </c>
      <c r="J57" s="32">
        <f t="shared" si="1"/>
        <v>15075</v>
      </c>
      <c r="O57" s="57"/>
      <c r="P57" s="57"/>
    </row>
    <row r="58" ht="15.95" customHeight="1" spans="2:16">
      <c r="B58" s="14">
        <v>42</v>
      </c>
      <c r="C58" s="15" t="s">
        <v>140</v>
      </c>
      <c r="D58" s="16" t="s">
        <v>141</v>
      </c>
      <c r="E58" s="16">
        <v>614</v>
      </c>
      <c r="F58" s="18" t="s">
        <v>142</v>
      </c>
      <c r="G58" s="19">
        <v>1439558</v>
      </c>
      <c r="H58" s="20">
        <v>95425</v>
      </c>
      <c r="I58" s="20">
        <v>0</v>
      </c>
      <c r="J58" s="32">
        <f t="shared" si="1"/>
        <v>95425</v>
      </c>
      <c r="O58" s="57"/>
      <c r="P58" s="57"/>
    </row>
    <row r="59" ht="15.95" customHeight="1" spans="2:16">
      <c r="B59" s="14">
        <v>43</v>
      </c>
      <c r="C59" s="15" t="s">
        <v>143</v>
      </c>
      <c r="D59" s="16">
        <v>292054</v>
      </c>
      <c r="E59" s="16">
        <v>301</v>
      </c>
      <c r="F59" s="18" t="s">
        <v>144</v>
      </c>
      <c r="G59" s="19">
        <v>1433723</v>
      </c>
      <c r="H59" s="20">
        <v>16650</v>
      </c>
      <c r="I59" s="20">
        <v>0</v>
      </c>
      <c r="J59" s="32">
        <f t="shared" si="1"/>
        <v>16650</v>
      </c>
      <c r="O59" s="57"/>
      <c r="P59" s="57"/>
    </row>
    <row r="60" ht="15.95" customHeight="1" spans="2:16">
      <c r="B60" s="14">
        <v>44</v>
      </c>
      <c r="C60" s="15" t="s">
        <v>145</v>
      </c>
      <c r="D60" s="16">
        <v>292057</v>
      </c>
      <c r="E60" s="16">
        <v>842</v>
      </c>
      <c r="F60" s="18" t="s">
        <v>146</v>
      </c>
      <c r="G60" s="19">
        <v>1433621</v>
      </c>
      <c r="H60" s="20">
        <v>55800</v>
      </c>
      <c r="I60" s="20">
        <v>0</v>
      </c>
      <c r="J60" s="32">
        <f t="shared" si="1"/>
        <v>55800</v>
      </c>
      <c r="O60" s="57"/>
      <c r="P60" s="57"/>
    </row>
    <row r="61" ht="15.95" customHeight="1" spans="2:16">
      <c r="B61" s="14">
        <v>45</v>
      </c>
      <c r="C61" s="15" t="s">
        <v>147</v>
      </c>
      <c r="D61" s="16">
        <v>292058</v>
      </c>
      <c r="E61" s="16">
        <v>111</v>
      </c>
      <c r="F61" s="18" t="s">
        <v>148</v>
      </c>
      <c r="G61" s="19">
        <v>1433434</v>
      </c>
      <c r="H61" s="20">
        <v>80350</v>
      </c>
      <c r="I61" s="20">
        <v>0</v>
      </c>
      <c r="J61" s="32">
        <f t="shared" si="1"/>
        <v>80350</v>
      </c>
      <c r="O61" s="57"/>
      <c r="P61" s="57"/>
    </row>
    <row r="62" ht="15.95" customHeight="1" spans="2:16">
      <c r="B62" s="14">
        <v>46</v>
      </c>
      <c r="C62" s="15" t="s">
        <v>149</v>
      </c>
      <c r="D62" s="16">
        <v>292059</v>
      </c>
      <c r="E62" s="16">
        <v>313</v>
      </c>
      <c r="F62" s="18" t="s">
        <v>150</v>
      </c>
      <c r="G62" s="19">
        <v>1422006</v>
      </c>
      <c r="H62" s="20">
        <v>169300</v>
      </c>
      <c r="I62" s="20">
        <v>0</v>
      </c>
      <c r="J62" s="32">
        <f t="shared" si="1"/>
        <v>169300</v>
      </c>
      <c r="O62" s="57"/>
      <c r="P62" s="57"/>
    </row>
    <row r="63" ht="15.95" customHeight="1" spans="2:16">
      <c r="B63" s="14">
        <v>47</v>
      </c>
      <c r="C63" s="15" t="s">
        <v>151</v>
      </c>
      <c r="D63" s="16">
        <v>292061</v>
      </c>
      <c r="E63" s="16">
        <v>850</v>
      </c>
      <c r="F63" s="18" t="s">
        <v>152</v>
      </c>
      <c r="G63" s="19">
        <v>1429518</v>
      </c>
      <c r="H63" s="20">
        <v>186900</v>
      </c>
      <c r="I63" s="20">
        <v>0</v>
      </c>
      <c r="J63" s="32">
        <f t="shared" si="1"/>
        <v>186900</v>
      </c>
      <c r="O63" s="57"/>
      <c r="P63" s="57"/>
    </row>
    <row r="64" ht="15.95" customHeight="1" spans="2:16">
      <c r="B64" s="14">
        <v>48</v>
      </c>
      <c r="C64" s="15" t="s">
        <v>145</v>
      </c>
      <c r="D64" s="16">
        <v>292080</v>
      </c>
      <c r="E64" s="16">
        <v>203</v>
      </c>
      <c r="F64" s="18" t="s">
        <v>153</v>
      </c>
      <c r="G64" s="19">
        <v>1418998</v>
      </c>
      <c r="H64" s="20">
        <v>30150</v>
      </c>
      <c r="I64" s="20">
        <v>0</v>
      </c>
      <c r="J64" s="32">
        <f t="shared" si="1"/>
        <v>30150</v>
      </c>
      <c r="O64" s="57"/>
      <c r="P64" s="57"/>
    </row>
    <row r="65" ht="15.95" customHeight="1" spans="2:16">
      <c r="B65" s="14">
        <v>49</v>
      </c>
      <c r="C65" s="15" t="s">
        <v>154</v>
      </c>
      <c r="D65" s="16">
        <v>292161</v>
      </c>
      <c r="E65" s="16">
        <v>833</v>
      </c>
      <c r="F65" s="18" t="s">
        <v>155</v>
      </c>
      <c r="G65" s="19">
        <v>1435369</v>
      </c>
      <c r="H65" s="20">
        <v>27900</v>
      </c>
      <c r="I65" s="20">
        <v>0</v>
      </c>
      <c r="J65" s="32">
        <f t="shared" si="1"/>
        <v>27900</v>
      </c>
      <c r="O65" s="57"/>
      <c r="P65" s="57"/>
    </row>
    <row r="66" ht="15.95" customHeight="1" spans="2:16">
      <c r="B66" s="14">
        <v>50</v>
      </c>
      <c r="C66" s="15" t="s">
        <v>156</v>
      </c>
      <c r="D66" s="16">
        <v>292175</v>
      </c>
      <c r="E66" s="16">
        <v>805</v>
      </c>
      <c r="F66" s="18" t="s">
        <v>157</v>
      </c>
      <c r="G66" s="19">
        <v>1412521</v>
      </c>
      <c r="H66" s="20">
        <v>46035</v>
      </c>
      <c r="I66" s="20">
        <v>0</v>
      </c>
      <c r="J66" s="32">
        <f t="shared" si="1"/>
        <v>46035</v>
      </c>
      <c r="O66" s="57"/>
      <c r="P66" s="57"/>
    </row>
    <row r="67" ht="15.95" customHeight="1" spans="2:16">
      <c r="B67" s="14">
        <v>51</v>
      </c>
      <c r="C67" s="15" t="s">
        <v>140</v>
      </c>
      <c r="D67" s="16">
        <v>292185</v>
      </c>
      <c r="E67" s="16">
        <v>204</v>
      </c>
      <c r="F67" s="18" t="s">
        <v>158</v>
      </c>
      <c r="G67" s="19" t="s">
        <v>159</v>
      </c>
      <c r="H67" s="20">
        <v>104350</v>
      </c>
      <c r="I67" s="20">
        <v>0</v>
      </c>
      <c r="J67" s="32">
        <f t="shared" si="1"/>
        <v>104350</v>
      </c>
      <c r="O67" s="57"/>
      <c r="P67" s="57"/>
    </row>
    <row r="68" ht="15.95" customHeight="1" spans="2:16">
      <c r="B68" s="14">
        <v>52</v>
      </c>
      <c r="C68" s="15" t="s">
        <v>160</v>
      </c>
      <c r="D68" s="16">
        <v>292186</v>
      </c>
      <c r="E68" s="16">
        <v>605</v>
      </c>
      <c r="F68" s="18" t="s">
        <v>161</v>
      </c>
      <c r="G68" s="19">
        <v>1431883</v>
      </c>
      <c r="H68" s="20">
        <v>45225</v>
      </c>
      <c r="I68" s="20">
        <v>0</v>
      </c>
      <c r="J68" s="32">
        <f t="shared" si="1"/>
        <v>45225</v>
      </c>
      <c r="O68" s="57"/>
      <c r="P68" s="57"/>
    </row>
    <row r="69" ht="15.95" customHeight="1" spans="2:16">
      <c r="B69" s="14">
        <v>53</v>
      </c>
      <c r="C69" s="15" t="s">
        <v>156</v>
      </c>
      <c r="D69" s="16">
        <v>292190</v>
      </c>
      <c r="E69" s="16">
        <v>848</v>
      </c>
      <c r="F69" s="18" t="s">
        <v>162</v>
      </c>
      <c r="G69" s="19">
        <v>1428305</v>
      </c>
      <c r="H69" s="20">
        <v>55800</v>
      </c>
      <c r="I69" s="20">
        <v>0</v>
      </c>
      <c r="J69" s="32">
        <f t="shared" si="1"/>
        <v>55800</v>
      </c>
      <c r="O69" s="57"/>
      <c r="P69" s="57"/>
    </row>
    <row r="70" ht="15.95" customHeight="1" spans="2:16">
      <c r="B70" s="14">
        <v>54</v>
      </c>
      <c r="C70" s="15" t="s">
        <v>154</v>
      </c>
      <c r="D70" s="16" t="s">
        <v>163</v>
      </c>
      <c r="E70" s="138" t="s">
        <v>164</v>
      </c>
      <c r="F70" s="18" t="s">
        <v>165</v>
      </c>
      <c r="G70" s="19">
        <v>1428482</v>
      </c>
      <c r="H70" s="20">
        <v>45225</v>
      </c>
      <c r="I70" s="20">
        <v>0</v>
      </c>
      <c r="J70" s="32">
        <f t="shared" si="1"/>
        <v>45225</v>
      </c>
      <c r="O70" s="57"/>
      <c r="P70" s="57"/>
    </row>
    <row r="71" ht="15.95" customHeight="1" spans="2:16">
      <c r="B71" s="14">
        <v>55</v>
      </c>
      <c r="C71" s="15" t="s">
        <v>154</v>
      </c>
      <c r="D71" s="16">
        <v>292198</v>
      </c>
      <c r="E71" s="16">
        <v>503</v>
      </c>
      <c r="F71" s="18" t="s">
        <v>166</v>
      </c>
      <c r="G71" s="19">
        <v>1422380</v>
      </c>
      <c r="H71" s="20">
        <v>16650</v>
      </c>
      <c r="I71" s="20">
        <v>0</v>
      </c>
      <c r="J71" s="32">
        <f t="shared" si="1"/>
        <v>16650</v>
      </c>
      <c r="O71" s="57"/>
      <c r="P71" s="57"/>
    </row>
    <row r="72" ht="15.95" customHeight="1" spans="2:16">
      <c r="B72" s="14">
        <v>56</v>
      </c>
      <c r="C72" s="15" t="s">
        <v>156</v>
      </c>
      <c r="D72" s="16">
        <v>292202</v>
      </c>
      <c r="E72" s="16">
        <v>813</v>
      </c>
      <c r="F72" s="18" t="s">
        <v>167</v>
      </c>
      <c r="G72" s="19">
        <v>1417494</v>
      </c>
      <c r="H72" s="20">
        <v>30150</v>
      </c>
      <c r="I72" s="20">
        <v>0</v>
      </c>
      <c r="J72" s="32">
        <f t="shared" si="1"/>
        <v>30150</v>
      </c>
      <c r="O72" s="57"/>
      <c r="P72" s="57"/>
    </row>
    <row r="73" ht="15.95" customHeight="1" spans="2:16">
      <c r="B73" s="14">
        <v>57</v>
      </c>
      <c r="C73" s="15" t="s">
        <v>156</v>
      </c>
      <c r="D73" s="16">
        <v>292204</v>
      </c>
      <c r="E73" s="16">
        <v>607</v>
      </c>
      <c r="F73" s="18" t="s">
        <v>168</v>
      </c>
      <c r="G73" s="19">
        <v>1421132</v>
      </c>
      <c r="H73" s="20">
        <v>30150</v>
      </c>
      <c r="I73" s="20">
        <v>0</v>
      </c>
      <c r="J73" s="32">
        <f t="shared" si="1"/>
        <v>30150</v>
      </c>
      <c r="O73" s="57"/>
      <c r="P73" s="57"/>
    </row>
    <row r="74" ht="15.95" customHeight="1" spans="2:16">
      <c r="B74" s="14">
        <v>58</v>
      </c>
      <c r="C74" s="15" t="s">
        <v>156</v>
      </c>
      <c r="D74" s="16">
        <v>292205</v>
      </c>
      <c r="E74" s="16">
        <v>611</v>
      </c>
      <c r="F74" s="18" t="s">
        <v>169</v>
      </c>
      <c r="G74" s="19">
        <v>1425607</v>
      </c>
      <c r="H74" s="20">
        <v>30150</v>
      </c>
      <c r="I74" s="20">
        <v>0</v>
      </c>
      <c r="J74" s="32">
        <f t="shared" si="1"/>
        <v>30150</v>
      </c>
      <c r="O74" s="57"/>
      <c r="P74" s="57"/>
    </row>
    <row r="75" ht="15.95" customHeight="1" spans="2:16">
      <c r="B75" s="14">
        <v>59</v>
      </c>
      <c r="C75" s="15" t="s">
        <v>170</v>
      </c>
      <c r="D75" s="16">
        <v>292206</v>
      </c>
      <c r="E75" s="16">
        <v>510</v>
      </c>
      <c r="F75" s="18" t="s">
        <v>171</v>
      </c>
      <c r="G75" s="19">
        <v>1421018</v>
      </c>
      <c r="H75" s="20">
        <v>77150</v>
      </c>
      <c r="I75" s="20">
        <v>0</v>
      </c>
      <c r="J75" s="32">
        <f t="shared" si="1"/>
        <v>77150</v>
      </c>
      <c r="O75" s="57"/>
      <c r="P75" s="57"/>
    </row>
    <row r="76" ht="15.95" customHeight="1" spans="2:16">
      <c r="B76" s="61">
        <v>60</v>
      </c>
      <c r="C76" s="62" t="s">
        <v>154</v>
      </c>
      <c r="D76" s="63" t="s">
        <v>172</v>
      </c>
      <c r="E76" s="63">
        <v>849</v>
      </c>
      <c r="F76" s="65" t="s">
        <v>173</v>
      </c>
      <c r="G76" s="66">
        <v>1435327</v>
      </c>
      <c r="H76" s="67">
        <v>27900</v>
      </c>
      <c r="I76" s="67">
        <v>0</v>
      </c>
      <c r="J76" s="74">
        <f t="shared" si="1"/>
        <v>27900</v>
      </c>
      <c r="O76" s="57"/>
      <c r="P76" s="57"/>
    </row>
    <row r="77" ht="15.95" customHeight="1" spans="2:16">
      <c r="B77" s="61">
        <v>61</v>
      </c>
      <c r="C77" s="62" t="s">
        <v>154</v>
      </c>
      <c r="D77" s="63" t="s">
        <v>174</v>
      </c>
      <c r="E77" s="63">
        <v>829</v>
      </c>
      <c r="F77" s="65" t="s">
        <v>175</v>
      </c>
      <c r="G77" s="66">
        <v>1436093</v>
      </c>
      <c r="H77" s="67">
        <v>27900</v>
      </c>
      <c r="I77" s="67">
        <v>0</v>
      </c>
      <c r="J77" s="74">
        <f t="shared" si="1"/>
        <v>27900</v>
      </c>
      <c r="O77" s="57"/>
      <c r="P77" s="57"/>
    </row>
    <row r="78" ht="15.95" customHeight="1" spans="2:16">
      <c r="B78" s="61">
        <v>62</v>
      </c>
      <c r="C78" s="62" t="s">
        <v>154</v>
      </c>
      <c r="D78" s="63" t="s">
        <v>176</v>
      </c>
      <c r="E78" s="63">
        <v>844</v>
      </c>
      <c r="F78" s="65" t="s">
        <v>177</v>
      </c>
      <c r="G78" s="66">
        <v>1435279</v>
      </c>
      <c r="H78" s="67">
        <v>27900</v>
      </c>
      <c r="I78" s="67">
        <v>0</v>
      </c>
      <c r="J78" s="74">
        <f t="shared" si="1"/>
        <v>27900</v>
      </c>
      <c r="O78" s="57"/>
      <c r="P78" s="57"/>
    </row>
    <row r="79" ht="15.95" customHeight="1" spans="2:16">
      <c r="B79" s="61">
        <v>63</v>
      </c>
      <c r="C79" s="62" t="s">
        <v>154</v>
      </c>
      <c r="D79" s="63" t="s">
        <v>178</v>
      </c>
      <c r="E79" s="63">
        <v>842</v>
      </c>
      <c r="F79" s="65" t="s">
        <v>179</v>
      </c>
      <c r="G79" s="66">
        <v>1432403</v>
      </c>
      <c r="H79" s="67">
        <v>27900</v>
      </c>
      <c r="I79" s="67">
        <v>0</v>
      </c>
      <c r="J79" s="74">
        <f t="shared" si="1"/>
        <v>27900</v>
      </c>
      <c r="O79" s="57"/>
      <c r="P79" s="57"/>
    </row>
    <row r="80" ht="15.95" customHeight="1" spans="2:16">
      <c r="B80" s="61">
        <v>64</v>
      </c>
      <c r="C80" s="62" t="s">
        <v>180</v>
      </c>
      <c r="D80" s="63">
        <v>293667</v>
      </c>
      <c r="E80" s="63" t="s">
        <v>181</v>
      </c>
      <c r="F80" s="65" t="s">
        <v>182</v>
      </c>
      <c r="G80" s="66">
        <v>1417589</v>
      </c>
      <c r="H80" s="67">
        <v>121800</v>
      </c>
      <c r="I80" s="67">
        <v>0</v>
      </c>
      <c r="J80" s="74">
        <f t="shared" si="1"/>
        <v>121800</v>
      </c>
      <c r="O80" s="57"/>
      <c r="P80" s="57"/>
    </row>
    <row r="81" ht="15.95" customHeight="1" spans="2:16">
      <c r="B81" s="61">
        <v>65</v>
      </c>
      <c r="C81" s="62" t="s">
        <v>183</v>
      </c>
      <c r="D81" s="63">
        <v>293701</v>
      </c>
      <c r="E81" s="63">
        <v>801</v>
      </c>
      <c r="F81" s="65" t="s">
        <v>184</v>
      </c>
      <c r="G81" s="66">
        <v>1449687</v>
      </c>
      <c r="H81" s="67">
        <v>25575</v>
      </c>
      <c r="I81" s="67">
        <v>0</v>
      </c>
      <c r="J81" s="74">
        <f t="shared" si="1"/>
        <v>25575</v>
      </c>
      <c r="O81" s="57"/>
      <c r="P81" s="57"/>
    </row>
    <row r="82" ht="15.95" customHeight="1" spans="2:16">
      <c r="B82" s="61">
        <v>66</v>
      </c>
      <c r="C82" s="62" t="s">
        <v>183</v>
      </c>
      <c r="D82" s="63">
        <v>293703</v>
      </c>
      <c r="E82" s="63">
        <v>807</v>
      </c>
      <c r="F82" s="65" t="s">
        <v>185</v>
      </c>
      <c r="G82" s="66">
        <v>1449354</v>
      </c>
      <c r="H82" s="67">
        <v>25575</v>
      </c>
      <c r="I82" s="67">
        <v>0</v>
      </c>
      <c r="J82" s="74">
        <f t="shared" si="1"/>
        <v>25575</v>
      </c>
      <c r="O82" s="57"/>
      <c r="P82" s="57"/>
    </row>
    <row r="83" ht="15.95" customHeight="1" spans="2:19">
      <c r="B83" s="34"/>
      <c r="C83" s="35"/>
      <c r="D83" s="35"/>
      <c r="E83" s="35"/>
      <c r="F83" s="36"/>
      <c r="G83" s="37"/>
      <c r="H83" s="38"/>
      <c r="I83" s="38"/>
      <c r="J83" s="49"/>
      <c r="L83" s="130"/>
      <c r="O83" s="57"/>
      <c r="P83" s="57"/>
      <c r="S83" s="131"/>
    </row>
    <row r="84" ht="18" customHeight="1" spans="2:19">
      <c r="B84" s="5"/>
      <c r="C84" s="5"/>
      <c r="D84" s="5"/>
      <c r="E84" s="5"/>
      <c r="F84" s="128" t="s">
        <v>57</v>
      </c>
      <c r="G84" s="129"/>
      <c r="H84" s="41">
        <f>SUM(H17:H83)</f>
        <v>3916523</v>
      </c>
      <c r="I84" s="50">
        <f>SUM(I17:I83)</f>
        <v>3686025</v>
      </c>
      <c r="J84" s="51">
        <f>SUM(J17:J83)</f>
        <v>230498</v>
      </c>
      <c r="O84" s="57"/>
      <c r="P84" s="57"/>
      <c r="S84" s="131"/>
    </row>
    <row r="85" ht="18" customHeight="1" spans="1:16">
      <c r="A85" s="7" t="s">
        <v>186</v>
      </c>
      <c r="B85" s="7"/>
      <c r="C85" s="7"/>
      <c r="D85" s="7"/>
      <c r="E85" s="7"/>
      <c r="F85" s="7"/>
      <c r="G85" s="7"/>
      <c r="H85" s="7"/>
      <c r="I85" s="7"/>
      <c r="J85" s="43"/>
      <c r="O85" s="57"/>
      <c r="P85" s="57"/>
    </row>
    <row r="86" ht="18" customHeight="1" spans="2:16">
      <c r="B86" s="8" t="s">
        <v>10</v>
      </c>
      <c r="C86" s="9" t="s">
        <v>11</v>
      </c>
      <c r="D86" s="9" t="s">
        <v>12</v>
      </c>
      <c r="E86" s="9" t="s">
        <v>13</v>
      </c>
      <c r="F86" s="9" t="s">
        <v>14</v>
      </c>
      <c r="G86" s="9" t="s">
        <v>15</v>
      </c>
      <c r="H86" s="10" t="s">
        <v>16</v>
      </c>
      <c r="I86" s="10" t="s">
        <v>17</v>
      </c>
      <c r="J86" s="30" t="s">
        <v>16</v>
      </c>
      <c r="O86" s="57"/>
      <c r="P86" s="57"/>
    </row>
    <row r="87" spans="2:16">
      <c r="B87" s="11"/>
      <c r="C87" s="12"/>
      <c r="D87" s="12" t="s">
        <v>18</v>
      </c>
      <c r="E87" s="12" t="s">
        <v>18</v>
      </c>
      <c r="F87" s="12"/>
      <c r="G87" s="12" t="s">
        <v>10</v>
      </c>
      <c r="H87" s="13" t="s">
        <v>19</v>
      </c>
      <c r="I87" s="13"/>
      <c r="J87" s="31" t="s">
        <v>20</v>
      </c>
      <c r="O87" s="57"/>
      <c r="P87" s="57"/>
    </row>
    <row r="88" spans="2:16">
      <c r="B88" s="113">
        <v>1</v>
      </c>
      <c r="C88" s="114">
        <v>43480</v>
      </c>
      <c r="D88" s="132" t="s">
        <v>21</v>
      </c>
      <c r="E88" s="133" t="s">
        <v>21</v>
      </c>
      <c r="F88" s="116" t="s">
        <v>187</v>
      </c>
      <c r="G88" s="134" t="s">
        <v>188</v>
      </c>
      <c r="H88" s="118">
        <v>0</v>
      </c>
      <c r="I88" s="118">
        <v>1422900</v>
      </c>
      <c r="J88" s="126">
        <f t="shared" ref="J88:J115" si="2">+H88-I88</f>
        <v>-1422900</v>
      </c>
      <c r="O88" s="57"/>
      <c r="P88" s="57"/>
    </row>
    <row r="89" spans="2:16">
      <c r="B89" s="21">
        <v>2</v>
      </c>
      <c r="C89" s="22" t="s">
        <v>189</v>
      </c>
      <c r="D89" s="23">
        <v>290986</v>
      </c>
      <c r="E89" s="24">
        <v>816</v>
      </c>
      <c r="F89" s="25" t="s">
        <v>190</v>
      </c>
      <c r="G89" s="26">
        <v>1425555</v>
      </c>
      <c r="H89" s="27">
        <v>44330</v>
      </c>
      <c r="I89" s="27">
        <v>0</v>
      </c>
      <c r="J89" s="33">
        <f t="shared" si="2"/>
        <v>44330</v>
      </c>
      <c r="O89" s="57"/>
      <c r="P89" s="57"/>
    </row>
    <row r="90" spans="2:16">
      <c r="B90" s="14">
        <v>3</v>
      </c>
      <c r="C90" s="15" t="s">
        <v>191</v>
      </c>
      <c r="D90" s="16">
        <v>290988</v>
      </c>
      <c r="E90" s="17">
        <v>811</v>
      </c>
      <c r="F90" s="18" t="s">
        <v>192</v>
      </c>
      <c r="G90" s="19">
        <v>1426737</v>
      </c>
      <c r="H90" s="20">
        <v>22165</v>
      </c>
      <c r="I90" s="20">
        <v>0</v>
      </c>
      <c r="J90" s="32">
        <f t="shared" si="2"/>
        <v>22165</v>
      </c>
      <c r="O90" s="57"/>
      <c r="P90" s="57"/>
    </row>
    <row r="91" spans="2:16">
      <c r="B91" s="14">
        <v>4</v>
      </c>
      <c r="C91" s="15" t="s">
        <v>189</v>
      </c>
      <c r="D91" s="16">
        <v>290989</v>
      </c>
      <c r="E91" s="17">
        <v>846</v>
      </c>
      <c r="F91" s="18" t="s">
        <v>193</v>
      </c>
      <c r="G91" s="19">
        <v>1430634</v>
      </c>
      <c r="H91" s="20">
        <v>48360</v>
      </c>
      <c r="I91" s="20">
        <v>0</v>
      </c>
      <c r="J91" s="32">
        <f t="shared" si="2"/>
        <v>48360</v>
      </c>
      <c r="O91" s="57"/>
      <c r="P91" s="57"/>
    </row>
    <row r="92" spans="2:16">
      <c r="B92" s="14">
        <v>5</v>
      </c>
      <c r="C92" s="15" t="s">
        <v>194</v>
      </c>
      <c r="D92" s="16">
        <v>290996</v>
      </c>
      <c r="E92" s="17">
        <v>849</v>
      </c>
      <c r="F92" s="18" t="s">
        <v>195</v>
      </c>
      <c r="G92" s="19">
        <v>1437006</v>
      </c>
      <c r="H92" s="20">
        <v>72540</v>
      </c>
      <c r="I92" s="20">
        <v>0</v>
      </c>
      <c r="J92" s="32">
        <f t="shared" si="2"/>
        <v>72540</v>
      </c>
      <c r="O92" s="57"/>
      <c r="P92" s="57"/>
    </row>
    <row r="93" spans="2:16">
      <c r="B93" s="21">
        <v>6</v>
      </c>
      <c r="C93" s="22" t="s">
        <v>196</v>
      </c>
      <c r="D93" s="23">
        <v>291131</v>
      </c>
      <c r="E93" s="24">
        <v>805</v>
      </c>
      <c r="F93" s="25" t="s">
        <v>197</v>
      </c>
      <c r="G93" s="26">
        <v>1430636</v>
      </c>
      <c r="H93" s="27">
        <v>110825</v>
      </c>
      <c r="I93" s="27">
        <v>0</v>
      </c>
      <c r="J93" s="33">
        <f t="shared" si="2"/>
        <v>110825</v>
      </c>
      <c r="O93" s="57"/>
      <c r="P93" s="57"/>
    </row>
    <row r="94" spans="2:16">
      <c r="B94" s="14">
        <v>7</v>
      </c>
      <c r="C94" s="15" t="s">
        <v>198</v>
      </c>
      <c r="D94" s="16">
        <v>291133</v>
      </c>
      <c r="E94" s="17">
        <v>824</v>
      </c>
      <c r="F94" s="18" t="s">
        <v>199</v>
      </c>
      <c r="G94" s="19">
        <v>1407657</v>
      </c>
      <c r="H94" s="20">
        <v>76725</v>
      </c>
      <c r="I94" s="20">
        <v>0</v>
      </c>
      <c r="J94" s="32">
        <f t="shared" si="2"/>
        <v>76725</v>
      </c>
      <c r="O94" s="57"/>
      <c r="P94" s="57"/>
    </row>
    <row r="95" spans="2:16">
      <c r="B95" s="14">
        <v>8</v>
      </c>
      <c r="C95" s="15" t="s">
        <v>200</v>
      </c>
      <c r="D95" s="16">
        <v>291197</v>
      </c>
      <c r="E95" s="17">
        <v>613</v>
      </c>
      <c r="F95" s="18" t="s">
        <v>114</v>
      </c>
      <c r="G95" s="19">
        <v>1437913</v>
      </c>
      <c r="H95" s="20">
        <v>16080</v>
      </c>
      <c r="I95" s="20">
        <v>0</v>
      </c>
      <c r="J95" s="32">
        <f t="shared" si="2"/>
        <v>16080</v>
      </c>
      <c r="O95" s="57"/>
      <c r="P95" s="57"/>
    </row>
    <row r="96" spans="2:16">
      <c r="B96" s="14">
        <v>9</v>
      </c>
      <c r="C96" s="15" t="s">
        <v>200</v>
      </c>
      <c r="D96" s="16" t="s">
        <v>201</v>
      </c>
      <c r="E96" s="17">
        <v>822</v>
      </c>
      <c r="F96" s="18" t="s">
        <v>87</v>
      </c>
      <c r="G96" s="19">
        <v>1422426</v>
      </c>
      <c r="H96" s="20">
        <v>29975</v>
      </c>
      <c r="I96" s="20">
        <v>0</v>
      </c>
      <c r="J96" s="32">
        <f t="shared" si="2"/>
        <v>29975</v>
      </c>
      <c r="O96" s="57"/>
      <c r="P96" s="57"/>
    </row>
    <row r="97" spans="2:16">
      <c r="B97" s="14">
        <v>10</v>
      </c>
      <c r="C97" s="15" t="s">
        <v>202</v>
      </c>
      <c r="D97" s="16" t="s">
        <v>203</v>
      </c>
      <c r="E97" s="17">
        <v>614</v>
      </c>
      <c r="F97" s="18" t="s">
        <v>142</v>
      </c>
      <c r="G97" s="19">
        <v>1439558</v>
      </c>
      <c r="H97" s="20">
        <v>15075</v>
      </c>
      <c r="I97" s="20">
        <v>0</v>
      </c>
      <c r="J97" s="32">
        <f t="shared" si="2"/>
        <v>15075</v>
      </c>
      <c r="O97" s="57"/>
      <c r="P97" s="57"/>
    </row>
    <row r="98" spans="2:16">
      <c r="B98" s="14">
        <v>11</v>
      </c>
      <c r="C98" s="15" t="s">
        <v>202</v>
      </c>
      <c r="D98" s="16" t="s">
        <v>204</v>
      </c>
      <c r="E98" s="17">
        <v>849</v>
      </c>
      <c r="F98" s="18" t="s">
        <v>173</v>
      </c>
      <c r="G98" s="19">
        <v>1435327</v>
      </c>
      <c r="H98" s="20">
        <v>24180</v>
      </c>
      <c r="I98" s="20">
        <v>0</v>
      </c>
      <c r="J98" s="32">
        <f t="shared" si="2"/>
        <v>24180</v>
      </c>
      <c r="O98" s="57"/>
      <c r="P98" s="57"/>
    </row>
    <row r="99" spans="2:16">
      <c r="B99" s="14">
        <v>12</v>
      </c>
      <c r="C99" s="15" t="s">
        <v>202</v>
      </c>
      <c r="D99" s="16" t="s">
        <v>205</v>
      </c>
      <c r="E99" s="17">
        <v>829</v>
      </c>
      <c r="F99" s="18" t="s">
        <v>175</v>
      </c>
      <c r="G99" s="19">
        <v>1436093</v>
      </c>
      <c r="H99" s="20">
        <v>24180</v>
      </c>
      <c r="I99" s="20">
        <v>0</v>
      </c>
      <c r="J99" s="32">
        <f t="shared" si="2"/>
        <v>24180</v>
      </c>
      <c r="O99" s="57"/>
      <c r="P99" s="57"/>
    </row>
    <row r="100" spans="2:16">
      <c r="B100" s="14">
        <v>13</v>
      </c>
      <c r="C100" s="15" t="s">
        <v>206</v>
      </c>
      <c r="D100" s="16">
        <v>292382</v>
      </c>
      <c r="E100" s="17">
        <v>805</v>
      </c>
      <c r="F100" s="18" t="s">
        <v>207</v>
      </c>
      <c r="G100" s="19">
        <v>1429184</v>
      </c>
      <c r="H100" s="20">
        <v>44330</v>
      </c>
      <c r="I100" s="20">
        <v>0</v>
      </c>
      <c r="J100" s="32">
        <f t="shared" si="2"/>
        <v>44330</v>
      </c>
      <c r="O100" s="57"/>
      <c r="P100" s="57"/>
    </row>
    <row r="101" spans="2:16">
      <c r="B101" s="14">
        <v>14</v>
      </c>
      <c r="C101" s="15" t="s">
        <v>208</v>
      </c>
      <c r="D101" s="16">
        <v>292386</v>
      </c>
      <c r="E101" s="17">
        <v>848</v>
      </c>
      <c r="F101" s="18" t="s">
        <v>209</v>
      </c>
      <c r="G101" s="19">
        <v>1434354</v>
      </c>
      <c r="H101" s="20">
        <v>24180</v>
      </c>
      <c r="I101" s="20">
        <v>0</v>
      </c>
      <c r="J101" s="32">
        <f t="shared" si="2"/>
        <v>24180</v>
      </c>
      <c r="O101" s="57"/>
      <c r="P101" s="57"/>
    </row>
    <row r="102" spans="2:16">
      <c r="B102" s="14">
        <v>15</v>
      </c>
      <c r="C102" s="15" t="s">
        <v>210</v>
      </c>
      <c r="D102" s="16">
        <v>292472</v>
      </c>
      <c r="E102" s="17">
        <v>818</v>
      </c>
      <c r="F102" s="18" t="s">
        <v>211</v>
      </c>
      <c r="G102" s="19">
        <v>1430976</v>
      </c>
      <c r="H102" s="20">
        <v>66495</v>
      </c>
      <c r="I102" s="20">
        <v>0</v>
      </c>
      <c r="J102" s="32">
        <f t="shared" si="2"/>
        <v>66495</v>
      </c>
      <c r="O102" s="57"/>
      <c r="P102" s="57"/>
    </row>
    <row r="103" spans="2:16">
      <c r="B103" s="14">
        <v>16</v>
      </c>
      <c r="C103" s="15" t="s">
        <v>212</v>
      </c>
      <c r="D103" s="16">
        <v>292490</v>
      </c>
      <c r="E103" s="17">
        <v>838</v>
      </c>
      <c r="F103" s="18" t="s">
        <v>213</v>
      </c>
      <c r="G103" s="19">
        <v>1437434</v>
      </c>
      <c r="H103" s="20">
        <v>48360</v>
      </c>
      <c r="I103" s="20">
        <v>0</v>
      </c>
      <c r="J103" s="32">
        <f t="shared" si="2"/>
        <v>48360</v>
      </c>
      <c r="O103" s="57"/>
      <c r="P103" s="57"/>
    </row>
    <row r="104" spans="2:16">
      <c r="B104" s="14">
        <v>17</v>
      </c>
      <c r="C104" s="15" t="s">
        <v>212</v>
      </c>
      <c r="D104" s="16">
        <v>292496</v>
      </c>
      <c r="E104" s="17">
        <v>836</v>
      </c>
      <c r="F104" s="18" t="s">
        <v>214</v>
      </c>
      <c r="G104" s="19">
        <v>1433707</v>
      </c>
      <c r="H104" s="20">
        <v>48360</v>
      </c>
      <c r="I104" s="20">
        <v>0</v>
      </c>
      <c r="J104" s="32">
        <f t="shared" si="2"/>
        <v>48360</v>
      </c>
      <c r="O104" s="57"/>
      <c r="P104" s="57"/>
    </row>
    <row r="105" spans="2:16">
      <c r="B105" s="14">
        <v>18</v>
      </c>
      <c r="C105" s="15" t="s">
        <v>215</v>
      </c>
      <c r="D105" s="16" t="s">
        <v>216</v>
      </c>
      <c r="E105" s="17" t="s">
        <v>217</v>
      </c>
      <c r="F105" s="18" t="s">
        <v>218</v>
      </c>
      <c r="G105" s="19">
        <v>1437910</v>
      </c>
      <c r="H105" s="20">
        <v>55800</v>
      </c>
      <c r="I105" s="20">
        <v>0</v>
      </c>
      <c r="J105" s="32">
        <f t="shared" si="2"/>
        <v>55800</v>
      </c>
      <c r="O105" s="57"/>
      <c r="P105" s="57"/>
    </row>
    <row r="106" spans="2:16">
      <c r="B106" s="14">
        <v>19</v>
      </c>
      <c r="C106" s="15" t="s">
        <v>219</v>
      </c>
      <c r="D106" s="16" t="s">
        <v>220</v>
      </c>
      <c r="E106" s="139" t="s">
        <v>221</v>
      </c>
      <c r="F106" s="18" t="s">
        <v>222</v>
      </c>
      <c r="G106" s="19">
        <v>1430445</v>
      </c>
      <c r="H106" s="20">
        <v>88660</v>
      </c>
      <c r="I106" s="20">
        <v>0</v>
      </c>
      <c r="J106" s="32">
        <f t="shared" si="2"/>
        <v>88660</v>
      </c>
      <c r="O106" s="57"/>
      <c r="P106" s="57"/>
    </row>
    <row r="107" spans="2:16">
      <c r="B107" s="14">
        <v>20</v>
      </c>
      <c r="C107" s="15" t="s">
        <v>223</v>
      </c>
      <c r="D107" s="16" t="s">
        <v>224</v>
      </c>
      <c r="E107" s="17">
        <v>844</v>
      </c>
      <c r="F107" s="18" t="s">
        <v>177</v>
      </c>
      <c r="G107" s="19">
        <v>1435279</v>
      </c>
      <c r="H107" s="20">
        <v>96720</v>
      </c>
      <c r="I107" s="20">
        <v>0</v>
      </c>
      <c r="J107" s="32">
        <f t="shared" si="2"/>
        <v>96720</v>
      </c>
      <c r="O107" s="57"/>
      <c r="P107" s="57"/>
    </row>
    <row r="108" spans="2:16">
      <c r="B108" s="14">
        <v>21</v>
      </c>
      <c r="C108" s="15" t="s">
        <v>225</v>
      </c>
      <c r="D108" s="16" t="s">
        <v>226</v>
      </c>
      <c r="E108" s="17" t="s">
        <v>227</v>
      </c>
      <c r="F108" s="18" t="s">
        <v>228</v>
      </c>
      <c r="G108" s="19">
        <v>1421817</v>
      </c>
      <c r="H108" s="20">
        <v>102300</v>
      </c>
      <c r="I108" s="20">
        <v>0</v>
      </c>
      <c r="J108" s="32">
        <f t="shared" si="2"/>
        <v>102300</v>
      </c>
      <c r="O108" s="57"/>
      <c r="P108" s="57"/>
    </row>
    <row r="109" spans="2:16">
      <c r="B109" s="14">
        <v>22</v>
      </c>
      <c r="C109" s="15" t="s">
        <v>229</v>
      </c>
      <c r="D109" s="16">
        <v>292737</v>
      </c>
      <c r="E109" s="17">
        <v>809</v>
      </c>
      <c r="F109" s="18" t="s">
        <v>230</v>
      </c>
      <c r="G109" s="19">
        <v>1428268</v>
      </c>
      <c r="H109" s="20">
        <v>88660</v>
      </c>
      <c r="I109" s="20">
        <v>0</v>
      </c>
      <c r="J109" s="32">
        <f t="shared" si="2"/>
        <v>88660</v>
      </c>
      <c r="O109" s="57"/>
      <c r="P109" s="57"/>
    </row>
    <row r="110" spans="2:16">
      <c r="B110" s="14">
        <v>23</v>
      </c>
      <c r="C110" s="15" t="s">
        <v>231</v>
      </c>
      <c r="D110" s="16" t="s">
        <v>232</v>
      </c>
      <c r="E110" s="17">
        <v>842</v>
      </c>
      <c r="F110" s="18" t="s">
        <v>179</v>
      </c>
      <c r="G110" s="19">
        <v>1432403</v>
      </c>
      <c r="H110" s="20">
        <v>169260</v>
      </c>
      <c r="I110" s="20">
        <v>0</v>
      </c>
      <c r="J110" s="32">
        <f t="shared" si="2"/>
        <v>169260</v>
      </c>
      <c r="O110" s="57"/>
      <c r="P110" s="57"/>
    </row>
    <row r="111" spans="2:16">
      <c r="B111" s="14">
        <v>24</v>
      </c>
      <c r="C111" s="15" t="s">
        <v>233</v>
      </c>
      <c r="D111" s="16">
        <v>292823</v>
      </c>
      <c r="E111" s="17">
        <v>809</v>
      </c>
      <c r="F111" s="18" t="s">
        <v>234</v>
      </c>
      <c r="G111" s="19">
        <v>1438459</v>
      </c>
      <c r="H111" s="20">
        <v>25575</v>
      </c>
      <c r="I111" s="20">
        <v>0</v>
      </c>
      <c r="J111" s="32">
        <f t="shared" si="2"/>
        <v>25575</v>
      </c>
      <c r="O111" s="57"/>
      <c r="P111" s="57"/>
    </row>
    <row r="112" spans="2:16">
      <c r="B112" s="14">
        <v>25</v>
      </c>
      <c r="C112" s="15" t="s">
        <v>235</v>
      </c>
      <c r="D112" s="16">
        <v>293009</v>
      </c>
      <c r="E112" s="17">
        <v>822</v>
      </c>
      <c r="F112" s="18" t="s">
        <v>236</v>
      </c>
      <c r="G112" s="19">
        <v>1429491</v>
      </c>
      <c r="H112" s="20">
        <v>66495</v>
      </c>
      <c r="I112" s="20">
        <v>0</v>
      </c>
      <c r="J112" s="32">
        <f t="shared" si="2"/>
        <v>66495</v>
      </c>
      <c r="O112" s="57"/>
      <c r="P112" s="57"/>
    </row>
    <row r="113" spans="2:16">
      <c r="B113" s="14">
        <v>26</v>
      </c>
      <c r="C113" s="15" t="s">
        <v>237</v>
      </c>
      <c r="D113" s="16">
        <v>293141</v>
      </c>
      <c r="E113" s="17">
        <v>801</v>
      </c>
      <c r="F113" s="18" t="s">
        <v>238</v>
      </c>
      <c r="G113" s="19">
        <v>1425604</v>
      </c>
      <c r="H113" s="20">
        <v>44330</v>
      </c>
      <c r="I113" s="20">
        <v>0</v>
      </c>
      <c r="J113" s="32">
        <f t="shared" si="2"/>
        <v>44330</v>
      </c>
      <c r="O113" s="57"/>
      <c r="P113" s="57"/>
    </row>
    <row r="114" spans="2:16">
      <c r="B114" s="14">
        <v>27</v>
      </c>
      <c r="C114" s="15" t="s">
        <v>239</v>
      </c>
      <c r="D114" s="16">
        <v>293274</v>
      </c>
      <c r="E114" s="17">
        <v>849</v>
      </c>
      <c r="F114" s="18" t="s">
        <v>240</v>
      </c>
      <c r="G114" s="19">
        <v>1440526</v>
      </c>
      <c r="H114" s="20">
        <v>87090</v>
      </c>
      <c r="I114" s="20">
        <v>0</v>
      </c>
      <c r="J114" s="32">
        <f t="shared" si="2"/>
        <v>87090</v>
      </c>
      <c r="O114" s="57"/>
      <c r="P114" s="57"/>
    </row>
    <row r="115" spans="2:16">
      <c r="B115" s="14">
        <v>28</v>
      </c>
      <c r="C115" s="15" t="s">
        <v>241</v>
      </c>
      <c r="D115" s="16">
        <v>293383</v>
      </c>
      <c r="E115" s="16">
        <v>815</v>
      </c>
      <c r="F115" s="18" t="s">
        <v>242</v>
      </c>
      <c r="G115" s="19">
        <v>1434063</v>
      </c>
      <c r="H115" s="20">
        <v>66495</v>
      </c>
      <c r="I115" s="20">
        <v>0</v>
      </c>
      <c r="J115" s="32">
        <f t="shared" si="2"/>
        <v>66495</v>
      </c>
      <c r="O115" s="57"/>
      <c r="P115" s="57"/>
    </row>
    <row r="116" spans="2:10">
      <c r="B116" s="14"/>
      <c r="C116" s="15"/>
      <c r="D116" s="16"/>
      <c r="E116" s="16"/>
      <c r="F116" s="18"/>
      <c r="G116" s="19"/>
      <c r="H116" s="20"/>
      <c r="I116" s="20"/>
      <c r="J116" s="32"/>
    </row>
    <row r="117" spans="2:10">
      <c r="B117" s="34"/>
      <c r="C117" s="35"/>
      <c r="D117" s="35"/>
      <c r="E117" s="35"/>
      <c r="F117" s="36"/>
      <c r="G117" s="37"/>
      <c r="H117" s="38"/>
      <c r="I117" s="38"/>
      <c r="J117" s="49"/>
    </row>
    <row r="118" spans="2:10">
      <c r="B118" s="5"/>
      <c r="C118" s="5"/>
      <c r="D118" s="5"/>
      <c r="E118" s="5"/>
      <c r="F118" s="39" t="s">
        <v>57</v>
      </c>
      <c r="G118" s="40"/>
      <c r="H118" s="41">
        <f t="shared" ref="H118:J118" si="3">SUM(H88:H117)</f>
        <v>1607545</v>
      </c>
      <c r="I118" s="50">
        <f t="shared" si="3"/>
        <v>1422900</v>
      </c>
      <c r="J118" s="51">
        <f t="shared" si="3"/>
        <v>184645</v>
      </c>
    </row>
    <row r="120" ht="13.5" spans="7:9">
      <c r="G120" t="s">
        <v>243</v>
      </c>
      <c r="H120">
        <f>H118+H84</f>
        <v>5524068</v>
      </c>
      <c r="I120" s="29" t="s">
        <v>244</v>
      </c>
    </row>
    <row r="121" spans="7:8">
      <c r="G121" s="60" t="s">
        <v>245</v>
      </c>
      <c r="H121">
        <f>-I84-I118</f>
        <v>-5108925</v>
      </c>
    </row>
    <row r="122" spans="7:8">
      <c r="G122" s="107" t="s">
        <v>246</v>
      </c>
      <c r="H122">
        <f>'10-31 Jan''19'!J38</f>
        <v>-795000</v>
      </c>
    </row>
    <row r="123" spans="7:8">
      <c r="G123" s="60" t="s">
        <v>247</v>
      </c>
      <c r="H123">
        <f>H120+H121+H122</f>
        <v>-379857</v>
      </c>
    </row>
  </sheetData>
  <mergeCells count="3">
    <mergeCell ref="B13:J13"/>
    <mergeCell ref="A85:I85"/>
    <mergeCell ref="F118:G118"/>
  </mergeCells>
  <conditionalFormatting sqref="G20:G84 G86:G115">
    <cfRule type="duplicateValues" dxfId="0" priority="2"/>
  </conditionalFormatting>
  <pageMargins left="0" right="0" top="0" bottom="0" header="0" footer="0"/>
  <pageSetup paperSize="9" orientation="portrait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P35"/>
  <sheetViews>
    <sheetView zoomScale="120" zoomScaleNormal="120" topLeftCell="A10" workbookViewId="0">
      <selection activeCell="G45" sqref="G45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11.3047619047619" customWidth="1"/>
    <col min="6" max="6" width="20.7142857142857" customWidth="1"/>
    <col min="7" max="7" width="12.7142857142857" customWidth="1"/>
    <col min="8" max="8" width="16.5428571428571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3" ht="13.5"/>
    <row r="4" ht="13.5" spans="2:10">
      <c r="B4" s="87" t="s">
        <v>248</v>
      </c>
      <c r="C4" s="88" t="s">
        <v>249</v>
      </c>
      <c r="D4" s="89" t="s">
        <v>250</v>
      </c>
      <c r="E4" s="89" t="s">
        <v>251</v>
      </c>
      <c r="F4" s="88" t="s">
        <v>252</v>
      </c>
      <c r="G4" s="89" t="s">
        <v>253</v>
      </c>
      <c r="H4" s="89" t="s">
        <v>254</v>
      </c>
      <c r="I4" s="88" t="s">
        <v>255</v>
      </c>
      <c r="J4" s="89" t="s">
        <v>256</v>
      </c>
    </row>
    <row r="5" ht="13.5" spans="2:10">
      <c r="B5" s="90" t="s">
        <v>257</v>
      </c>
      <c r="C5" s="91" t="s">
        <v>258</v>
      </c>
      <c r="D5" s="91" t="s">
        <v>259</v>
      </c>
      <c r="E5" s="91" t="s">
        <v>259</v>
      </c>
      <c r="F5" s="92" t="s">
        <v>260</v>
      </c>
      <c r="G5" s="91" t="s">
        <v>261</v>
      </c>
      <c r="H5" s="93" t="s">
        <v>259</v>
      </c>
      <c r="I5" s="110" t="s">
        <v>262</v>
      </c>
      <c r="J5" s="110" t="s">
        <v>263</v>
      </c>
    </row>
    <row r="6" ht="13.5" spans="2:16">
      <c r="B6" s="90" t="s">
        <v>264</v>
      </c>
      <c r="C6" s="92" t="s">
        <v>265</v>
      </c>
      <c r="D6" s="91" t="s">
        <v>266</v>
      </c>
      <c r="E6" s="94" t="s">
        <v>267</v>
      </c>
      <c r="F6" s="92" t="s">
        <v>268</v>
      </c>
      <c r="G6" s="95">
        <v>1431457</v>
      </c>
      <c r="H6" s="96">
        <v>38415</v>
      </c>
      <c r="I6" s="93" t="s">
        <v>259</v>
      </c>
      <c r="J6" s="110" t="s">
        <v>269</v>
      </c>
      <c r="L6" s="60"/>
      <c r="O6" s="57"/>
      <c r="P6" s="57"/>
    </row>
    <row r="7" ht="14.25" spans="2:16">
      <c r="B7" s="90" t="s">
        <v>270</v>
      </c>
      <c r="C7" s="97" t="s">
        <v>271</v>
      </c>
      <c r="D7" s="94" t="s">
        <v>272</v>
      </c>
      <c r="E7" s="94" t="s">
        <v>273</v>
      </c>
      <c r="F7" s="97" t="s">
        <v>274</v>
      </c>
      <c r="G7" s="29" t="s">
        <v>275</v>
      </c>
      <c r="H7" s="98">
        <v>72082</v>
      </c>
      <c r="I7" s="110" t="s">
        <v>259</v>
      </c>
      <c r="J7" s="111" t="s">
        <v>276</v>
      </c>
      <c r="O7" s="57"/>
      <c r="P7" s="57"/>
    </row>
    <row r="8" ht="13.5" spans="2:16">
      <c r="B8" s="90" t="s">
        <v>277</v>
      </c>
      <c r="C8" s="90" t="s">
        <v>278</v>
      </c>
      <c r="D8" s="94" t="s">
        <v>279</v>
      </c>
      <c r="E8" s="94" t="s">
        <v>280</v>
      </c>
      <c r="F8" s="97" t="s">
        <v>281</v>
      </c>
      <c r="G8" s="99">
        <v>1437117</v>
      </c>
      <c r="H8" s="98">
        <v>24250</v>
      </c>
      <c r="I8" s="87"/>
      <c r="J8" s="111" t="s">
        <v>282</v>
      </c>
      <c r="O8" s="57"/>
      <c r="P8" s="57"/>
    </row>
    <row r="9" ht="13.5" spans="2:16">
      <c r="B9" s="90" t="s">
        <v>283</v>
      </c>
      <c r="C9" s="90" t="s">
        <v>284</v>
      </c>
      <c r="D9" s="94" t="s">
        <v>285</v>
      </c>
      <c r="E9" s="94" t="s">
        <v>286</v>
      </c>
      <c r="F9" s="97" t="s">
        <v>287</v>
      </c>
      <c r="G9" s="99">
        <v>1442620</v>
      </c>
      <c r="H9" s="98">
        <v>59778</v>
      </c>
      <c r="I9" s="87"/>
      <c r="J9" s="111" t="s">
        <v>288</v>
      </c>
      <c r="O9" s="57"/>
      <c r="P9" s="57"/>
    </row>
    <row r="10" ht="13.5" spans="2:16">
      <c r="B10" s="90" t="s">
        <v>289</v>
      </c>
      <c r="C10" s="90" t="s">
        <v>290</v>
      </c>
      <c r="D10" s="94" t="s">
        <v>291</v>
      </c>
      <c r="E10" s="94" t="s">
        <v>292</v>
      </c>
      <c r="F10" s="97" t="s">
        <v>293</v>
      </c>
      <c r="G10" s="99">
        <v>1447133</v>
      </c>
      <c r="H10" s="98">
        <v>37500</v>
      </c>
      <c r="I10" s="110" t="s">
        <v>259</v>
      </c>
      <c r="J10" s="111" t="s">
        <v>294</v>
      </c>
      <c r="O10" s="57"/>
      <c r="P10" s="57"/>
    </row>
    <row r="11" ht="13.5" spans="2:16">
      <c r="B11" s="90" t="s">
        <v>295</v>
      </c>
      <c r="C11" s="90" t="s">
        <v>296</v>
      </c>
      <c r="D11" s="94" t="s">
        <v>297</v>
      </c>
      <c r="E11" s="94" t="s">
        <v>298</v>
      </c>
      <c r="F11" s="97" t="s">
        <v>299</v>
      </c>
      <c r="G11" s="99">
        <v>1450818</v>
      </c>
      <c r="H11" s="98">
        <v>56250</v>
      </c>
      <c r="I11" s="110" t="s">
        <v>259</v>
      </c>
      <c r="J11" s="111" t="s">
        <v>300</v>
      </c>
      <c r="O11" s="57"/>
      <c r="P11" s="57"/>
    </row>
    <row r="12" ht="13.5" spans="2:16">
      <c r="B12" s="90" t="s">
        <v>301</v>
      </c>
      <c r="C12" s="90" t="s">
        <v>302</v>
      </c>
      <c r="D12" s="94" t="s">
        <v>303</v>
      </c>
      <c r="E12" s="94" t="s">
        <v>304</v>
      </c>
      <c r="F12" s="97" t="s">
        <v>305</v>
      </c>
      <c r="G12" s="99">
        <v>1430549</v>
      </c>
      <c r="H12" s="98">
        <v>48750</v>
      </c>
      <c r="I12" s="110" t="s">
        <v>259</v>
      </c>
      <c r="J12" s="111" t="s">
        <v>306</v>
      </c>
      <c r="O12" s="57"/>
      <c r="P12" s="57"/>
    </row>
    <row r="13" ht="13.5" spans="2:16">
      <c r="B13" s="90" t="s">
        <v>307</v>
      </c>
      <c r="C13" s="94" t="s">
        <v>308</v>
      </c>
      <c r="D13" s="94" t="s">
        <v>309</v>
      </c>
      <c r="E13" s="94" t="s">
        <v>310</v>
      </c>
      <c r="F13" s="97" t="s">
        <v>311</v>
      </c>
      <c r="G13" s="99">
        <v>1440508</v>
      </c>
      <c r="H13" s="98">
        <v>56250</v>
      </c>
      <c r="I13" s="110" t="s">
        <v>259</v>
      </c>
      <c r="J13" s="111" t="s">
        <v>300</v>
      </c>
      <c r="O13" s="57"/>
      <c r="P13" s="57"/>
    </row>
    <row r="14" ht="13.5" spans="2:16">
      <c r="B14" s="90" t="s">
        <v>312</v>
      </c>
      <c r="C14" s="90" t="s">
        <v>313</v>
      </c>
      <c r="D14" s="94" t="s">
        <v>314</v>
      </c>
      <c r="E14" s="94" t="s">
        <v>315</v>
      </c>
      <c r="F14" s="97" t="s">
        <v>316</v>
      </c>
      <c r="G14" s="99">
        <v>1457729</v>
      </c>
      <c r="H14" s="98">
        <v>33964</v>
      </c>
      <c r="I14" s="110" t="s">
        <v>317</v>
      </c>
      <c r="J14" s="111" t="s">
        <v>318</v>
      </c>
      <c r="O14" s="57"/>
      <c r="P14" s="57"/>
    </row>
    <row r="15" ht="13.5" spans="2:16">
      <c r="B15" s="90" t="s">
        <v>319</v>
      </c>
      <c r="C15" s="90" t="s">
        <v>320</v>
      </c>
      <c r="D15" s="94" t="s">
        <v>321</v>
      </c>
      <c r="E15" s="94" t="s">
        <v>322</v>
      </c>
      <c r="F15" s="97" t="s">
        <v>323</v>
      </c>
      <c r="G15" s="99">
        <v>1407894</v>
      </c>
      <c r="H15" s="98">
        <v>75000</v>
      </c>
      <c r="I15" s="110" t="s">
        <v>259</v>
      </c>
      <c r="J15" s="111" t="s">
        <v>324</v>
      </c>
      <c r="O15" s="57"/>
      <c r="P15" s="57"/>
    </row>
    <row r="16" ht="13.5" spans="2:16">
      <c r="B16" s="90" t="s">
        <v>325</v>
      </c>
      <c r="C16" s="100" t="s">
        <v>320</v>
      </c>
      <c r="D16" s="91" t="s">
        <v>326</v>
      </c>
      <c r="E16" s="94" t="s">
        <v>304</v>
      </c>
      <c r="F16" s="92" t="s">
        <v>327</v>
      </c>
      <c r="G16" s="95">
        <v>1407916</v>
      </c>
      <c r="H16" s="96">
        <v>75000</v>
      </c>
      <c r="I16" s="110" t="s">
        <v>259</v>
      </c>
      <c r="J16" s="110" t="s">
        <v>324</v>
      </c>
      <c r="O16" s="57"/>
      <c r="P16" s="57"/>
    </row>
    <row r="17" ht="13.5" spans="2:16">
      <c r="B17" s="90" t="s">
        <v>328</v>
      </c>
      <c r="C17" s="94" t="s">
        <v>329</v>
      </c>
      <c r="D17" s="94" t="s">
        <v>330</v>
      </c>
      <c r="E17" s="94" t="s">
        <v>267</v>
      </c>
      <c r="F17" s="97" t="s">
        <v>331</v>
      </c>
      <c r="G17" s="99">
        <v>1456535</v>
      </c>
      <c r="H17" s="98">
        <v>34064</v>
      </c>
      <c r="I17" s="111" t="s">
        <v>332</v>
      </c>
      <c r="J17" s="111" t="s">
        <v>333</v>
      </c>
      <c r="O17" s="57"/>
      <c r="P17" s="57"/>
    </row>
    <row r="18" ht="13.5" spans="2:16">
      <c r="B18" s="90" t="s">
        <v>334</v>
      </c>
      <c r="C18" s="90" t="s">
        <v>335</v>
      </c>
      <c r="D18" s="94" t="s">
        <v>336</v>
      </c>
      <c r="E18" s="94" t="s">
        <v>337</v>
      </c>
      <c r="F18" s="97" t="s">
        <v>338</v>
      </c>
      <c r="G18" s="99">
        <v>1440534</v>
      </c>
      <c r="H18" s="98">
        <v>37500</v>
      </c>
      <c r="I18" s="110" t="s">
        <v>317</v>
      </c>
      <c r="J18" s="111" t="s">
        <v>294</v>
      </c>
      <c r="O18" s="57"/>
      <c r="P18" s="57"/>
    </row>
    <row r="19" ht="13.5" spans="2:16">
      <c r="B19" s="90" t="s">
        <v>339</v>
      </c>
      <c r="C19" s="90" t="s">
        <v>340</v>
      </c>
      <c r="D19" s="94" t="s">
        <v>341</v>
      </c>
      <c r="E19" s="94" t="s">
        <v>322</v>
      </c>
      <c r="F19" s="97" t="s">
        <v>342</v>
      </c>
      <c r="G19" s="99">
        <v>1451985</v>
      </c>
      <c r="H19" s="98">
        <v>56250</v>
      </c>
      <c r="I19" s="111" t="s">
        <v>343</v>
      </c>
      <c r="J19" s="111" t="s">
        <v>300</v>
      </c>
      <c r="O19" s="57"/>
      <c r="P19" s="57"/>
    </row>
    <row r="20" ht="13.5" spans="2:16">
      <c r="B20" s="90" t="s">
        <v>344</v>
      </c>
      <c r="C20" s="100" t="s">
        <v>345</v>
      </c>
      <c r="D20" s="91" t="s">
        <v>346</v>
      </c>
      <c r="E20" s="94" t="s">
        <v>280</v>
      </c>
      <c r="F20" s="92" t="s">
        <v>347</v>
      </c>
      <c r="G20" s="95">
        <v>1452120</v>
      </c>
      <c r="H20" s="96">
        <v>56250</v>
      </c>
      <c r="I20" s="110" t="s">
        <v>259</v>
      </c>
      <c r="J20" s="110" t="s">
        <v>300</v>
      </c>
      <c r="O20" s="57"/>
      <c r="P20" s="57"/>
    </row>
    <row r="21" ht="13.5" spans="2:16">
      <c r="B21" s="90" t="s">
        <v>348</v>
      </c>
      <c r="C21" s="90" t="s">
        <v>349</v>
      </c>
      <c r="D21" s="94" t="s">
        <v>350</v>
      </c>
      <c r="E21" s="94" t="s">
        <v>351</v>
      </c>
      <c r="F21" s="97" t="s">
        <v>352</v>
      </c>
      <c r="G21" s="99">
        <v>1454801</v>
      </c>
      <c r="H21" s="98">
        <v>18750</v>
      </c>
      <c r="I21" s="111" t="s">
        <v>259</v>
      </c>
      <c r="J21" s="111" t="s">
        <v>353</v>
      </c>
      <c r="O21" s="57"/>
      <c r="P21" s="57"/>
    </row>
    <row r="22" ht="13.5" spans="2:16">
      <c r="B22" s="90" t="s">
        <v>354</v>
      </c>
      <c r="C22" s="100" t="s">
        <v>355</v>
      </c>
      <c r="D22" s="91" t="s">
        <v>356</v>
      </c>
      <c r="E22" s="94" t="s">
        <v>292</v>
      </c>
      <c r="F22" s="92" t="s">
        <v>357</v>
      </c>
      <c r="G22" s="95">
        <v>1455051</v>
      </c>
      <c r="H22" s="96">
        <v>18750</v>
      </c>
      <c r="I22" s="110" t="s">
        <v>358</v>
      </c>
      <c r="J22" s="110" t="s">
        <v>353</v>
      </c>
      <c r="O22" s="57"/>
      <c r="P22" s="57"/>
    </row>
    <row r="23" ht="13.5" spans="2:16">
      <c r="B23" s="90" t="s">
        <v>359</v>
      </c>
      <c r="C23" s="97" t="s">
        <v>360</v>
      </c>
      <c r="D23" s="94" t="s">
        <v>361</v>
      </c>
      <c r="E23" s="94" t="s">
        <v>362</v>
      </c>
      <c r="F23" s="97" t="s">
        <v>363</v>
      </c>
      <c r="G23" s="99">
        <v>1466419</v>
      </c>
      <c r="H23" s="98">
        <v>46520</v>
      </c>
      <c r="I23" s="110" t="s">
        <v>259</v>
      </c>
      <c r="J23" s="111" t="s">
        <v>364</v>
      </c>
      <c r="O23" s="57"/>
      <c r="P23" s="57"/>
    </row>
    <row r="24" ht="13.5" spans="2:16">
      <c r="B24" s="90" t="s">
        <v>365</v>
      </c>
      <c r="C24" s="97" t="s">
        <v>366</v>
      </c>
      <c r="D24" s="94" t="s">
        <v>367</v>
      </c>
      <c r="E24" s="94" t="s">
        <v>315</v>
      </c>
      <c r="F24" s="97" t="s">
        <v>368</v>
      </c>
      <c r="G24" s="99">
        <v>1453677</v>
      </c>
      <c r="H24" s="98">
        <v>93750</v>
      </c>
      <c r="I24" s="111" t="s">
        <v>332</v>
      </c>
      <c r="J24" s="111" t="s">
        <v>369</v>
      </c>
      <c r="O24" s="57"/>
      <c r="P24" s="57"/>
    </row>
    <row r="25" ht="13.5" spans="2:16">
      <c r="B25" s="90" t="s">
        <v>370</v>
      </c>
      <c r="C25" s="97" t="s">
        <v>371</v>
      </c>
      <c r="D25" s="94" t="s">
        <v>372</v>
      </c>
      <c r="E25" s="94" t="s">
        <v>373</v>
      </c>
      <c r="F25" s="97" t="s">
        <v>374</v>
      </c>
      <c r="G25" s="99">
        <v>1454859</v>
      </c>
      <c r="H25" s="98">
        <v>73634</v>
      </c>
      <c r="I25" s="110" t="s">
        <v>375</v>
      </c>
      <c r="J25" s="111" t="s">
        <v>376</v>
      </c>
      <c r="O25" s="57"/>
      <c r="P25" s="57"/>
    </row>
    <row r="26" ht="13.5" spans="2:10">
      <c r="B26" s="90" t="s">
        <v>377</v>
      </c>
      <c r="C26" s="90" t="s">
        <v>378</v>
      </c>
      <c r="D26" s="94" t="s">
        <v>379</v>
      </c>
      <c r="E26" s="94" t="s">
        <v>337</v>
      </c>
      <c r="F26" s="97" t="s">
        <v>380</v>
      </c>
      <c r="G26" s="99">
        <v>1457168</v>
      </c>
      <c r="H26" s="98">
        <v>18750</v>
      </c>
      <c r="I26" s="110" t="s">
        <v>259</v>
      </c>
      <c r="J26" s="111" t="s">
        <v>353</v>
      </c>
    </row>
    <row r="27" ht="13.5" spans="2:10">
      <c r="B27" s="90" t="s">
        <v>381</v>
      </c>
      <c r="C27" s="90" t="s">
        <v>382</v>
      </c>
      <c r="D27" s="94" t="s">
        <v>383</v>
      </c>
      <c r="E27" s="94" t="s">
        <v>384</v>
      </c>
      <c r="F27" s="97" t="s">
        <v>385</v>
      </c>
      <c r="G27" s="99">
        <v>1431276</v>
      </c>
      <c r="H27" s="98">
        <v>25100</v>
      </c>
      <c r="I27" s="87"/>
      <c r="J27" s="98">
        <v>25100</v>
      </c>
    </row>
    <row r="28" ht="13.5" spans="2:10">
      <c r="B28" s="90" t="s">
        <v>386</v>
      </c>
      <c r="C28" s="90" t="s">
        <v>387</v>
      </c>
      <c r="D28" s="94" t="s">
        <v>388</v>
      </c>
      <c r="E28" s="94" t="s">
        <v>389</v>
      </c>
      <c r="F28" s="97" t="s">
        <v>390</v>
      </c>
      <c r="G28" s="99">
        <v>1425627</v>
      </c>
      <c r="H28" s="98">
        <v>33300</v>
      </c>
      <c r="I28" s="111" t="s">
        <v>391</v>
      </c>
      <c r="J28" s="98">
        <v>33300</v>
      </c>
    </row>
    <row r="29" ht="13.5" spans="2:11">
      <c r="B29" s="90" t="s">
        <v>392</v>
      </c>
      <c r="C29" s="90" t="s">
        <v>393</v>
      </c>
      <c r="D29" s="91" t="s">
        <v>394</v>
      </c>
      <c r="E29" s="94" t="s">
        <v>286</v>
      </c>
      <c r="F29" s="101" t="s">
        <v>395</v>
      </c>
      <c r="G29" s="66">
        <v>1417589</v>
      </c>
      <c r="H29" s="98">
        <v>76725</v>
      </c>
      <c r="I29" s="110" t="s">
        <v>391</v>
      </c>
      <c r="J29" s="98">
        <v>76725</v>
      </c>
      <c r="K29" s="112" t="s">
        <v>396</v>
      </c>
    </row>
    <row r="30" ht="13.5" spans="2:10">
      <c r="B30" s="87"/>
      <c r="C30" s="102"/>
      <c r="D30" s="87"/>
      <c r="E30" s="103"/>
      <c r="F30" s="102"/>
      <c r="G30" s="103"/>
      <c r="H30" s="87"/>
      <c r="I30" s="87"/>
      <c r="J30" s="103"/>
    </row>
    <row r="31" ht="14.25" spans="2:11">
      <c r="B31" s="104" t="s">
        <v>397</v>
      </c>
      <c r="C31" s="105"/>
      <c r="D31" s="105"/>
      <c r="E31" s="105"/>
      <c r="F31" s="105"/>
      <c r="G31" s="106"/>
      <c r="H31" s="98">
        <f>SUM(H6:H30)</f>
        <v>1166582</v>
      </c>
      <c r="I31" s="111" t="s">
        <v>262</v>
      </c>
      <c r="J31" s="111" t="s">
        <v>398</v>
      </c>
      <c r="K31" s="29" t="s">
        <v>399</v>
      </c>
    </row>
    <row r="32" spans="7:8">
      <c r="G32" s="107" t="s">
        <v>400</v>
      </c>
      <c r="H32">
        <v>-656250</v>
      </c>
    </row>
    <row r="33" spans="7:8">
      <c r="G33" s="60" t="s">
        <v>401</v>
      </c>
      <c r="H33">
        <f>'Feb''19'!H123</f>
        <v>-379857</v>
      </c>
    </row>
    <row r="34" spans="7:8">
      <c r="G34" t="s">
        <v>402</v>
      </c>
      <c r="H34">
        <f>H31+H32+H33</f>
        <v>130475</v>
      </c>
    </row>
    <row r="35" spans="7:8">
      <c r="G35" s="108" t="s">
        <v>403</v>
      </c>
      <c r="H35" s="109">
        <v>-130475</v>
      </c>
    </row>
  </sheetData>
  <mergeCells count="1">
    <mergeCell ref="B31:G31"/>
  </mergeCells>
  <conditionalFormatting sqref="G29">
    <cfRule type="duplicateValues" dxfId="0" priority="1"/>
  </conditionalFormatting>
  <pageMargins left="0" right="0" top="0" bottom="0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73"/>
  <sheetViews>
    <sheetView topLeftCell="A34" workbookViewId="0">
      <selection activeCell="A61" sqref="$A61:$XFD61"/>
    </sheetView>
  </sheetViews>
  <sheetFormatPr defaultColWidth="9.14285714285714" defaultRowHeight="12.75"/>
  <cols>
    <col min="4" max="4" width="15" customWidth="1"/>
    <col min="7" max="7" width="16.4285714285714" customWidth="1"/>
    <col min="9" max="9" width="20.2857142857143" customWidth="1"/>
  </cols>
  <sheetData>
    <row r="2" spans="1:9">
      <c r="A2" s="8" t="s">
        <v>10</v>
      </c>
      <c r="B2" s="9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10" t="s">
        <v>16</v>
      </c>
      <c r="H2" s="10" t="s">
        <v>17</v>
      </c>
      <c r="I2" s="30" t="s">
        <v>16</v>
      </c>
    </row>
    <row r="3" spans="1:9">
      <c r="A3" s="11"/>
      <c r="B3" s="12"/>
      <c r="C3" s="12" t="s">
        <v>18</v>
      </c>
      <c r="D3" s="12" t="s">
        <v>18</v>
      </c>
      <c r="E3" s="12"/>
      <c r="F3" s="12" t="s">
        <v>10</v>
      </c>
      <c r="G3" s="13" t="s">
        <v>19</v>
      </c>
      <c r="H3" s="13"/>
      <c r="I3" s="31" t="s">
        <v>20</v>
      </c>
    </row>
    <row r="4" spans="1:9">
      <c r="A4" s="14">
        <v>1</v>
      </c>
      <c r="B4" s="15" t="s">
        <v>404</v>
      </c>
      <c r="C4" s="16">
        <v>290287</v>
      </c>
      <c r="D4" s="17">
        <v>605</v>
      </c>
      <c r="E4" s="18" t="s">
        <v>405</v>
      </c>
      <c r="F4" s="19">
        <v>1437297</v>
      </c>
      <c r="G4" s="20">
        <v>16080</v>
      </c>
      <c r="H4" s="20">
        <v>0</v>
      </c>
      <c r="I4" s="32">
        <f>+G4-H4</f>
        <v>16080</v>
      </c>
    </row>
    <row r="5" spans="1:9">
      <c r="A5" s="21">
        <v>2</v>
      </c>
      <c r="B5" s="22" t="s">
        <v>406</v>
      </c>
      <c r="C5" s="23">
        <v>290489</v>
      </c>
      <c r="D5" s="24">
        <v>710</v>
      </c>
      <c r="E5" s="25" t="s">
        <v>407</v>
      </c>
      <c r="F5" s="26">
        <v>1435046</v>
      </c>
      <c r="G5" s="27">
        <v>14070</v>
      </c>
      <c r="H5" s="27">
        <v>0</v>
      </c>
      <c r="I5" s="33">
        <f>+G5-H5</f>
        <v>14070</v>
      </c>
    </row>
    <row r="6" spans="1:9">
      <c r="A6" s="14"/>
      <c r="B6" s="15"/>
      <c r="C6" s="16"/>
      <c r="D6" s="17"/>
      <c r="E6" s="18"/>
      <c r="F6" s="19"/>
      <c r="G6" s="20"/>
      <c r="H6" s="20"/>
      <c r="I6" s="32"/>
    </row>
    <row r="7" spans="1:9">
      <c r="A7" s="14"/>
      <c r="B7" s="15"/>
      <c r="C7" s="16"/>
      <c r="D7" s="17"/>
      <c r="E7" s="18"/>
      <c r="F7" s="19"/>
      <c r="G7" s="20"/>
      <c r="H7" s="20"/>
      <c r="I7" s="32"/>
    </row>
    <row r="8" spans="1:9">
      <c r="A8" s="14"/>
      <c r="B8" s="15"/>
      <c r="C8" s="16"/>
      <c r="D8" s="16"/>
      <c r="E8" s="18"/>
      <c r="F8" s="19"/>
      <c r="G8" s="20"/>
      <c r="H8" s="20"/>
      <c r="I8" s="32"/>
    </row>
    <row r="9" spans="1:9">
      <c r="A9" s="14"/>
      <c r="B9" s="15"/>
      <c r="C9" s="16"/>
      <c r="D9" s="16"/>
      <c r="E9" s="18"/>
      <c r="F9" s="19"/>
      <c r="G9" s="20"/>
      <c r="H9" s="20"/>
      <c r="I9" s="32"/>
    </row>
    <row r="10" spans="1:9">
      <c r="A10" s="14"/>
      <c r="B10" s="15"/>
      <c r="C10" s="16"/>
      <c r="D10" s="16"/>
      <c r="E10" s="18"/>
      <c r="F10" s="19"/>
      <c r="G10" s="20"/>
      <c r="H10" s="20"/>
      <c r="I10" s="32"/>
    </row>
    <row r="11" spans="1:9">
      <c r="A11" s="77"/>
      <c r="B11" s="78"/>
      <c r="C11" s="79"/>
      <c r="D11" s="79"/>
      <c r="E11" s="80"/>
      <c r="F11" s="81"/>
      <c r="G11" s="82"/>
      <c r="H11" s="82"/>
      <c r="I11" s="84"/>
    </row>
    <row r="12" spans="1:9">
      <c r="A12" s="34"/>
      <c r="B12" s="35"/>
      <c r="C12" s="35"/>
      <c r="D12" s="35"/>
      <c r="E12" s="36"/>
      <c r="F12" s="37"/>
      <c r="G12" s="38"/>
      <c r="H12" s="38"/>
      <c r="I12" s="49"/>
    </row>
    <row r="13" ht="13.5" spans="1:10">
      <c r="A13" s="5"/>
      <c r="B13" s="5"/>
      <c r="C13" s="5"/>
      <c r="D13" s="5"/>
      <c r="E13" s="39" t="s">
        <v>57</v>
      </c>
      <c r="F13" s="40"/>
      <c r="G13" s="41">
        <f t="shared" ref="G13:I13" si="0">SUM(G4:G12)</f>
        <v>30150</v>
      </c>
      <c r="H13" s="50">
        <f t="shared" si="0"/>
        <v>0</v>
      </c>
      <c r="I13" s="51">
        <f t="shared" si="0"/>
        <v>30150</v>
      </c>
      <c r="J13" s="85" t="s">
        <v>408</v>
      </c>
    </row>
    <row r="16" spans="1:9">
      <c r="A16" s="8" t="s">
        <v>10</v>
      </c>
      <c r="B16" s="9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10" t="s">
        <v>16</v>
      </c>
      <c r="H16" s="10" t="s">
        <v>17</v>
      </c>
      <c r="I16" s="30" t="s">
        <v>16</v>
      </c>
    </row>
    <row r="17" spans="1:9">
      <c r="A17" s="11"/>
      <c r="B17" s="12"/>
      <c r="C17" s="12" t="s">
        <v>18</v>
      </c>
      <c r="D17" s="12" t="s">
        <v>18</v>
      </c>
      <c r="E17" s="12"/>
      <c r="F17" s="12" t="s">
        <v>10</v>
      </c>
      <c r="G17" s="13" t="s">
        <v>19</v>
      </c>
      <c r="H17" s="13"/>
      <c r="I17" s="31" t="s">
        <v>20</v>
      </c>
    </row>
    <row r="18" spans="1:12">
      <c r="A18" s="14">
        <v>1</v>
      </c>
      <c r="B18" s="15" t="s">
        <v>202</v>
      </c>
      <c r="C18" s="16">
        <v>292284</v>
      </c>
      <c r="D18" s="17">
        <v>813</v>
      </c>
      <c r="E18" s="18" t="s">
        <v>167</v>
      </c>
      <c r="F18" s="19">
        <v>1417495</v>
      </c>
      <c r="G18" s="20">
        <v>16080</v>
      </c>
      <c r="H18" s="20">
        <v>0</v>
      </c>
      <c r="I18" s="32">
        <f t="shared" ref="I18:I22" si="1">+G18-H18</f>
        <v>16080</v>
      </c>
      <c r="L18" s="60"/>
    </row>
    <row r="19" spans="1:9">
      <c r="A19" s="14">
        <v>2</v>
      </c>
      <c r="B19" s="15" t="s">
        <v>202</v>
      </c>
      <c r="C19" s="16">
        <v>292288</v>
      </c>
      <c r="D19" s="17">
        <v>611</v>
      </c>
      <c r="E19" s="18" t="s">
        <v>169</v>
      </c>
      <c r="F19" s="19">
        <v>1425606</v>
      </c>
      <c r="G19" s="20">
        <v>14070</v>
      </c>
      <c r="H19" s="20">
        <v>0</v>
      </c>
      <c r="I19" s="32">
        <f t="shared" si="1"/>
        <v>14070</v>
      </c>
    </row>
    <row r="20" spans="1:9">
      <c r="A20" s="14">
        <v>3</v>
      </c>
      <c r="B20" s="15" t="s">
        <v>202</v>
      </c>
      <c r="C20" s="16">
        <v>292289</v>
      </c>
      <c r="D20" s="16">
        <v>510</v>
      </c>
      <c r="E20" s="18" t="s">
        <v>171</v>
      </c>
      <c r="F20" s="19">
        <v>1421019</v>
      </c>
      <c r="G20" s="20">
        <v>17760</v>
      </c>
      <c r="H20" s="20">
        <v>0</v>
      </c>
      <c r="I20" s="32">
        <f t="shared" si="1"/>
        <v>17760</v>
      </c>
    </row>
    <row r="21" spans="1:9">
      <c r="A21" s="14">
        <v>4</v>
      </c>
      <c r="B21" s="15" t="s">
        <v>409</v>
      </c>
      <c r="C21" s="16">
        <v>292597</v>
      </c>
      <c r="D21" s="16">
        <v>607</v>
      </c>
      <c r="E21" s="18" t="s">
        <v>410</v>
      </c>
      <c r="F21" s="19">
        <v>1446713</v>
      </c>
      <c r="G21" s="20">
        <v>16080</v>
      </c>
      <c r="H21" s="20">
        <v>0</v>
      </c>
      <c r="I21" s="32">
        <f t="shared" si="1"/>
        <v>16080</v>
      </c>
    </row>
    <row r="22" spans="1:9">
      <c r="A22" s="14">
        <v>5</v>
      </c>
      <c r="B22" s="15" t="s">
        <v>409</v>
      </c>
      <c r="C22" s="16">
        <v>292608</v>
      </c>
      <c r="D22" s="16">
        <v>917</v>
      </c>
      <c r="E22" s="18" t="s">
        <v>411</v>
      </c>
      <c r="F22" s="19">
        <v>1446630</v>
      </c>
      <c r="G22" s="20">
        <v>16080</v>
      </c>
      <c r="H22" s="20">
        <v>0</v>
      </c>
      <c r="I22" s="32">
        <f t="shared" si="1"/>
        <v>16080</v>
      </c>
    </row>
    <row r="23" spans="1:9">
      <c r="A23" s="14"/>
      <c r="B23" s="15"/>
      <c r="C23" s="16"/>
      <c r="D23" s="16"/>
      <c r="E23" s="18"/>
      <c r="F23" s="19"/>
      <c r="G23" s="20"/>
      <c r="H23" s="20"/>
      <c r="I23" s="32"/>
    </row>
    <row r="24" spans="1:9">
      <c r="A24" s="14"/>
      <c r="B24" s="15"/>
      <c r="C24" s="16"/>
      <c r="D24" s="16"/>
      <c r="E24" s="18"/>
      <c r="F24" s="19"/>
      <c r="G24" s="20"/>
      <c r="H24" s="20"/>
      <c r="I24" s="32"/>
    </row>
    <row r="25" spans="1:9">
      <c r="A25" s="14"/>
      <c r="B25" s="15"/>
      <c r="C25" s="16"/>
      <c r="D25" s="16"/>
      <c r="E25" s="18"/>
      <c r="F25" s="19"/>
      <c r="G25" s="20"/>
      <c r="H25" s="20"/>
      <c r="I25" s="32"/>
    </row>
    <row r="26" spans="1:9">
      <c r="A26" s="77"/>
      <c r="B26" s="78"/>
      <c r="C26" s="79"/>
      <c r="D26" s="79"/>
      <c r="E26" s="80"/>
      <c r="F26" s="81"/>
      <c r="G26" s="82"/>
      <c r="H26" s="82"/>
      <c r="I26" s="84"/>
    </row>
    <row r="27" spans="1:9">
      <c r="A27" s="34"/>
      <c r="B27" s="35"/>
      <c r="C27" s="35"/>
      <c r="D27" s="35"/>
      <c r="E27" s="36"/>
      <c r="F27" s="37"/>
      <c r="G27" s="38"/>
      <c r="H27" s="38"/>
      <c r="I27" s="49"/>
    </row>
    <row r="28" ht="13.5" spans="1:10">
      <c r="A28" s="5"/>
      <c r="B28" s="5"/>
      <c r="C28" s="5"/>
      <c r="D28" s="5"/>
      <c r="E28" s="39" t="s">
        <v>57</v>
      </c>
      <c r="F28" s="40"/>
      <c r="G28" s="41">
        <f t="shared" ref="G28:I28" si="2">SUM(G18:G27)</f>
        <v>80070</v>
      </c>
      <c r="H28" s="50">
        <f t="shared" si="2"/>
        <v>0</v>
      </c>
      <c r="I28" s="51">
        <f t="shared" si="2"/>
        <v>80070</v>
      </c>
      <c r="J28" s="85" t="s">
        <v>412</v>
      </c>
    </row>
    <row r="29" spans="1:9">
      <c r="A29" s="5"/>
      <c r="B29" s="5"/>
      <c r="C29" s="5"/>
      <c r="D29" s="5"/>
      <c r="E29" s="42"/>
      <c r="F29" s="44"/>
      <c r="G29" s="44"/>
      <c r="H29" s="44"/>
      <c r="I29" s="44"/>
    </row>
    <row r="30" spans="1:9">
      <c r="A30" s="8" t="s">
        <v>10</v>
      </c>
      <c r="B30" s="9" t="s">
        <v>11</v>
      </c>
      <c r="C30" s="9" t="s">
        <v>12</v>
      </c>
      <c r="D30" s="9" t="s">
        <v>13</v>
      </c>
      <c r="E30" s="9" t="s">
        <v>14</v>
      </c>
      <c r="F30" s="9" t="s">
        <v>15</v>
      </c>
      <c r="G30" s="10" t="s">
        <v>16</v>
      </c>
      <c r="H30" s="10" t="s">
        <v>17</v>
      </c>
      <c r="I30" s="30" t="s">
        <v>16</v>
      </c>
    </row>
    <row r="31" spans="1:9">
      <c r="A31" s="11"/>
      <c r="B31" s="12"/>
      <c r="C31" s="12" t="s">
        <v>18</v>
      </c>
      <c r="D31" s="12" t="s">
        <v>18</v>
      </c>
      <c r="E31" s="12"/>
      <c r="F31" s="12" t="s">
        <v>10</v>
      </c>
      <c r="G31" s="13" t="s">
        <v>19</v>
      </c>
      <c r="H31" s="13"/>
      <c r="I31" s="31" t="s">
        <v>20</v>
      </c>
    </row>
    <row r="32" spans="1:9">
      <c r="A32" s="14">
        <v>1</v>
      </c>
      <c r="B32" s="15" t="s">
        <v>413</v>
      </c>
      <c r="C32" s="16">
        <v>294736</v>
      </c>
      <c r="D32" s="17">
        <v>837</v>
      </c>
      <c r="E32" s="18" t="s">
        <v>414</v>
      </c>
      <c r="F32" s="19">
        <v>1449634</v>
      </c>
      <c r="G32" s="20">
        <v>217440</v>
      </c>
      <c r="H32" s="20">
        <v>0</v>
      </c>
      <c r="I32" s="32">
        <f t="shared" ref="I32:I39" si="3">+G32-H32</f>
        <v>217440</v>
      </c>
    </row>
    <row r="33" spans="1:9">
      <c r="A33" s="21">
        <v>2</v>
      </c>
      <c r="B33" s="22" t="s">
        <v>415</v>
      </c>
      <c r="C33" s="23">
        <v>294946</v>
      </c>
      <c r="D33" s="24">
        <v>311</v>
      </c>
      <c r="E33" s="25" t="s">
        <v>416</v>
      </c>
      <c r="F33" s="26">
        <v>1456806</v>
      </c>
      <c r="G33" s="27">
        <v>27880</v>
      </c>
      <c r="H33" s="27">
        <v>0</v>
      </c>
      <c r="I33" s="33">
        <f t="shared" si="3"/>
        <v>27880</v>
      </c>
    </row>
    <row r="34" spans="1:9">
      <c r="A34" s="14">
        <v>3</v>
      </c>
      <c r="B34" s="15" t="s">
        <v>417</v>
      </c>
      <c r="C34" s="16">
        <v>295907</v>
      </c>
      <c r="D34" s="17">
        <v>511</v>
      </c>
      <c r="E34" s="18" t="s">
        <v>418</v>
      </c>
      <c r="F34" s="19">
        <v>1464568</v>
      </c>
      <c r="G34" s="20">
        <v>24140</v>
      </c>
      <c r="H34" s="20">
        <v>0</v>
      </c>
      <c r="I34" s="32">
        <f t="shared" si="3"/>
        <v>24140</v>
      </c>
    </row>
    <row r="35" spans="1:9">
      <c r="A35" s="14">
        <v>4</v>
      </c>
      <c r="B35" s="15" t="s">
        <v>419</v>
      </c>
      <c r="C35" s="16">
        <v>295962</v>
      </c>
      <c r="D35" s="17">
        <v>207</v>
      </c>
      <c r="E35" s="18" t="s">
        <v>420</v>
      </c>
      <c r="F35" s="19">
        <v>1465164</v>
      </c>
      <c r="G35" s="20">
        <v>24140</v>
      </c>
      <c r="H35" s="20">
        <v>0</v>
      </c>
      <c r="I35" s="32">
        <f t="shared" si="3"/>
        <v>24140</v>
      </c>
    </row>
    <row r="36" spans="1:9">
      <c r="A36" s="14">
        <v>5</v>
      </c>
      <c r="B36" s="15" t="s">
        <v>421</v>
      </c>
      <c r="C36" s="16">
        <v>296062</v>
      </c>
      <c r="D36" s="16">
        <v>704</v>
      </c>
      <c r="E36" s="18" t="s">
        <v>422</v>
      </c>
      <c r="F36" s="19">
        <v>1466018</v>
      </c>
      <c r="G36" s="20">
        <v>36210</v>
      </c>
      <c r="H36" s="20">
        <v>0</v>
      </c>
      <c r="I36" s="32">
        <f t="shared" si="3"/>
        <v>36210</v>
      </c>
    </row>
    <row r="37" spans="1:9">
      <c r="A37" s="14">
        <v>6</v>
      </c>
      <c r="B37" s="15" t="s">
        <v>423</v>
      </c>
      <c r="C37" s="16" t="s">
        <v>424</v>
      </c>
      <c r="D37" s="83">
        <v>116117118614</v>
      </c>
      <c r="E37" s="18" t="s">
        <v>425</v>
      </c>
      <c r="F37" s="19">
        <v>1457469</v>
      </c>
      <c r="G37" s="20">
        <v>91800</v>
      </c>
      <c r="H37" s="20">
        <v>0</v>
      </c>
      <c r="I37" s="32">
        <f t="shared" si="3"/>
        <v>91800</v>
      </c>
    </row>
    <row r="38" spans="1:9">
      <c r="A38" s="14">
        <v>7</v>
      </c>
      <c r="B38" s="15" t="s">
        <v>426</v>
      </c>
      <c r="C38" s="16">
        <v>296341</v>
      </c>
      <c r="D38" s="16">
        <v>305</v>
      </c>
      <c r="E38" s="18" t="s">
        <v>427</v>
      </c>
      <c r="F38" s="19">
        <v>1467678</v>
      </c>
      <c r="G38" s="20">
        <v>12070</v>
      </c>
      <c r="H38" s="20">
        <v>0</v>
      </c>
      <c r="I38" s="32">
        <f t="shared" si="3"/>
        <v>12070</v>
      </c>
    </row>
    <row r="39" spans="1:9">
      <c r="A39" s="14">
        <v>8</v>
      </c>
      <c r="B39" s="15" t="s">
        <v>428</v>
      </c>
      <c r="C39" s="16">
        <v>296553</v>
      </c>
      <c r="D39" s="16">
        <v>831</v>
      </c>
      <c r="E39" s="18" t="s">
        <v>429</v>
      </c>
      <c r="F39" s="19">
        <v>1463246</v>
      </c>
      <c r="G39" s="20">
        <v>16740</v>
      </c>
      <c r="H39" s="20">
        <v>0</v>
      </c>
      <c r="I39" s="32">
        <f t="shared" si="3"/>
        <v>16740</v>
      </c>
    </row>
    <row r="40" spans="1:9">
      <c r="A40" s="34"/>
      <c r="B40" s="35"/>
      <c r="C40" s="35"/>
      <c r="D40" s="35"/>
      <c r="E40" s="36"/>
      <c r="F40" s="37"/>
      <c r="G40" s="38"/>
      <c r="H40" s="38"/>
      <c r="I40" s="49"/>
    </row>
    <row r="41" ht="13.5" spans="1:10">
      <c r="A41" s="5"/>
      <c r="B41" s="5"/>
      <c r="C41" s="5"/>
      <c r="D41" s="5"/>
      <c r="E41" s="39" t="s">
        <v>57</v>
      </c>
      <c r="F41" s="40"/>
      <c r="G41" s="41">
        <f t="shared" ref="G41:I41" si="4">SUM(G32:G40)</f>
        <v>450420</v>
      </c>
      <c r="H41" s="50">
        <f t="shared" si="4"/>
        <v>0</v>
      </c>
      <c r="I41" s="51">
        <f t="shared" si="4"/>
        <v>450420</v>
      </c>
      <c r="J41" s="86" t="s">
        <v>430</v>
      </c>
    </row>
    <row r="43" spans="1:9">
      <c r="A43" s="8" t="s">
        <v>10</v>
      </c>
      <c r="B43" s="9" t="s">
        <v>11</v>
      </c>
      <c r="C43" s="9" t="s">
        <v>12</v>
      </c>
      <c r="D43" s="9" t="s">
        <v>13</v>
      </c>
      <c r="E43" s="9" t="s">
        <v>14</v>
      </c>
      <c r="F43" s="9" t="s">
        <v>15</v>
      </c>
      <c r="G43" s="10" t="s">
        <v>16</v>
      </c>
      <c r="H43" s="10" t="s">
        <v>17</v>
      </c>
      <c r="I43" s="30" t="s">
        <v>16</v>
      </c>
    </row>
    <row r="44" spans="1:9">
      <c r="A44" s="11"/>
      <c r="B44" s="12"/>
      <c r="C44" s="12" t="s">
        <v>18</v>
      </c>
      <c r="D44" s="12" t="s">
        <v>18</v>
      </c>
      <c r="E44" s="12"/>
      <c r="F44" s="12" t="s">
        <v>10</v>
      </c>
      <c r="G44" s="13" t="s">
        <v>19</v>
      </c>
      <c r="H44" s="13"/>
      <c r="I44" s="31" t="s">
        <v>20</v>
      </c>
    </row>
    <row r="45" spans="1:12">
      <c r="A45" s="14">
        <v>1</v>
      </c>
      <c r="B45" s="15" t="s">
        <v>431</v>
      </c>
      <c r="C45" s="16">
        <v>297323</v>
      </c>
      <c r="D45" s="17">
        <v>505</v>
      </c>
      <c r="E45" s="18" t="s">
        <v>432</v>
      </c>
      <c r="F45" s="19">
        <v>1469563</v>
      </c>
      <c r="G45" s="20">
        <v>27880</v>
      </c>
      <c r="H45" s="20">
        <v>0</v>
      </c>
      <c r="I45" s="32">
        <f t="shared" ref="I45:I52" si="5">+G45-H45</f>
        <v>27880</v>
      </c>
      <c r="L45" s="60"/>
    </row>
    <row r="46" ht="13.5" spans="1:9">
      <c r="A46" s="21">
        <v>2</v>
      </c>
      <c r="B46" s="22" t="s">
        <v>433</v>
      </c>
      <c r="C46" s="23">
        <v>297338</v>
      </c>
      <c r="D46" s="24">
        <v>310</v>
      </c>
      <c r="E46" s="25" t="s">
        <v>434</v>
      </c>
      <c r="F46" s="29">
        <v>1459713</v>
      </c>
      <c r="G46" s="27">
        <v>12998</v>
      </c>
      <c r="H46" s="27">
        <v>0</v>
      </c>
      <c r="I46" s="33">
        <f t="shared" si="5"/>
        <v>12998</v>
      </c>
    </row>
    <row r="47" ht="13.5" spans="1:9">
      <c r="A47" s="14">
        <v>3</v>
      </c>
      <c r="B47" s="15" t="s">
        <v>433</v>
      </c>
      <c r="C47" s="16">
        <v>297343</v>
      </c>
      <c r="D47" s="17">
        <v>303</v>
      </c>
      <c r="E47" s="18" t="s">
        <v>435</v>
      </c>
      <c r="F47" s="29">
        <v>1463905</v>
      </c>
      <c r="G47" s="20">
        <v>13940</v>
      </c>
      <c r="H47" s="20">
        <v>0</v>
      </c>
      <c r="I47" s="32">
        <f t="shared" si="5"/>
        <v>13940</v>
      </c>
    </row>
    <row r="48" spans="1:9">
      <c r="A48" s="14">
        <v>4</v>
      </c>
      <c r="B48" s="15" t="s">
        <v>436</v>
      </c>
      <c r="C48" s="16">
        <v>297610</v>
      </c>
      <c r="D48" s="17">
        <v>607</v>
      </c>
      <c r="E48" s="18" t="s">
        <v>437</v>
      </c>
      <c r="F48" s="19">
        <v>1474755</v>
      </c>
      <c r="G48" s="20">
        <v>10000</v>
      </c>
      <c r="H48" s="20">
        <v>0</v>
      </c>
      <c r="I48" s="32">
        <f t="shared" si="5"/>
        <v>10000</v>
      </c>
    </row>
    <row r="49" spans="1:9">
      <c r="A49" s="14">
        <v>5</v>
      </c>
      <c r="B49" s="15" t="s">
        <v>438</v>
      </c>
      <c r="C49" s="16">
        <v>298459</v>
      </c>
      <c r="D49" s="16">
        <v>608</v>
      </c>
      <c r="E49" s="18" t="s">
        <v>439</v>
      </c>
      <c r="F49" s="19">
        <v>1469851</v>
      </c>
      <c r="G49" s="20">
        <v>10880</v>
      </c>
      <c r="H49" s="20">
        <v>0</v>
      </c>
      <c r="I49" s="32">
        <f t="shared" si="5"/>
        <v>10880</v>
      </c>
    </row>
    <row r="50" spans="1:9">
      <c r="A50" s="14">
        <v>6</v>
      </c>
      <c r="B50" s="15" t="s">
        <v>438</v>
      </c>
      <c r="C50" s="16">
        <v>298466</v>
      </c>
      <c r="D50" s="16">
        <v>606</v>
      </c>
      <c r="E50" s="18" t="s">
        <v>440</v>
      </c>
      <c r="F50" s="19">
        <v>1469851</v>
      </c>
      <c r="G50" s="20">
        <v>10880</v>
      </c>
      <c r="H50" s="20">
        <v>0</v>
      </c>
      <c r="I50" s="32">
        <f t="shared" si="5"/>
        <v>10880</v>
      </c>
    </row>
    <row r="51" spans="1:9">
      <c r="A51" s="14">
        <v>7</v>
      </c>
      <c r="B51" s="15" t="s">
        <v>438</v>
      </c>
      <c r="C51" s="16">
        <v>298467</v>
      </c>
      <c r="D51" s="16">
        <v>607</v>
      </c>
      <c r="E51" s="18" t="s">
        <v>441</v>
      </c>
      <c r="F51" s="19">
        <v>1469851</v>
      </c>
      <c r="G51" s="20">
        <v>10880</v>
      </c>
      <c r="H51" s="20">
        <v>0</v>
      </c>
      <c r="I51" s="32">
        <f t="shared" si="5"/>
        <v>10880</v>
      </c>
    </row>
    <row r="52" spans="1:9">
      <c r="A52" s="14">
        <v>8</v>
      </c>
      <c r="B52" s="15" t="s">
        <v>438</v>
      </c>
      <c r="C52" s="16">
        <v>298468</v>
      </c>
      <c r="D52" s="16">
        <v>605</v>
      </c>
      <c r="E52" s="18" t="s">
        <v>442</v>
      </c>
      <c r="F52" s="19">
        <v>1469851</v>
      </c>
      <c r="G52" s="20">
        <v>10880</v>
      </c>
      <c r="H52" s="20">
        <v>0</v>
      </c>
      <c r="I52" s="32">
        <f t="shared" si="5"/>
        <v>10880</v>
      </c>
    </row>
    <row r="53" spans="1:9">
      <c r="A53" s="14"/>
      <c r="B53" s="15"/>
      <c r="C53" s="16"/>
      <c r="D53" s="83"/>
      <c r="E53" s="18"/>
      <c r="F53" s="19"/>
      <c r="G53" s="20"/>
      <c r="H53" s="20"/>
      <c r="I53" s="32"/>
    </row>
    <row r="54" spans="1:9">
      <c r="A54" s="14"/>
      <c r="B54" s="15"/>
      <c r="C54" s="16"/>
      <c r="D54" s="16"/>
      <c r="E54" s="18"/>
      <c r="F54" s="19"/>
      <c r="G54" s="20"/>
      <c r="H54" s="20"/>
      <c r="I54" s="32"/>
    </row>
    <row r="55" spans="1:9">
      <c r="A55" s="14"/>
      <c r="B55" s="15"/>
      <c r="C55" s="16"/>
      <c r="D55" s="16"/>
      <c r="E55" s="18"/>
      <c r="F55" s="19"/>
      <c r="G55" s="20"/>
      <c r="H55" s="20"/>
      <c r="I55" s="32"/>
    </row>
    <row r="56" spans="1:9">
      <c r="A56" s="34"/>
      <c r="B56" s="35"/>
      <c r="C56" s="35"/>
      <c r="D56" s="35"/>
      <c r="E56" s="36"/>
      <c r="F56" s="37"/>
      <c r="G56" s="38"/>
      <c r="H56" s="38"/>
      <c r="I56" s="49"/>
    </row>
    <row r="57" ht="13.5" spans="1:10">
      <c r="A57" s="5"/>
      <c r="B57" s="5"/>
      <c r="C57" s="5"/>
      <c r="D57" s="5"/>
      <c r="E57" s="39" t="s">
        <v>57</v>
      </c>
      <c r="F57" s="40"/>
      <c r="G57" s="41">
        <f t="shared" ref="G57:I57" si="6">SUM(G45:G56)</f>
        <v>108338</v>
      </c>
      <c r="H57" s="50">
        <f t="shared" si="6"/>
        <v>0</v>
      </c>
      <c r="I57" s="51">
        <f t="shared" si="6"/>
        <v>108338</v>
      </c>
      <c r="J57" s="29" t="s">
        <v>443</v>
      </c>
    </row>
    <row r="59" spans="1:9">
      <c r="A59" s="8" t="s">
        <v>10</v>
      </c>
      <c r="B59" s="9" t="s">
        <v>11</v>
      </c>
      <c r="C59" s="9" t="s">
        <v>12</v>
      </c>
      <c r="D59" s="9" t="s">
        <v>13</v>
      </c>
      <c r="E59" s="9" t="s">
        <v>14</v>
      </c>
      <c r="F59" s="9" t="s">
        <v>15</v>
      </c>
      <c r="G59" s="10" t="s">
        <v>16</v>
      </c>
      <c r="H59" s="10" t="s">
        <v>17</v>
      </c>
      <c r="I59" s="30" t="s">
        <v>16</v>
      </c>
    </row>
    <row r="60" spans="1:9">
      <c r="A60" s="11"/>
      <c r="B60" s="12"/>
      <c r="C60" s="12" t="s">
        <v>18</v>
      </c>
      <c r="D60" s="12" t="s">
        <v>18</v>
      </c>
      <c r="E60" s="12"/>
      <c r="F60" s="12" t="s">
        <v>10</v>
      </c>
      <c r="G60" s="13" t="s">
        <v>19</v>
      </c>
      <c r="H60" s="13"/>
      <c r="I60" s="31" t="s">
        <v>20</v>
      </c>
    </row>
    <row r="61" spans="1:9">
      <c r="A61" s="14">
        <v>1</v>
      </c>
      <c r="B61" s="15" t="s">
        <v>444</v>
      </c>
      <c r="C61" s="16">
        <v>300510</v>
      </c>
      <c r="D61" s="17">
        <v>114</v>
      </c>
      <c r="E61" s="18" t="s">
        <v>445</v>
      </c>
      <c r="F61" s="19">
        <v>1478726</v>
      </c>
      <c r="G61" s="20">
        <v>10880</v>
      </c>
      <c r="H61" s="20">
        <v>0</v>
      </c>
      <c r="I61" s="32">
        <f t="shared" ref="I61:I71" si="7">+G61-H61</f>
        <v>10880</v>
      </c>
    </row>
    <row r="62" spans="1:9">
      <c r="A62" s="21">
        <v>2</v>
      </c>
      <c r="B62" s="22" t="s">
        <v>446</v>
      </c>
      <c r="C62" s="23">
        <v>302183</v>
      </c>
      <c r="D62" s="24">
        <v>208</v>
      </c>
      <c r="E62" s="25" t="s">
        <v>447</v>
      </c>
      <c r="F62" s="26">
        <v>1505258</v>
      </c>
      <c r="G62" s="27">
        <v>17060</v>
      </c>
      <c r="H62" s="27">
        <v>0</v>
      </c>
      <c r="I62" s="33">
        <f t="shared" si="7"/>
        <v>17060</v>
      </c>
    </row>
    <row r="63" spans="1:9">
      <c r="A63" s="14">
        <v>3</v>
      </c>
      <c r="B63" s="15" t="s">
        <v>448</v>
      </c>
      <c r="C63" s="16">
        <v>302357</v>
      </c>
      <c r="D63" s="17">
        <v>203</v>
      </c>
      <c r="E63" s="18" t="s">
        <v>449</v>
      </c>
      <c r="F63" s="19">
        <v>1504101</v>
      </c>
      <c r="G63" s="20">
        <v>59710</v>
      </c>
      <c r="H63" s="20">
        <v>0</v>
      </c>
      <c r="I63" s="32">
        <f t="shared" si="7"/>
        <v>59710</v>
      </c>
    </row>
    <row r="64" spans="1:9">
      <c r="A64" s="14">
        <v>4</v>
      </c>
      <c r="B64" s="15" t="s">
        <v>450</v>
      </c>
      <c r="C64" s="16">
        <v>302435</v>
      </c>
      <c r="D64" s="17">
        <v>110</v>
      </c>
      <c r="E64" s="18" t="s">
        <v>451</v>
      </c>
      <c r="F64" s="19">
        <v>1510693</v>
      </c>
      <c r="G64" s="20">
        <v>15400</v>
      </c>
      <c r="H64" s="20">
        <v>0</v>
      </c>
      <c r="I64" s="32">
        <f t="shared" si="7"/>
        <v>15400</v>
      </c>
    </row>
    <row r="65" spans="1:9">
      <c r="A65" s="14">
        <v>5</v>
      </c>
      <c r="B65" s="15" t="s">
        <v>452</v>
      </c>
      <c r="C65" s="16">
        <v>302436</v>
      </c>
      <c r="D65" s="16">
        <v>121</v>
      </c>
      <c r="E65" s="18" t="s">
        <v>453</v>
      </c>
      <c r="F65" s="19">
        <v>1511800</v>
      </c>
      <c r="G65" s="20">
        <v>24900</v>
      </c>
      <c r="H65" s="20">
        <v>0</v>
      </c>
      <c r="I65" s="32">
        <f t="shared" si="7"/>
        <v>24900</v>
      </c>
    </row>
    <row r="66" spans="1:9">
      <c r="A66" s="14">
        <v>6</v>
      </c>
      <c r="B66" s="15" t="s">
        <v>454</v>
      </c>
      <c r="C66" s="16">
        <v>302522</v>
      </c>
      <c r="D66" s="16">
        <v>112</v>
      </c>
      <c r="E66" s="18" t="s">
        <v>455</v>
      </c>
      <c r="F66" s="19">
        <v>1511219</v>
      </c>
      <c r="G66" s="20">
        <v>24900</v>
      </c>
      <c r="H66" s="20">
        <v>0</v>
      </c>
      <c r="I66" s="32">
        <f t="shared" si="7"/>
        <v>24900</v>
      </c>
    </row>
    <row r="67" spans="1:9">
      <c r="A67" s="14">
        <v>7</v>
      </c>
      <c r="B67" s="15" t="s">
        <v>456</v>
      </c>
      <c r="C67" s="16">
        <v>302525</v>
      </c>
      <c r="D67" s="16">
        <v>201</v>
      </c>
      <c r="E67" s="18" t="s">
        <v>457</v>
      </c>
      <c r="F67" s="19">
        <v>1501945</v>
      </c>
      <c r="G67" s="20">
        <v>17060</v>
      </c>
      <c r="H67" s="20">
        <v>0</v>
      </c>
      <c r="I67" s="32">
        <f t="shared" si="7"/>
        <v>17060</v>
      </c>
    </row>
    <row r="68" spans="1:9">
      <c r="A68" s="14">
        <v>8</v>
      </c>
      <c r="B68" s="15" t="s">
        <v>458</v>
      </c>
      <c r="C68" s="16">
        <v>302538</v>
      </c>
      <c r="D68" s="16">
        <v>809</v>
      </c>
      <c r="E68" s="18" t="s">
        <v>459</v>
      </c>
      <c r="F68" s="19">
        <v>1513615</v>
      </c>
      <c r="G68" s="20">
        <v>13600</v>
      </c>
      <c r="H68" s="20">
        <v>0</v>
      </c>
      <c r="I68" s="32">
        <f t="shared" si="7"/>
        <v>13600</v>
      </c>
    </row>
    <row r="69" spans="1:9">
      <c r="A69" s="14">
        <v>9</v>
      </c>
      <c r="B69" s="15" t="s">
        <v>460</v>
      </c>
      <c r="C69" s="16">
        <v>302628</v>
      </c>
      <c r="D69" s="17">
        <v>119</v>
      </c>
      <c r="E69" s="18" t="s">
        <v>461</v>
      </c>
      <c r="F69" s="19">
        <v>1510005</v>
      </c>
      <c r="G69" s="20">
        <v>15400</v>
      </c>
      <c r="H69" s="20">
        <v>0</v>
      </c>
      <c r="I69" s="32">
        <f t="shared" si="7"/>
        <v>15400</v>
      </c>
    </row>
    <row r="70" spans="1:9">
      <c r="A70" s="14">
        <v>10</v>
      </c>
      <c r="B70" s="15" t="s">
        <v>462</v>
      </c>
      <c r="C70" s="16">
        <v>302635</v>
      </c>
      <c r="D70" s="16">
        <v>205</v>
      </c>
      <c r="E70" s="18" t="s">
        <v>463</v>
      </c>
      <c r="F70" s="19">
        <v>1511554</v>
      </c>
      <c r="G70" s="20">
        <v>9200</v>
      </c>
      <c r="H70" s="20">
        <v>0</v>
      </c>
      <c r="I70" s="32">
        <f t="shared" si="7"/>
        <v>9200</v>
      </c>
    </row>
    <row r="71" spans="1:9">
      <c r="A71" s="14">
        <v>11</v>
      </c>
      <c r="B71" s="15" t="s">
        <v>462</v>
      </c>
      <c r="C71" s="16">
        <v>302636</v>
      </c>
      <c r="D71" s="16">
        <v>809</v>
      </c>
      <c r="E71" s="18" t="s">
        <v>459</v>
      </c>
      <c r="F71" s="19">
        <v>1513619</v>
      </c>
      <c r="G71" s="20">
        <v>13600</v>
      </c>
      <c r="H71" s="20">
        <v>0</v>
      </c>
      <c r="I71" s="32">
        <f t="shared" si="7"/>
        <v>13600</v>
      </c>
    </row>
    <row r="72" spans="1:9">
      <c r="A72" s="34"/>
      <c r="B72" s="35"/>
      <c r="C72" s="35"/>
      <c r="D72" s="35"/>
      <c r="E72" s="36"/>
      <c r="F72" s="37"/>
      <c r="G72" s="38"/>
      <c r="H72" s="38"/>
      <c r="I72" s="49"/>
    </row>
    <row r="73" ht="13.5" spans="1:10">
      <c r="A73" s="5"/>
      <c r="B73" s="5"/>
      <c r="C73" s="5"/>
      <c r="D73" s="5"/>
      <c r="E73" s="39" t="s">
        <v>57</v>
      </c>
      <c r="F73" s="40"/>
      <c r="G73" s="41">
        <f t="shared" ref="G73:I73" si="8">SUM(G61:G72)</f>
        <v>221710</v>
      </c>
      <c r="H73" s="50">
        <f t="shared" si="8"/>
        <v>0</v>
      </c>
      <c r="I73" s="51">
        <f t="shared" si="8"/>
        <v>221710</v>
      </c>
      <c r="J73" s="29" t="s">
        <v>464</v>
      </c>
    </row>
  </sheetData>
  <mergeCells count="6">
    <mergeCell ref="E13:F13"/>
    <mergeCell ref="E28:F28"/>
    <mergeCell ref="F29:I29"/>
    <mergeCell ref="E41:F41"/>
    <mergeCell ref="E57:F57"/>
    <mergeCell ref="E73:F7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108"/>
  <sheetViews>
    <sheetView topLeftCell="A64" workbookViewId="0">
      <selection activeCell="M64" sqref="M$1:M$104857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5.3619047619048" customWidth="1"/>
    <col min="9" max="9" width="9.28571428571429" customWidth="1"/>
    <col min="10" max="10" width="15.1142857142857" customWidth="1"/>
    <col min="11" max="11" width="11.7142857142857" customWidth="1"/>
    <col min="12" max="12" width="12.7142857142857" customWidth="1"/>
    <col min="15" max="16" width="9.14285714285714" style="55"/>
  </cols>
  <sheetData>
    <row r="1" customFormat="1" spans="15:16">
      <c r="O1" s="56"/>
      <c r="P1" s="56"/>
    </row>
    <row r="2" customFormat="1" spans="15:16">
      <c r="O2" s="57"/>
      <c r="P2" s="57"/>
    </row>
    <row r="3" customFormat="1" spans="15:16">
      <c r="O3" s="57"/>
      <c r="P3" s="57"/>
    </row>
    <row r="4" customFormat="1" ht="15" spans="3:16">
      <c r="C4" s="1"/>
      <c r="D4" s="1"/>
      <c r="E4" s="1"/>
      <c r="O4" s="57"/>
      <c r="P4" s="57"/>
    </row>
    <row r="5" customFormat="1" ht="15.75" spans="2:16">
      <c r="B5" s="2"/>
      <c r="C5" s="3"/>
      <c r="D5" s="3"/>
      <c r="E5" s="3"/>
      <c r="F5" s="4"/>
      <c r="G5" s="4"/>
      <c r="H5" s="4"/>
      <c r="I5" s="4"/>
      <c r="J5" s="4"/>
      <c r="O5" s="57"/>
      <c r="P5" s="57"/>
    </row>
    <row r="6" customFormat="1" spans="2:16">
      <c r="B6" s="4"/>
      <c r="C6" s="4"/>
      <c r="D6" s="4"/>
      <c r="E6" s="4"/>
      <c r="F6" s="4"/>
      <c r="G6" s="4"/>
      <c r="H6" s="4"/>
      <c r="I6" s="4"/>
      <c r="J6" s="4"/>
      <c r="O6" s="57"/>
      <c r="P6" s="57"/>
    </row>
    <row r="7" customFormat="1" spans="2:16">
      <c r="B7" s="4"/>
      <c r="C7" s="4"/>
      <c r="D7" s="4"/>
      <c r="E7" s="4"/>
      <c r="F7" s="4"/>
      <c r="G7" s="4"/>
      <c r="H7" s="4"/>
      <c r="I7" s="4"/>
      <c r="J7" s="4"/>
      <c r="O7" s="57"/>
      <c r="P7" s="57"/>
    </row>
    <row r="8" customFormat="1" ht="18" customHeight="1" spans="2:16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  <c r="O8" s="57"/>
      <c r="P8" s="57"/>
    </row>
    <row r="9" customFormat="1" ht="18" customHeight="1" spans="2:16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  <c r="O9" s="57"/>
      <c r="P9" s="57"/>
    </row>
    <row r="10" ht="18" customHeight="1" spans="2:16">
      <c r="B10" s="5"/>
      <c r="C10" s="5" t="s">
        <v>5</v>
      </c>
      <c r="D10" s="5"/>
      <c r="E10" s="5"/>
      <c r="F10" s="5"/>
      <c r="G10" s="5"/>
      <c r="H10" s="5"/>
      <c r="I10" s="5"/>
      <c r="J10" s="5"/>
      <c r="O10" s="57"/>
      <c r="P10" s="57"/>
    </row>
    <row r="11" customFormat="1" ht="18" customHeight="1" spans="2:16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  <c r="O11" s="57"/>
      <c r="P11" s="57"/>
    </row>
    <row r="12" customFormat="1" ht="18" customHeight="1" spans="2:16">
      <c r="B12" s="5"/>
      <c r="C12" s="5"/>
      <c r="D12" s="5"/>
      <c r="E12" s="5"/>
      <c r="F12" s="5"/>
      <c r="G12" s="5"/>
      <c r="H12" s="5"/>
      <c r="I12" s="5"/>
      <c r="J12" s="5"/>
      <c r="O12" s="57"/>
      <c r="P12" s="57"/>
    </row>
    <row r="13" customFormat="1" ht="15.75" spans="2:16">
      <c r="B13" s="7" t="s">
        <v>465</v>
      </c>
      <c r="C13" s="7"/>
      <c r="D13" s="7"/>
      <c r="E13" s="7"/>
      <c r="F13" s="7"/>
      <c r="G13" s="7"/>
      <c r="H13" s="7"/>
      <c r="I13" s="7"/>
      <c r="J13" s="7"/>
      <c r="K13" s="58"/>
      <c r="O13" s="57"/>
      <c r="P13" s="57"/>
    </row>
    <row r="14" customFormat="1" spans="2:16">
      <c r="B14" s="5"/>
      <c r="C14" s="5"/>
      <c r="D14" s="5"/>
      <c r="E14" s="5"/>
      <c r="F14" s="5"/>
      <c r="G14" s="5"/>
      <c r="H14" s="5"/>
      <c r="I14" s="5"/>
      <c r="J14" s="5"/>
      <c r="O14" s="57"/>
      <c r="P14" s="57"/>
    </row>
    <row r="15" customFormat="1" spans="2:16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0" t="s">
        <v>16</v>
      </c>
      <c r="K15" s="59" t="s">
        <v>466</v>
      </c>
      <c r="O15" s="57"/>
      <c r="P15" s="57"/>
    </row>
    <row r="16" customFormat="1" spans="2:16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1" t="s">
        <v>20</v>
      </c>
      <c r="O16" s="57"/>
      <c r="P16" s="57"/>
    </row>
    <row r="17" customFormat="1" ht="15.95" customHeight="1" spans="2:17">
      <c r="B17" s="14">
        <v>1</v>
      </c>
      <c r="C17" s="15" t="s">
        <v>467</v>
      </c>
      <c r="D17" s="16">
        <v>297427</v>
      </c>
      <c r="E17" s="17">
        <v>505</v>
      </c>
      <c r="F17" s="18" t="s">
        <v>432</v>
      </c>
      <c r="G17" s="19">
        <v>1469564</v>
      </c>
      <c r="H17" s="20">
        <v>10865</v>
      </c>
      <c r="I17" s="20">
        <v>0</v>
      </c>
      <c r="J17" s="32">
        <f t="shared" ref="J17:J80" si="0">+H17-I17</f>
        <v>10865</v>
      </c>
      <c r="K17">
        <v>1</v>
      </c>
      <c r="M17" s="60"/>
      <c r="N17"/>
      <c r="O17" s="57"/>
      <c r="P17" s="57"/>
      <c r="Q17" s="60"/>
    </row>
    <row r="18" customFormat="1" ht="15.95" customHeight="1" spans="2:16">
      <c r="B18" s="21">
        <v>2</v>
      </c>
      <c r="C18" s="22" t="s">
        <v>467</v>
      </c>
      <c r="D18" s="23">
        <v>297429</v>
      </c>
      <c r="E18" s="24">
        <v>310</v>
      </c>
      <c r="F18" s="25" t="s">
        <v>434</v>
      </c>
      <c r="G18" s="29">
        <v>1459712</v>
      </c>
      <c r="H18" s="27">
        <v>11299</v>
      </c>
      <c r="I18" s="27">
        <v>0</v>
      </c>
      <c r="J18" s="33">
        <f t="shared" si="0"/>
        <v>11299</v>
      </c>
      <c r="K18">
        <v>1</v>
      </c>
      <c r="O18" s="57"/>
      <c r="P18" s="57"/>
    </row>
    <row r="19" customFormat="1" ht="15.95" customHeight="1" spans="2:16">
      <c r="B19" s="14">
        <v>3</v>
      </c>
      <c r="C19" s="15" t="s">
        <v>467</v>
      </c>
      <c r="D19" s="16">
        <v>297448</v>
      </c>
      <c r="E19" s="17">
        <v>706</v>
      </c>
      <c r="F19" s="18" t="s">
        <v>468</v>
      </c>
      <c r="G19" s="19">
        <v>1450335</v>
      </c>
      <c r="H19" s="20">
        <v>11360</v>
      </c>
      <c r="I19" s="20">
        <v>0</v>
      </c>
      <c r="J19" s="32">
        <f t="shared" si="0"/>
        <v>11360</v>
      </c>
      <c r="K19">
        <v>1</v>
      </c>
      <c r="O19" s="57"/>
      <c r="P19" s="57"/>
    </row>
    <row r="20" customFormat="1" ht="15.95" customHeight="1" spans="2:16">
      <c r="B20" s="14">
        <v>4</v>
      </c>
      <c r="C20" s="15" t="s">
        <v>467</v>
      </c>
      <c r="D20" s="16">
        <v>297449</v>
      </c>
      <c r="E20" s="17">
        <v>710</v>
      </c>
      <c r="F20" s="18" t="s">
        <v>469</v>
      </c>
      <c r="G20" s="19">
        <v>1473213</v>
      </c>
      <c r="H20" s="20">
        <v>10865</v>
      </c>
      <c r="I20" s="20">
        <v>0</v>
      </c>
      <c r="J20" s="32">
        <f t="shared" si="0"/>
        <v>10865</v>
      </c>
      <c r="K20">
        <v>1</v>
      </c>
      <c r="O20" s="57"/>
      <c r="P20" s="57"/>
    </row>
    <row r="21" customFormat="1" ht="15.95" customHeight="1" spans="2:16">
      <c r="B21" s="14">
        <v>5</v>
      </c>
      <c r="C21" s="15" t="s">
        <v>467</v>
      </c>
      <c r="D21" s="16">
        <v>297469</v>
      </c>
      <c r="E21" s="17">
        <v>309</v>
      </c>
      <c r="F21" s="18" t="s">
        <v>470</v>
      </c>
      <c r="G21" s="19">
        <v>1461215</v>
      </c>
      <c r="H21" s="20">
        <v>11360</v>
      </c>
      <c r="I21" s="20">
        <v>0</v>
      </c>
      <c r="J21" s="32">
        <f t="shared" si="0"/>
        <v>11360</v>
      </c>
      <c r="K21">
        <v>1</v>
      </c>
      <c r="O21" s="57"/>
      <c r="P21" s="57"/>
    </row>
    <row r="22" customFormat="1" ht="15.95" customHeight="1" spans="2:16">
      <c r="B22" s="21">
        <v>6</v>
      </c>
      <c r="C22" s="22" t="s">
        <v>471</v>
      </c>
      <c r="D22" s="23">
        <v>297518</v>
      </c>
      <c r="E22" s="24">
        <v>303</v>
      </c>
      <c r="F22" s="25" t="s">
        <v>435</v>
      </c>
      <c r="G22" s="29">
        <v>1463906</v>
      </c>
      <c r="H22" s="27">
        <v>22720</v>
      </c>
      <c r="I22" s="27">
        <v>0</v>
      </c>
      <c r="J22" s="33">
        <f t="shared" si="0"/>
        <v>22720</v>
      </c>
      <c r="K22">
        <v>2</v>
      </c>
      <c r="O22" s="57"/>
      <c r="P22" s="57"/>
    </row>
    <row r="23" customFormat="1" ht="15.95" customHeight="1" spans="2:16">
      <c r="B23" s="14">
        <v>7</v>
      </c>
      <c r="C23" s="15" t="s">
        <v>471</v>
      </c>
      <c r="D23" s="16">
        <v>297529</v>
      </c>
      <c r="E23" s="17">
        <v>306</v>
      </c>
      <c r="F23" s="18" t="s">
        <v>434</v>
      </c>
      <c r="G23" s="19">
        <v>1476282</v>
      </c>
      <c r="H23" s="20">
        <v>21730</v>
      </c>
      <c r="I23" s="20">
        <v>0</v>
      </c>
      <c r="J23" s="32">
        <f t="shared" si="0"/>
        <v>21730</v>
      </c>
      <c r="K23">
        <v>2</v>
      </c>
      <c r="O23" s="57"/>
      <c r="P23" s="57"/>
    </row>
    <row r="24" customFormat="1" ht="15.95" customHeight="1" spans="2:16">
      <c r="B24" s="14">
        <v>8</v>
      </c>
      <c r="C24" s="15" t="s">
        <v>471</v>
      </c>
      <c r="D24" s="16">
        <v>297589</v>
      </c>
      <c r="E24" s="17">
        <v>704</v>
      </c>
      <c r="F24" s="18" t="s">
        <v>472</v>
      </c>
      <c r="G24" s="19">
        <v>1476007</v>
      </c>
      <c r="H24" s="20">
        <v>21730</v>
      </c>
      <c r="I24" s="20">
        <v>0</v>
      </c>
      <c r="J24" s="32">
        <f t="shared" si="0"/>
        <v>21730</v>
      </c>
      <c r="K24">
        <v>2</v>
      </c>
      <c r="O24" s="57"/>
      <c r="P24" s="57"/>
    </row>
    <row r="25" customFormat="1" ht="15.95" customHeight="1" spans="2:16">
      <c r="B25" s="14">
        <v>9</v>
      </c>
      <c r="C25" s="15" t="s">
        <v>473</v>
      </c>
      <c r="D25" s="16">
        <v>297618</v>
      </c>
      <c r="E25" s="17">
        <v>707</v>
      </c>
      <c r="F25" s="18" t="s">
        <v>474</v>
      </c>
      <c r="G25" s="19">
        <v>1472953</v>
      </c>
      <c r="H25" s="20">
        <v>32595</v>
      </c>
      <c r="I25" s="20">
        <v>0</v>
      </c>
      <c r="J25" s="32">
        <f t="shared" si="0"/>
        <v>32595</v>
      </c>
      <c r="K25">
        <v>3</v>
      </c>
      <c r="O25" s="57"/>
      <c r="P25" s="57"/>
    </row>
    <row r="26" customFormat="1" ht="15.95" customHeight="1" spans="2:16">
      <c r="B26" s="14">
        <v>10</v>
      </c>
      <c r="C26" s="15" t="s">
        <v>475</v>
      </c>
      <c r="D26" s="16">
        <v>297706</v>
      </c>
      <c r="E26" s="17">
        <v>207</v>
      </c>
      <c r="F26" s="18" t="s">
        <v>476</v>
      </c>
      <c r="G26" s="19">
        <v>1465769</v>
      </c>
      <c r="H26" s="20">
        <v>21730</v>
      </c>
      <c r="I26" s="20">
        <v>0</v>
      </c>
      <c r="J26" s="32">
        <f t="shared" si="0"/>
        <v>21730</v>
      </c>
      <c r="K26">
        <v>2</v>
      </c>
      <c r="O26" s="57"/>
      <c r="P26" s="57"/>
    </row>
    <row r="27" customFormat="1" ht="15.95" customHeight="1" spans="2:16">
      <c r="B27" s="14">
        <v>11</v>
      </c>
      <c r="C27" s="15" t="s">
        <v>477</v>
      </c>
      <c r="D27" s="16">
        <v>297771</v>
      </c>
      <c r="E27" s="17">
        <v>202</v>
      </c>
      <c r="F27" s="18" t="s">
        <v>478</v>
      </c>
      <c r="G27" s="19">
        <v>1472325</v>
      </c>
      <c r="H27" s="20">
        <v>21730</v>
      </c>
      <c r="I27" s="20">
        <v>0</v>
      </c>
      <c r="J27" s="32">
        <f t="shared" si="0"/>
        <v>21730</v>
      </c>
      <c r="K27">
        <v>2</v>
      </c>
      <c r="O27" s="57"/>
      <c r="P27" s="57"/>
    </row>
    <row r="28" customFormat="1" ht="15.95" customHeight="1" spans="2:16">
      <c r="B28" s="14">
        <v>12</v>
      </c>
      <c r="C28" s="15" t="s">
        <v>479</v>
      </c>
      <c r="D28" s="16">
        <v>297779</v>
      </c>
      <c r="E28" s="17">
        <v>509</v>
      </c>
      <c r="F28" s="18" t="s">
        <v>480</v>
      </c>
      <c r="G28" s="19">
        <v>1477358</v>
      </c>
      <c r="H28" s="20">
        <v>10865</v>
      </c>
      <c r="I28" s="20">
        <v>0</v>
      </c>
      <c r="J28" s="32">
        <f t="shared" si="0"/>
        <v>10865</v>
      </c>
      <c r="K28">
        <v>1</v>
      </c>
      <c r="O28" s="57"/>
      <c r="P28" s="57"/>
    </row>
    <row r="29" customFormat="1" ht="15.95" customHeight="1" spans="2:16">
      <c r="B29" s="14">
        <v>13</v>
      </c>
      <c r="C29" s="15" t="s">
        <v>481</v>
      </c>
      <c r="D29" s="16">
        <v>297865</v>
      </c>
      <c r="E29" s="17">
        <v>704</v>
      </c>
      <c r="F29" s="18" t="s">
        <v>482</v>
      </c>
      <c r="G29" s="19">
        <v>1477601</v>
      </c>
      <c r="H29" s="20">
        <v>43460</v>
      </c>
      <c r="I29" s="20">
        <v>0</v>
      </c>
      <c r="J29" s="32">
        <f t="shared" si="0"/>
        <v>43460</v>
      </c>
      <c r="K29">
        <v>4</v>
      </c>
      <c r="O29" s="57"/>
      <c r="P29" s="57"/>
    </row>
    <row r="30" customFormat="1" ht="15.95" customHeight="1" spans="2:16">
      <c r="B30" s="14">
        <v>14</v>
      </c>
      <c r="C30" s="15" t="s">
        <v>483</v>
      </c>
      <c r="D30" s="16">
        <v>297964</v>
      </c>
      <c r="E30" s="17">
        <v>202</v>
      </c>
      <c r="F30" s="18" t="s">
        <v>199</v>
      </c>
      <c r="G30" s="19">
        <v>1474819</v>
      </c>
      <c r="H30" s="20">
        <v>21730</v>
      </c>
      <c r="I30" s="20">
        <v>0</v>
      </c>
      <c r="J30" s="32">
        <f t="shared" si="0"/>
        <v>21730</v>
      </c>
      <c r="K30">
        <v>2</v>
      </c>
      <c r="O30" s="57"/>
      <c r="P30" s="57"/>
    </row>
    <row r="31" customFormat="1" ht="15.95" customHeight="1" spans="2:16">
      <c r="B31" s="14">
        <v>15</v>
      </c>
      <c r="C31" s="15" t="s">
        <v>484</v>
      </c>
      <c r="D31" s="16">
        <v>297965</v>
      </c>
      <c r="E31" s="17">
        <v>510</v>
      </c>
      <c r="F31" s="18" t="s">
        <v>485</v>
      </c>
      <c r="G31" s="19">
        <v>1469593</v>
      </c>
      <c r="H31" s="20">
        <v>21730</v>
      </c>
      <c r="I31" s="20">
        <v>0</v>
      </c>
      <c r="J31" s="32">
        <f t="shared" si="0"/>
        <v>21730</v>
      </c>
      <c r="K31">
        <v>1</v>
      </c>
      <c r="O31" s="57"/>
      <c r="P31" s="57"/>
    </row>
    <row r="32" customFormat="1" ht="15.95" customHeight="1" spans="2:16">
      <c r="B32" s="14">
        <v>16</v>
      </c>
      <c r="C32" s="15" t="s">
        <v>486</v>
      </c>
      <c r="D32" s="16">
        <v>297966</v>
      </c>
      <c r="E32" s="17">
        <v>313</v>
      </c>
      <c r="F32" s="18" t="s">
        <v>487</v>
      </c>
      <c r="G32" s="19">
        <v>1459932</v>
      </c>
      <c r="H32" s="20">
        <v>45440</v>
      </c>
      <c r="I32" s="20">
        <v>0</v>
      </c>
      <c r="J32" s="32">
        <f t="shared" si="0"/>
        <v>45440</v>
      </c>
      <c r="K32">
        <v>4</v>
      </c>
      <c r="O32" s="57"/>
      <c r="P32" s="57"/>
    </row>
    <row r="33" customFormat="1" ht="15.95" customHeight="1" spans="2:16">
      <c r="B33" s="14">
        <v>17</v>
      </c>
      <c r="C33" s="15" t="s">
        <v>484</v>
      </c>
      <c r="D33" s="16">
        <v>297981</v>
      </c>
      <c r="E33" s="17">
        <v>707</v>
      </c>
      <c r="F33" s="18" t="s">
        <v>488</v>
      </c>
      <c r="G33" s="19">
        <v>1476436</v>
      </c>
      <c r="H33" s="20">
        <v>10865</v>
      </c>
      <c r="I33" s="20">
        <v>0</v>
      </c>
      <c r="J33" s="32">
        <f t="shared" si="0"/>
        <v>10865</v>
      </c>
      <c r="K33">
        <v>1</v>
      </c>
      <c r="O33" s="57"/>
      <c r="P33" s="57"/>
    </row>
    <row r="34" customFormat="1" ht="15.95" customHeight="1" spans="2:16">
      <c r="B34" s="14">
        <v>18</v>
      </c>
      <c r="C34" s="15" t="s">
        <v>484</v>
      </c>
      <c r="D34" s="16">
        <v>297982</v>
      </c>
      <c r="E34" s="17">
        <v>511</v>
      </c>
      <c r="F34" s="18" t="s">
        <v>489</v>
      </c>
      <c r="G34" s="19">
        <v>1476656</v>
      </c>
      <c r="H34" s="20">
        <v>21730</v>
      </c>
      <c r="I34" s="20">
        <v>0</v>
      </c>
      <c r="J34" s="32">
        <f t="shared" si="0"/>
        <v>21730</v>
      </c>
      <c r="K34">
        <v>1</v>
      </c>
      <c r="O34" s="57"/>
      <c r="P34" s="57"/>
    </row>
    <row r="35" customFormat="1" ht="15.95" customHeight="1" spans="2:16">
      <c r="B35" s="14">
        <v>19</v>
      </c>
      <c r="C35" s="15" t="s">
        <v>490</v>
      </c>
      <c r="D35" s="16">
        <v>298112</v>
      </c>
      <c r="E35" s="17">
        <v>512</v>
      </c>
      <c r="F35" s="18" t="s">
        <v>491</v>
      </c>
      <c r="G35" s="19">
        <v>1471233</v>
      </c>
      <c r="H35" s="20">
        <v>43460</v>
      </c>
      <c r="I35" s="20">
        <v>0</v>
      </c>
      <c r="J35" s="32">
        <f t="shared" si="0"/>
        <v>43460</v>
      </c>
      <c r="K35">
        <v>4</v>
      </c>
      <c r="O35" s="57"/>
      <c r="P35" s="57"/>
    </row>
    <row r="36" customFormat="1" ht="15.95" customHeight="1" spans="2:16">
      <c r="B36" s="14">
        <v>20</v>
      </c>
      <c r="C36" s="15" t="s">
        <v>492</v>
      </c>
      <c r="D36" s="16">
        <v>298115</v>
      </c>
      <c r="E36" s="17">
        <v>203</v>
      </c>
      <c r="F36" s="18" t="s">
        <v>493</v>
      </c>
      <c r="G36" s="19">
        <v>1471381</v>
      </c>
      <c r="H36" s="20">
        <v>10865</v>
      </c>
      <c r="I36" s="20">
        <v>0</v>
      </c>
      <c r="J36" s="32">
        <f t="shared" si="0"/>
        <v>10865</v>
      </c>
      <c r="K36">
        <v>1</v>
      </c>
      <c r="O36" s="57"/>
      <c r="P36" s="57"/>
    </row>
    <row r="37" customFormat="1" ht="15.95" customHeight="1" spans="2:16">
      <c r="B37" s="14">
        <v>21</v>
      </c>
      <c r="C37" s="15" t="s">
        <v>492</v>
      </c>
      <c r="D37" s="16">
        <v>298142</v>
      </c>
      <c r="E37" s="17">
        <v>303</v>
      </c>
      <c r="F37" s="18" t="s">
        <v>494</v>
      </c>
      <c r="G37" s="19">
        <v>1482151</v>
      </c>
      <c r="H37" s="20">
        <v>10865</v>
      </c>
      <c r="I37" s="20">
        <v>0</v>
      </c>
      <c r="J37" s="32">
        <f t="shared" si="0"/>
        <v>10865</v>
      </c>
      <c r="K37">
        <v>1</v>
      </c>
      <c r="O37" s="57"/>
      <c r="P37" s="57"/>
    </row>
    <row r="38" customFormat="1" ht="15.95" customHeight="1" spans="2:16">
      <c r="B38" s="14">
        <v>22</v>
      </c>
      <c r="C38" s="15" t="s">
        <v>495</v>
      </c>
      <c r="D38" s="16" t="s">
        <v>496</v>
      </c>
      <c r="E38" s="17">
        <v>202207208</v>
      </c>
      <c r="F38" s="18" t="s">
        <v>497</v>
      </c>
      <c r="G38" s="19">
        <v>1470312</v>
      </c>
      <c r="H38" s="20">
        <v>65190</v>
      </c>
      <c r="I38" s="20">
        <v>0</v>
      </c>
      <c r="J38" s="32">
        <f t="shared" si="0"/>
        <v>65190</v>
      </c>
      <c r="K38">
        <v>6</v>
      </c>
      <c r="O38" s="57"/>
      <c r="P38" s="57"/>
    </row>
    <row r="39" customFormat="1" ht="15.95" customHeight="1" spans="2:16">
      <c r="B39" s="14">
        <v>23</v>
      </c>
      <c r="C39" s="15" t="s">
        <v>495</v>
      </c>
      <c r="D39" s="16">
        <v>298168</v>
      </c>
      <c r="E39" s="17">
        <v>707</v>
      </c>
      <c r="F39" s="18" t="s">
        <v>498</v>
      </c>
      <c r="G39" s="19">
        <v>1478745</v>
      </c>
      <c r="H39" s="20">
        <v>21730</v>
      </c>
      <c r="I39" s="20">
        <v>0</v>
      </c>
      <c r="J39" s="32">
        <f t="shared" si="0"/>
        <v>21730</v>
      </c>
      <c r="K39">
        <v>2</v>
      </c>
      <c r="O39" s="57"/>
      <c r="P39" s="57"/>
    </row>
    <row r="40" customFormat="1" ht="15.95" customHeight="1" spans="2:16">
      <c r="B40" s="14">
        <v>24</v>
      </c>
      <c r="C40" s="15" t="s">
        <v>499</v>
      </c>
      <c r="D40" s="16">
        <v>298171</v>
      </c>
      <c r="E40" s="17">
        <v>708</v>
      </c>
      <c r="F40" s="18" t="s">
        <v>500</v>
      </c>
      <c r="G40" s="19">
        <v>1477391</v>
      </c>
      <c r="H40" s="20">
        <v>32595</v>
      </c>
      <c r="I40" s="20">
        <v>0</v>
      </c>
      <c r="J40" s="32">
        <f t="shared" si="0"/>
        <v>32595</v>
      </c>
      <c r="K40">
        <v>3</v>
      </c>
      <c r="O40" s="57"/>
      <c r="P40" s="57"/>
    </row>
    <row r="41" customFormat="1" ht="15.95" customHeight="1" spans="2:16">
      <c r="B41" s="14">
        <v>25</v>
      </c>
      <c r="C41" s="15" t="s">
        <v>501</v>
      </c>
      <c r="D41" s="16">
        <v>298279</v>
      </c>
      <c r="E41" s="17">
        <v>512</v>
      </c>
      <c r="F41" s="18" t="s">
        <v>502</v>
      </c>
      <c r="G41" s="19">
        <v>1482688</v>
      </c>
      <c r="H41" s="20">
        <v>21730</v>
      </c>
      <c r="I41" s="20">
        <v>0</v>
      </c>
      <c r="J41" s="32">
        <f t="shared" si="0"/>
        <v>21730</v>
      </c>
      <c r="K41">
        <v>2</v>
      </c>
      <c r="O41" s="57"/>
      <c r="P41" s="57"/>
    </row>
    <row r="42" customFormat="1" ht="15.95" customHeight="1" spans="2:16">
      <c r="B42" s="14">
        <v>26</v>
      </c>
      <c r="C42" s="15" t="s">
        <v>503</v>
      </c>
      <c r="D42" s="16">
        <v>298280</v>
      </c>
      <c r="E42" s="17">
        <v>511</v>
      </c>
      <c r="F42" s="18" t="s">
        <v>504</v>
      </c>
      <c r="G42" s="19">
        <v>1450785</v>
      </c>
      <c r="H42" s="20">
        <v>11360</v>
      </c>
      <c r="I42" s="20">
        <v>0</v>
      </c>
      <c r="J42" s="32">
        <f t="shared" si="0"/>
        <v>11360</v>
      </c>
      <c r="K42">
        <v>1</v>
      </c>
      <c r="O42" s="57"/>
      <c r="P42" s="57"/>
    </row>
    <row r="43" customFormat="1" ht="15.95" customHeight="1" spans="2:16">
      <c r="B43" s="14">
        <v>27</v>
      </c>
      <c r="C43" s="15" t="s">
        <v>501</v>
      </c>
      <c r="D43" s="16">
        <v>298282</v>
      </c>
      <c r="E43" s="17">
        <v>303</v>
      </c>
      <c r="F43" s="18" t="s">
        <v>494</v>
      </c>
      <c r="G43" s="19">
        <v>1482515</v>
      </c>
      <c r="H43" s="20">
        <v>21730</v>
      </c>
      <c r="I43" s="20">
        <v>0</v>
      </c>
      <c r="J43" s="32">
        <f t="shared" si="0"/>
        <v>21730</v>
      </c>
      <c r="K43">
        <v>2</v>
      </c>
      <c r="O43" s="57"/>
      <c r="P43" s="57"/>
    </row>
    <row r="44" customFormat="1" ht="15.95" customHeight="1" spans="2:16">
      <c r="B44" s="14">
        <v>28</v>
      </c>
      <c r="C44" s="15" t="s">
        <v>503</v>
      </c>
      <c r="D44" s="16">
        <v>298361</v>
      </c>
      <c r="E44" s="17">
        <v>313</v>
      </c>
      <c r="F44" s="18" t="s">
        <v>505</v>
      </c>
      <c r="G44" s="19">
        <v>1481750</v>
      </c>
      <c r="H44" s="20">
        <v>10865</v>
      </c>
      <c r="I44" s="20">
        <v>0</v>
      </c>
      <c r="J44" s="32">
        <f t="shared" si="0"/>
        <v>10865</v>
      </c>
      <c r="K44">
        <v>1</v>
      </c>
      <c r="O44" s="57"/>
      <c r="P44" s="57"/>
    </row>
    <row r="45" customFormat="1" ht="15.95" customHeight="1" spans="2:16">
      <c r="B45" s="14">
        <v>29</v>
      </c>
      <c r="C45" s="15" t="s">
        <v>438</v>
      </c>
      <c r="D45" s="16">
        <v>298447</v>
      </c>
      <c r="E45" s="17">
        <v>502</v>
      </c>
      <c r="F45" s="18" t="s">
        <v>506</v>
      </c>
      <c r="G45" s="19">
        <v>1469933</v>
      </c>
      <c r="H45" s="20">
        <v>13160</v>
      </c>
      <c r="I45" s="20">
        <v>0</v>
      </c>
      <c r="J45" s="32">
        <f t="shared" si="0"/>
        <v>13160</v>
      </c>
      <c r="K45">
        <v>1</v>
      </c>
      <c r="O45" s="57"/>
      <c r="P45" s="57"/>
    </row>
    <row r="46" customFormat="1" ht="15.95" customHeight="1" spans="2:16">
      <c r="B46" s="14">
        <v>30</v>
      </c>
      <c r="C46" s="15" t="s">
        <v>438</v>
      </c>
      <c r="D46" s="16">
        <v>298453</v>
      </c>
      <c r="E46" s="17">
        <v>708</v>
      </c>
      <c r="F46" s="18" t="s">
        <v>507</v>
      </c>
      <c r="G46" s="19">
        <v>1469934</v>
      </c>
      <c r="H46" s="20">
        <v>10865</v>
      </c>
      <c r="I46" s="20">
        <v>0</v>
      </c>
      <c r="J46" s="32">
        <f t="shared" si="0"/>
        <v>10865</v>
      </c>
      <c r="K46">
        <v>1</v>
      </c>
      <c r="O46" s="57"/>
      <c r="P46" s="57"/>
    </row>
    <row r="47" customFormat="1" ht="15.95" customHeight="1" spans="2:16">
      <c r="B47" s="14">
        <v>31</v>
      </c>
      <c r="C47" s="15" t="s">
        <v>438</v>
      </c>
      <c r="D47" s="16">
        <v>298454</v>
      </c>
      <c r="E47" s="17">
        <v>511</v>
      </c>
      <c r="F47" s="18" t="s">
        <v>508</v>
      </c>
      <c r="G47" s="19">
        <v>1469935</v>
      </c>
      <c r="H47" s="20">
        <v>10865</v>
      </c>
      <c r="I47" s="20">
        <v>0</v>
      </c>
      <c r="J47" s="32">
        <f t="shared" si="0"/>
        <v>10865</v>
      </c>
      <c r="K47">
        <v>1</v>
      </c>
      <c r="O47" s="57"/>
      <c r="P47" s="57"/>
    </row>
    <row r="48" customFormat="1" ht="15.95" customHeight="1" spans="2:16">
      <c r="B48" s="14">
        <v>32</v>
      </c>
      <c r="C48" s="15" t="s">
        <v>438</v>
      </c>
      <c r="D48" s="16">
        <v>298455</v>
      </c>
      <c r="E48" s="17">
        <v>707</v>
      </c>
      <c r="F48" s="18" t="s">
        <v>509</v>
      </c>
      <c r="G48" s="19">
        <v>1469934</v>
      </c>
      <c r="H48" s="20">
        <v>10865</v>
      </c>
      <c r="I48" s="20">
        <v>0</v>
      </c>
      <c r="J48" s="32">
        <f t="shared" si="0"/>
        <v>10865</v>
      </c>
      <c r="K48">
        <v>1</v>
      </c>
      <c r="O48" s="57"/>
      <c r="P48" s="57"/>
    </row>
    <row r="49" customFormat="1" ht="15.95" customHeight="1" spans="2:16">
      <c r="B49" s="14">
        <v>33</v>
      </c>
      <c r="C49" s="15" t="s">
        <v>438</v>
      </c>
      <c r="D49" s="16">
        <v>298456</v>
      </c>
      <c r="E49" s="17">
        <v>703</v>
      </c>
      <c r="F49" s="18" t="s">
        <v>510</v>
      </c>
      <c r="G49" s="19">
        <v>1469934</v>
      </c>
      <c r="H49" s="20">
        <v>10865</v>
      </c>
      <c r="I49" s="20">
        <v>0</v>
      </c>
      <c r="J49" s="32">
        <f t="shared" si="0"/>
        <v>10865</v>
      </c>
      <c r="K49">
        <v>1</v>
      </c>
      <c r="O49" s="57"/>
      <c r="P49" s="57"/>
    </row>
    <row r="50" customFormat="1" ht="15.95" customHeight="1" spans="2:16">
      <c r="B50" s="14">
        <v>34</v>
      </c>
      <c r="C50" s="15" t="s">
        <v>438</v>
      </c>
      <c r="D50" s="16">
        <v>298457</v>
      </c>
      <c r="E50" s="17">
        <v>305</v>
      </c>
      <c r="F50" s="18" t="s">
        <v>511</v>
      </c>
      <c r="G50" s="19">
        <v>1469935</v>
      </c>
      <c r="H50" s="20">
        <v>10865</v>
      </c>
      <c r="I50" s="20">
        <v>0</v>
      </c>
      <c r="J50" s="32">
        <f t="shared" si="0"/>
        <v>10865</v>
      </c>
      <c r="K50">
        <v>1</v>
      </c>
      <c r="O50" s="57"/>
      <c r="P50" s="57"/>
    </row>
    <row r="51" customFormat="1" ht="15.95" customHeight="1" spans="2:16">
      <c r="B51" s="14">
        <v>35</v>
      </c>
      <c r="C51" s="15" t="s">
        <v>438</v>
      </c>
      <c r="D51" s="16">
        <v>298458</v>
      </c>
      <c r="E51" s="17">
        <v>303</v>
      </c>
      <c r="F51" s="18" t="s">
        <v>512</v>
      </c>
      <c r="G51" s="19">
        <v>1469935</v>
      </c>
      <c r="H51" s="20">
        <v>10865</v>
      </c>
      <c r="I51" s="20">
        <v>0</v>
      </c>
      <c r="J51" s="32">
        <f t="shared" si="0"/>
        <v>10865</v>
      </c>
      <c r="K51">
        <v>1</v>
      </c>
      <c r="O51" s="57"/>
      <c r="P51" s="57"/>
    </row>
    <row r="52" customFormat="1" ht="15.95" customHeight="1" spans="2:16">
      <c r="B52" s="14">
        <v>36</v>
      </c>
      <c r="C52" s="15" t="s">
        <v>438</v>
      </c>
      <c r="D52" s="16">
        <v>298469</v>
      </c>
      <c r="E52" s="17">
        <v>314</v>
      </c>
      <c r="F52" s="18" t="s">
        <v>513</v>
      </c>
      <c r="G52" s="19">
        <v>1469933</v>
      </c>
      <c r="H52" s="20">
        <v>13160</v>
      </c>
      <c r="I52" s="20">
        <v>0</v>
      </c>
      <c r="J52" s="32">
        <f t="shared" si="0"/>
        <v>13160</v>
      </c>
      <c r="K52">
        <v>1</v>
      </c>
      <c r="O52" s="57"/>
      <c r="P52" s="57"/>
    </row>
    <row r="53" customFormat="1" ht="15.95" customHeight="1" spans="2:16">
      <c r="B53" s="14">
        <v>37</v>
      </c>
      <c r="C53" s="15" t="s">
        <v>438</v>
      </c>
      <c r="D53" s="16">
        <v>298470</v>
      </c>
      <c r="E53" s="17">
        <v>306</v>
      </c>
      <c r="F53" s="18" t="s">
        <v>509</v>
      </c>
      <c r="G53" s="19">
        <v>1469933</v>
      </c>
      <c r="H53" s="20">
        <v>13160</v>
      </c>
      <c r="I53" s="20">
        <v>0</v>
      </c>
      <c r="J53" s="32">
        <f t="shared" si="0"/>
        <v>13160</v>
      </c>
      <c r="K53">
        <v>1</v>
      </c>
      <c r="O53" s="57"/>
      <c r="P53" s="57"/>
    </row>
    <row r="54" customFormat="1" ht="15.95" customHeight="1" spans="2:16">
      <c r="B54" s="14">
        <v>38</v>
      </c>
      <c r="C54" s="15" t="s">
        <v>438</v>
      </c>
      <c r="D54" s="16">
        <v>298472</v>
      </c>
      <c r="E54" s="17">
        <v>701</v>
      </c>
      <c r="F54" s="18" t="s">
        <v>514</v>
      </c>
      <c r="G54" s="19">
        <v>1469935</v>
      </c>
      <c r="H54" s="20">
        <v>10865</v>
      </c>
      <c r="I54" s="20">
        <v>0</v>
      </c>
      <c r="J54" s="32">
        <f t="shared" si="0"/>
        <v>10865</v>
      </c>
      <c r="K54">
        <v>1</v>
      </c>
      <c r="O54" s="57"/>
      <c r="P54" s="57"/>
    </row>
    <row r="55" customFormat="1" ht="15.95" customHeight="1" spans="2:16">
      <c r="B55" s="14">
        <v>39</v>
      </c>
      <c r="C55" s="15" t="s">
        <v>515</v>
      </c>
      <c r="D55" s="16">
        <v>298569</v>
      </c>
      <c r="E55" s="17">
        <v>512</v>
      </c>
      <c r="F55" s="18" t="s">
        <v>502</v>
      </c>
      <c r="G55" s="19">
        <v>1483870</v>
      </c>
      <c r="H55" s="20">
        <v>21730</v>
      </c>
      <c r="I55" s="20">
        <v>0</v>
      </c>
      <c r="J55" s="32">
        <f t="shared" si="0"/>
        <v>21730</v>
      </c>
      <c r="K55">
        <v>2</v>
      </c>
      <c r="O55" s="57"/>
      <c r="P55" s="57"/>
    </row>
    <row r="56" customFormat="1" ht="15.95" customHeight="1" spans="2:16">
      <c r="B56" s="14">
        <v>40</v>
      </c>
      <c r="C56" s="15" t="s">
        <v>516</v>
      </c>
      <c r="D56" s="16">
        <v>298576</v>
      </c>
      <c r="E56" s="17">
        <v>706</v>
      </c>
      <c r="F56" s="18" t="s">
        <v>517</v>
      </c>
      <c r="G56" s="19">
        <v>1478404</v>
      </c>
      <c r="H56" s="20">
        <v>43460</v>
      </c>
      <c r="I56" s="20">
        <v>0</v>
      </c>
      <c r="J56" s="32">
        <f t="shared" si="0"/>
        <v>43460</v>
      </c>
      <c r="K56">
        <v>3</v>
      </c>
      <c r="O56" s="57"/>
      <c r="P56" s="57"/>
    </row>
    <row r="57" customFormat="1" ht="15.95" customHeight="1" spans="2:16">
      <c r="B57" s="14">
        <v>41</v>
      </c>
      <c r="C57" s="15" t="s">
        <v>518</v>
      </c>
      <c r="D57" s="16">
        <v>298582</v>
      </c>
      <c r="E57" s="17">
        <v>308</v>
      </c>
      <c r="F57" s="18" t="s">
        <v>519</v>
      </c>
      <c r="G57" s="19">
        <v>1482786</v>
      </c>
      <c r="H57" s="20">
        <v>32595</v>
      </c>
      <c r="I57" s="20">
        <v>0</v>
      </c>
      <c r="J57" s="32">
        <f t="shared" si="0"/>
        <v>32595</v>
      </c>
      <c r="K57">
        <v>2</v>
      </c>
      <c r="O57" s="57"/>
      <c r="P57" s="57"/>
    </row>
    <row r="58" customFormat="1" ht="15.95" customHeight="1" spans="2:16">
      <c r="B58" s="14">
        <v>42</v>
      </c>
      <c r="C58" s="15" t="s">
        <v>520</v>
      </c>
      <c r="D58" s="16">
        <v>298792</v>
      </c>
      <c r="E58" s="17">
        <v>303</v>
      </c>
      <c r="F58" s="18" t="s">
        <v>521</v>
      </c>
      <c r="G58" s="19">
        <v>1481975</v>
      </c>
      <c r="H58" s="20">
        <v>21730</v>
      </c>
      <c r="I58" s="20">
        <v>0</v>
      </c>
      <c r="J58" s="32">
        <f t="shared" si="0"/>
        <v>21730</v>
      </c>
      <c r="K58">
        <v>2</v>
      </c>
      <c r="O58" s="57"/>
      <c r="P58" s="57"/>
    </row>
    <row r="59" customFormat="1" ht="15.95" customHeight="1" spans="2:16">
      <c r="B59" s="14">
        <v>43</v>
      </c>
      <c r="C59" s="15" t="s">
        <v>520</v>
      </c>
      <c r="D59" s="16">
        <v>298793</v>
      </c>
      <c r="E59" s="17">
        <v>705</v>
      </c>
      <c r="F59" s="18" t="s">
        <v>522</v>
      </c>
      <c r="G59" s="19">
        <v>1457698</v>
      </c>
      <c r="H59" s="20">
        <v>21730</v>
      </c>
      <c r="I59" s="20">
        <v>0</v>
      </c>
      <c r="J59" s="32">
        <f t="shared" si="0"/>
        <v>21730</v>
      </c>
      <c r="K59">
        <v>4</v>
      </c>
      <c r="O59" s="57"/>
      <c r="P59" s="57"/>
    </row>
    <row r="60" customFormat="1" ht="15.95" customHeight="1" spans="2:16">
      <c r="B60" s="14">
        <v>44</v>
      </c>
      <c r="C60" s="15" t="s">
        <v>523</v>
      </c>
      <c r="D60" s="16">
        <v>298958</v>
      </c>
      <c r="E60" s="17">
        <v>704</v>
      </c>
      <c r="F60" s="18" t="s">
        <v>524</v>
      </c>
      <c r="G60" s="19">
        <v>1460019</v>
      </c>
      <c r="H60" s="20">
        <v>45440</v>
      </c>
      <c r="I60" s="20">
        <v>0</v>
      </c>
      <c r="J60" s="32">
        <f t="shared" si="0"/>
        <v>45440</v>
      </c>
      <c r="K60">
        <v>4</v>
      </c>
      <c r="O60" s="57"/>
      <c r="P60" s="57"/>
    </row>
    <row r="61" customFormat="1" ht="15.95" customHeight="1" spans="2:16">
      <c r="B61" s="14">
        <v>45</v>
      </c>
      <c r="C61" s="15" t="s">
        <v>523</v>
      </c>
      <c r="D61" s="16">
        <v>298959</v>
      </c>
      <c r="E61" s="17">
        <v>708</v>
      </c>
      <c r="F61" s="18" t="s">
        <v>525</v>
      </c>
      <c r="G61" s="19">
        <v>1448554</v>
      </c>
      <c r="H61" s="20">
        <v>43460</v>
      </c>
      <c r="I61" s="20">
        <v>0</v>
      </c>
      <c r="J61" s="32">
        <f t="shared" si="0"/>
        <v>43460</v>
      </c>
      <c r="K61">
        <v>4</v>
      </c>
      <c r="O61" s="57"/>
      <c r="P61" s="57"/>
    </row>
    <row r="62" customFormat="1" ht="15.95" customHeight="1" spans="2:16">
      <c r="B62" s="14">
        <v>46</v>
      </c>
      <c r="C62" s="15" t="s">
        <v>526</v>
      </c>
      <c r="D62" s="16">
        <v>298960</v>
      </c>
      <c r="E62" s="17">
        <v>512</v>
      </c>
      <c r="F62" s="18" t="s">
        <v>527</v>
      </c>
      <c r="G62" s="19">
        <v>1449367</v>
      </c>
      <c r="H62" s="20">
        <v>22720</v>
      </c>
      <c r="I62" s="20">
        <v>0</v>
      </c>
      <c r="J62" s="32">
        <f t="shared" si="0"/>
        <v>22720</v>
      </c>
      <c r="K62">
        <v>2</v>
      </c>
      <c r="O62" s="57"/>
      <c r="P62" s="57"/>
    </row>
    <row r="63" customFormat="1" ht="15.95" customHeight="1" spans="2:16">
      <c r="B63" s="14">
        <v>47</v>
      </c>
      <c r="C63" s="15" t="s">
        <v>528</v>
      </c>
      <c r="D63" s="16">
        <v>299047</v>
      </c>
      <c r="E63" s="17">
        <v>206</v>
      </c>
      <c r="F63" s="18" t="s">
        <v>529</v>
      </c>
      <c r="G63" s="19">
        <v>1455224</v>
      </c>
      <c r="H63" s="20">
        <v>45440</v>
      </c>
      <c r="I63" s="20">
        <v>0</v>
      </c>
      <c r="J63" s="32">
        <f t="shared" si="0"/>
        <v>45440</v>
      </c>
      <c r="K63">
        <v>4</v>
      </c>
      <c r="O63" s="57"/>
      <c r="P63" s="57"/>
    </row>
    <row r="64" customFormat="1" ht="15.95" customHeight="1" spans="2:16">
      <c r="B64" s="14">
        <v>48</v>
      </c>
      <c r="C64" s="15" t="s">
        <v>530</v>
      </c>
      <c r="D64" s="16">
        <v>299049</v>
      </c>
      <c r="E64" s="17">
        <v>506</v>
      </c>
      <c r="F64" s="18" t="s">
        <v>531</v>
      </c>
      <c r="G64" s="19">
        <v>1487580</v>
      </c>
      <c r="H64" s="20">
        <v>10865</v>
      </c>
      <c r="I64" s="20">
        <v>0</v>
      </c>
      <c r="J64" s="32">
        <f t="shared" si="0"/>
        <v>10865</v>
      </c>
      <c r="K64">
        <v>1</v>
      </c>
      <c r="O64" s="57"/>
      <c r="P64" s="57"/>
    </row>
    <row r="65" customFormat="1" ht="15.95" customHeight="1" spans="2:16">
      <c r="B65" s="14">
        <v>49</v>
      </c>
      <c r="C65" s="15" t="s">
        <v>532</v>
      </c>
      <c r="D65" s="16" t="s">
        <v>533</v>
      </c>
      <c r="E65" s="17" t="s">
        <v>534</v>
      </c>
      <c r="F65" s="18" t="s">
        <v>535</v>
      </c>
      <c r="G65" s="19">
        <v>1461775</v>
      </c>
      <c r="H65" s="20">
        <v>86920</v>
      </c>
      <c r="I65" s="20">
        <v>0</v>
      </c>
      <c r="J65" s="32">
        <f t="shared" si="0"/>
        <v>86920</v>
      </c>
      <c r="K65">
        <v>1</v>
      </c>
      <c r="O65" s="57"/>
      <c r="P65" s="57"/>
    </row>
    <row r="66" customFormat="1" ht="15.95" customHeight="1" spans="2:16">
      <c r="B66" s="14">
        <v>50</v>
      </c>
      <c r="C66" s="15" t="s">
        <v>536</v>
      </c>
      <c r="D66" s="16">
        <v>299491</v>
      </c>
      <c r="E66" s="17">
        <v>702</v>
      </c>
      <c r="F66" s="18" t="s">
        <v>537</v>
      </c>
      <c r="G66" s="19">
        <v>1484374</v>
      </c>
      <c r="H66" s="20">
        <v>21314</v>
      </c>
      <c r="I66" s="20">
        <v>0</v>
      </c>
      <c r="J66" s="32">
        <f t="shared" si="0"/>
        <v>21314</v>
      </c>
      <c r="K66">
        <v>2</v>
      </c>
      <c r="O66" s="57"/>
      <c r="P66" s="57"/>
    </row>
    <row r="67" customFormat="1" ht="15.95" customHeight="1" spans="2:16">
      <c r="B67" s="14">
        <v>51</v>
      </c>
      <c r="C67" s="15" t="s">
        <v>536</v>
      </c>
      <c r="D67" s="16">
        <v>299492</v>
      </c>
      <c r="E67" s="17">
        <v>207</v>
      </c>
      <c r="F67" s="18" t="s">
        <v>538</v>
      </c>
      <c r="G67" s="19">
        <v>1466449</v>
      </c>
      <c r="H67" s="20">
        <v>21730</v>
      </c>
      <c r="I67" s="20">
        <v>0</v>
      </c>
      <c r="J67" s="32">
        <f t="shared" si="0"/>
        <v>21730</v>
      </c>
      <c r="K67">
        <v>2</v>
      </c>
      <c r="O67" s="57"/>
      <c r="P67" s="57"/>
    </row>
    <row r="68" customFormat="1" ht="15.95" customHeight="1" spans="2:16">
      <c r="B68" s="14">
        <v>52</v>
      </c>
      <c r="C68" s="15" t="s">
        <v>539</v>
      </c>
      <c r="D68" s="16">
        <v>299501</v>
      </c>
      <c r="E68" s="17">
        <v>305</v>
      </c>
      <c r="F68" s="18" t="s">
        <v>411</v>
      </c>
      <c r="G68" s="19">
        <v>1477589</v>
      </c>
      <c r="H68" s="20">
        <v>65190</v>
      </c>
      <c r="I68" s="20">
        <v>0</v>
      </c>
      <c r="J68" s="32">
        <f t="shared" si="0"/>
        <v>65190</v>
      </c>
      <c r="K68">
        <v>2</v>
      </c>
      <c r="O68" s="57"/>
      <c r="P68" s="57"/>
    </row>
    <row r="69" customFormat="1" ht="15.95" customHeight="1" spans="2:16">
      <c r="B69" s="14">
        <v>53</v>
      </c>
      <c r="C69" s="15" t="s">
        <v>540</v>
      </c>
      <c r="D69" s="16">
        <v>299579</v>
      </c>
      <c r="E69" s="17">
        <v>302</v>
      </c>
      <c r="F69" s="18" t="s">
        <v>541</v>
      </c>
      <c r="G69" s="19">
        <v>1478147</v>
      </c>
      <c r="H69" s="20">
        <v>76055</v>
      </c>
      <c r="I69" s="20">
        <v>0</v>
      </c>
      <c r="J69" s="32">
        <f t="shared" si="0"/>
        <v>76055</v>
      </c>
      <c r="K69">
        <v>7</v>
      </c>
      <c r="O69" s="57"/>
      <c r="P69" s="57"/>
    </row>
    <row r="70" customFormat="1" ht="15.95" customHeight="1" spans="2:16">
      <c r="B70" s="14">
        <v>54</v>
      </c>
      <c r="C70" s="15" t="s">
        <v>542</v>
      </c>
      <c r="D70" s="16">
        <v>299584</v>
      </c>
      <c r="E70" s="17">
        <v>203</v>
      </c>
      <c r="F70" s="18" t="s">
        <v>543</v>
      </c>
      <c r="G70" s="19">
        <v>1432217</v>
      </c>
      <c r="H70" s="20">
        <v>56800</v>
      </c>
      <c r="I70" s="20">
        <v>0</v>
      </c>
      <c r="J70" s="32">
        <f t="shared" si="0"/>
        <v>56800</v>
      </c>
      <c r="K70">
        <v>5</v>
      </c>
      <c r="O70" s="57"/>
      <c r="P70" s="57"/>
    </row>
    <row r="71" customFormat="1" ht="15.95" customHeight="1" spans="2:16">
      <c r="B71" s="14">
        <v>55</v>
      </c>
      <c r="C71" s="15" t="s">
        <v>544</v>
      </c>
      <c r="D71" s="16">
        <v>299686</v>
      </c>
      <c r="E71" s="17">
        <v>208</v>
      </c>
      <c r="F71" s="18" t="s">
        <v>545</v>
      </c>
      <c r="G71" s="19">
        <v>1480347</v>
      </c>
      <c r="H71" s="20">
        <v>43460</v>
      </c>
      <c r="I71" s="20">
        <v>0</v>
      </c>
      <c r="J71" s="32">
        <f t="shared" si="0"/>
        <v>43460</v>
      </c>
      <c r="K71">
        <v>4</v>
      </c>
      <c r="O71" s="55"/>
      <c r="P71" s="55"/>
    </row>
    <row r="72" customFormat="1" ht="15.95" customHeight="1" spans="2:16">
      <c r="B72" s="14">
        <v>56</v>
      </c>
      <c r="C72" s="15" t="s">
        <v>546</v>
      </c>
      <c r="D72" s="16">
        <v>299770</v>
      </c>
      <c r="E72" s="17">
        <v>311</v>
      </c>
      <c r="F72" s="18" t="s">
        <v>547</v>
      </c>
      <c r="G72" s="19">
        <v>1479115</v>
      </c>
      <c r="H72" s="20">
        <v>21730</v>
      </c>
      <c r="I72" s="20">
        <v>0</v>
      </c>
      <c r="J72" s="32">
        <f t="shared" si="0"/>
        <v>21730</v>
      </c>
      <c r="K72">
        <v>2</v>
      </c>
      <c r="O72" s="55"/>
      <c r="P72" s="55"/>
    </row>
    <row r="73" customFormat="1" ht="15.95" customHeight="1" spans="2:16">
      <c r="B73" s="14">
        <v>57</v>
      </c>
      <c r="C73" s="15" t="s">
        <v>548</v>
      </c>
      <c r="D73" s="16">
        <v>299771</v>
      </c>
      <c r="E73" s="17">
        <v>706</v>
      </c>
      <c r="F73" s="18" t="s">
        <v>549</v>
      </c>
      <c r="G73" s="19">
        <v>1492063</v>
      </c>
      <c r="H73" s="20">
        <v>10865</v>
      </c>
      <c r="I73" s="20">
        <v>0</v>
      </c>
      <c r="J73" s="32">
        <f t="shared" si="0"/>
        <v>10865</v>
      </c>
      <c r="K73">
        <v>1</v>
      </c>
      <c r="O73" s="55"/>
      <c r="P73" s="55"/>
    </row>
    <row r="74" customFormat="1" ht="15.95" customHeight="1" spans="2:16">
      <c r="B74" s="14">
        <v>58</v>
      </c>
      <c r="C74" s="15" t="s">
        <v>546</v>
      </c>
      <c r="D74" s="16">
        <v>299774</v>
      </c>
      <c r="E74" s="17">
        <v>702</v>
      </c>
      <c r="F74" s="18" t="s">
        <v>550</v>
      </c>
      <c r="G74" s="19">
        <v>1477724</v>
      </c>
      <c r="H74" s="20">
        <v>21730</v>
      </c>
      <c r="I74" s="20">
        <v>0</v>
      </c>
      <c r="J74" s="32">
        <f t="shared" si="0"/>
        <v>21730</v>
      </c>
      <c r="K74">
        <v>2</v>
      </c>
      <c r="O74" s="55"/>
      <c r="P74" s="55"/>
    </row>
    <row r="75" customFormat="1" ht="15.95" customHeight="1" spans="2:16">
      <c r="B75" s="14">
        <v>59</v>
      </c>
      <c r="C75" s="15" t="s">
        <v>551</v>
      </c>
      <c r="D75" s="16">
        <v>299832</v>
      </c>
      <c r="E75" s="17">
        <v>304</v>
      </c>
      <c r="F75" s="18" t="s">
        <v>552</v>
      </c>
      <c r="G75" s="19">
        <v>1484985</v>
      </c>
      <c r="H75" s="20">
        <v>10865</v>
      </c>
      <c r="I75" s="20">
        <v>0</v>
      </c>
      <c r="J75" s="32">
        <f t="shared" si="0"/>
        <v>10865</v>
      </c>
      <c r="K75">
        <v>3</v>
      </c>
      <c r="O75" s="55"/>
      <c r="P75" s="55"/>
    </row>
    <row r="76" customFormat="1" ht="15.95" customHeight="1" spans="2:16">
      <c r="B76" s="14">
        <v>60</v>
      </c>
      <c r="C76" s="15" t="s">
        <v>553</v>
      </c>
      <c r="D76" s="16">
        <v>299881</v>
      </c>
      <c r="E76" s="17">
        <v>510</v>
      </c>
      <c r="F76" s="18" t="s">
        <v>554</v>
      </c>
      <c r="G76" s="19">
        <v>1486751</v>
      </c>
      <c r="H76" s="20">
        <v>21730</v>
      </c>
      <c r="I76" s="20">
        <v>0</v>
      </c>
      <c r="J76" s="32">
        <f t="shared" si="0"/>
        <v>21730</v>
      </c>
      <c r="K76">
        <v>2</v>
      </c>
      <c r="O76" s="55"/>
      <c r="P76" s="55"/>
    </row>
    <row r="77" customFormat="1" ht="15.95" customHeight="1" spans="2:16">
      <c r="B77" s="14">
        <v>61</v>
      </c>
      <c r="C77" s="15" t="s">
        <v>555</v>
      </c>
      <c r="D77" s="16">
        <v>299906</v>
      </c>
      <c r="E77" s="17">
        <v>503</v>
      </c>
      <c r="F77" s="18" t="s">
        <v>556</v>
      </c>
      <c r="G77" s="19">
        <v>1479572</v>
      </c>
      <c r="H77" s="20">
        <v>43460</v>
      </c>
      <c r="I77" s="20">
        <v>0</v>
      </c>
      <c r="J77" s="32">
        <f t="shared" si="0"/>
        <v>43460</v>
      </c>
      <c r="K77">
        <v>4</v>
      </c>
      <c r="O77" s="55"/>
      <c r="P77" s="55"/>
    </row>
    <row r="78" customFormat="1" ht="15.95" customHeight="1" spans="2:16">
      <c r="B78" s="14">
        <v>62</v>
      </c>
      <c r="C78" s="15" t="s">
        <v>551</v>
      </c>
      <c r="D78" s="16">
        <v>299908</v>
      </c>
      <c r="E78" s="17">
        <v>707</v>
      </c>
      <c r="F78" s="18" t="s">
        <v>557</v>
      </c>
      <c r="G78" s="19">
        <v>1469254</v>
      </c>
      <c r="H78" s="20">
        <v>10865</v>
      </c>
      <c r="I78" s="20">
        <v>0</v>
      </c>
      <c r="J78" s="32">
        <f t="shared" si="0"/>
        <v>10865</v>
      </c>
      <c r="K78">
        <v>1</v>
      </c>
      <c r="O78" s="55"/>
      <c r="P78" s="55"/>
    </row>
    <row r="79" customFormat="1" ht="15.95" customHeight="1" spans="2:16">
      <c r="B79" s="14">
        <v>63</v>
      </c>
      <c r="C79" s="15" t="s">
        <v>558</v>
      </c>
      <c r="D79" s="16">
        <v>299909</v>
      </c>
      <c r="E79" s="17">
        <v>703</v>
      </c>
      <c r="F79" s="18" t="s">
        <v>559</v>
      </c>
      <c r="G79" s="19">
        <v>1485707</v>
      </c>
      <c r="H79" s="20">
        <v>32595</v>
      </c>
      <c r="I79" s="20">
        <v>0</v>
      </c>
      <c r="J79" s="32">
        <f t="shared" si="0"/>
        <v>32595</v>
      </c>
      <c r="K79">
        <v>3</v>
      </c>
      <c r="O79" s="55"/>
      <c r="P79" s="55"/>
    </row>
    <row r="80" customFormat="1" ht="15.95" customHeight="1" spans="2:16">
      <c r="B80" s="14">
        <v>64</v>
      </c>
      <c r="C80" s="15" t="s">
        <v>551</v>
      </c>
      <c r="D80" s="16">
        <v>299916</v>
      </c>
      <c r="E80" s="17">
        <v>706</v>
      </c>
      <c r="F80" s="18" t="s">
        <v>560</v>
      </c>
      <c r="G80" s="19">
        <v>1492092</v>
      </c>
      <c r="H80" s="20">
        <v>10865</v>
      </c>
      <c r="I80" s="20">
        <v>0</v>
      </c>
      <c r="J80" s="32">
        <f t="shared" si="0"/>
        <v>10865</v>
      </c>
      <c r="K80">
        <v>1</v>
      </c>
      <c r="O80" s="55"/>
      <c r="P80" s="55"/>
    </row>
    <row r="81" customFormat="1" ht="15.95" customHeight="1" spans="2:16">
      <c r="B81" s="61">
        <v>65</v>
      </c>
      <c r="C81" s="62" t="s">
        <v>561</v>
      </c>
      <c r="D81" s="63">
        <v>299977</v>
      </c>
      <c r="E81" s="64">
        <v>202</v>
      </c>
      <c r="F81" s="65" t="s">
        <v>562</v>
      </c>
      <c r="G81" s="66">
        <v>1477537</v>
      </c>
      <c r="H81" s="67">
        <v>21730</v>
      </c>
      <c r="I81" s="67">
        <v>0</v>
      </c>
      <c r="J81" s="74">
        <f t="shared" ref="J81:J90" si="1">+H81-I81</f>
        <v>21730</v>
      </c>
      <c r="K81">
        <v>2</v>
      </c>
      <c r="O81" s="55"/>
      <c r="P81" s="55"/>
    </row>
    <row r="82" customFormat="1" ht="15.95" customHeight="1" spans="2:16">
      <c r="B82" s="61">
        <v>66</v>
      </c>
      <c r="C82" s="62" t="s">
        <v>561</v>
      </c>
      <c r="D82" s="63">
        <v>299978</v>
      </c>
      <c r="E82" s="64">
        <v>306</v>
      </c>
      <c r="F82" s="65" t="s">
        <v>563</v>
      </c>
      <c r="G82" s="66">
        <v>1479851</v>
      </c>
      <c r="H82" s="67">
        <v>26320</v>
      </c>
      <c r="I82" s="67">
        <v>0</v>
      </c>
      <c r="J82" s="74">
        <f t="shared" si="1"/>
        <v>26320</v>
      </c>
      <c r="K82">
        <v>2</v>
      </c>
      <c r="O82" s="55"/>
      <c r="P82" s="55"/>
    </row>
    <row r="83" customFormat="1" ht="15.95" customHeight="1" spans="2:16">
      <c r="B83" s="61">
        <v>67</v>
      </c>
      <c r="C83" s="62" t="s">
        <v>564</v>
      </c>
      <c r="D83" s="63">
        <v>299981</v>
      </c>
      <c r="E83" s="64">
        <v>708</v>
      </c>
      <c r="F83" s="65" t="s">
        <v>565</v>
      </c>
      <c r="G83" s="66">
        <v>1483214</v>
      </c>
      <c r="H83" s="67">
        <v>10865</v>
      </c>
      <c r="I83" s="67">
        <v>0</v>
      </c>
      <c r="J83" s="74">
        <f t="shared" si="1"/>
        <v>10865</v>
      </c>
      <c r="K83">
        <v>1</v>
      </c>
      <c r="O83" s="55"/>
      <c r="P83" s="55"/>
    </row>
    <row r="84" customFormat="1" ht="15.95" customHeight="1" spans="2:16">
      <c r="B84" s="61">
        <v>68</v>
      </c>
      <c r="C84" s="62" t="s">
        <v>564</v>
      </c>
      <c r="D84" s="63">
        <v>299984</v>
      </c>
      <c r="E84" s="64">
        <v>815</v>
      </c>
      <c r="F84" s="65" t="s">
        <v>566</v>
      </c>
      <c r="G84" s="66">
        <v>1485380</v>
      </c>
      <c r="H84" s="67">
        <v>10865</v>
      </c>
      <c r="I84" s="67">
        <v>0</v>
      </c>
      <c r="J84" s="74">
        <f t="shared" si="1"/>
        <v>10865</v>
      </c>
      <c r="K84">
        <v>1</v>
      </c>
      <c r="O84" s="55"/>
      <c r="P84" s="55"/>
    </row>
    <row r="85" customFormat="1" ht="15.95" customHeight="1" spans="2:16">
      <c r="B85" s="61">
        <v>69</v>
      </c>
      <c r="C85" s="62" t="s">
        <v>567</v>
      </c>
      <c r="D85" s="63">
        <v>299993</v>
      </c>
      <c r="E85" s="64">
        <v>203</v>
      </c>
      <c r="F85" s="65" t="s">
        <v>568</v>
      </c>
      <c r="G85" s="66">
        <v>1491063</v>
      </c>
      <c r="H85" s="67">
        <v>32595</v>
      </c>
      <c r="I85" s="67">
        <v>0</v>
      </c>
      <c r="J85" s="74">
        <f t="shared" si="1"/>
        <v>32595</v>
      </c>
      <c r="K85">
        <v>3</v>
      </c>
      <c r="O85" s="55"/>
      <c r="P85" s="55"/>
    </row>
    <row r="86" customFormat="1" ht="15.95" customHeight="1" spans="2:16">
      <c r="B86" s="61">
        <v>70</v>
      </c>
      <c r="C86" s="62" t="s">
        <v>567</v>
      </c>
      <c r="D86" s="63">
        <v>299995</v>
      </c>
      <c r="E86" s="64">
        <v>302</v>
      </c>
      <c r="F86" s="65" t="s">
        <v>569</v>
      </c>
      <c r="G86" s="66">
        <v>1478148</v>
      </c>
      <c r="H86" s="67">
        <v>32595</v>
      </c>
      <c r="I86" s="67">
        <v>0</v>
      </c>
      <c r="J86" s="74">
        <f t="shared" si="1"/>
        <v>32595</v>
      </c>
      <c r="K86">
        <v>3</v>
      </c>
      <c r="O86" s="55"/>
      <c r="P86" s="55"/>
    </row>
    <row r="87" customFormat="1" ht="15.95" customHeight="1" spans="2:16">
      <c r="B87" s="61">
        <v>71</v>
      </c>
      <c r="C87" s="62" t="s">
        <v>561</v>
      </c>
      <c r="D87" s="63">
        <v>300002</v>
      </c>
      <c r="E87" s="64">
        <v>702</v>
      </c>
      <c r="F87" s="65" t="s">
        <v>570</v>
      </c>
      <c r="G87" s="66">
        <v>1473629</v>
      </c>
      <c r="H87" s="67">
        <v>21730</v>
      </c>
      <c r="I87" s="67">
        <v>0</v>
      </c>
      <c r="J87" s="74">
        <f t="shared" si="1"/>
        <v>21730</v>
      </c>
      <c r="K87">
        <v>2</v>
      </c>
      <c r="O87" s="55"/>
      <c r="P87" s="55"/>
    </row>
    <row r="88" customFormat="1" ht="15.95" customHeight="1" spans="2:16">
      <c r="B88" s="61">
        <v>72</v>
      </c>
      <c r="C88" s="62" t="s">
        <v>571</v>
      </c>
      <c r="D88" s="63">
        <v>300003</v>
      </c>
      <c r="E88" s="64">
        <v>705</v>
      </c>
      <c r="F88" s="65" t="s">
        <v>572</v>
      </c>
      <c r="G88" s="66">
        <v>1486373</v>
      </c>
      <c r="H88" s="67">
        <v>43460</v>
      </c>
      <c r="I88" s="67">
        <v>0</v>
      </c>
      <c r="J88" s="74">
        <f t="shared" si="1"/>
        <v>43460</v>
      </c>
      <c r="K88">
        <v>4</v>
      </c>
      <c r="O88" s="55"/>
      <c r="P88" s="55"/>
    </row>
    <row r="89" customFormat="1" ht="15.95" customHeight="1" spans="2:16">
      <c r="B89" s="68">
        <v>73</v>
      </c>
      <c r="C89" s="69" t="s">
        <v>564</v>
      </c>
      <c r="D89" s="70" t="s">
        <v>573</v>
      </c>
      <c r="E89" s="71">
        <v>707</v>
      </c>
      <c r="F89" s="72" t="s">
        <v>574</v>
      </c>
      <c r="G89" s="66">
        <v>1508587</v>
      </c>
      <c r="H89" s="73">
        <v>11360</v>
      </c>
      <c r="I89" s="73">
        <v>0</v>
      </c>
      <c r="J89" s="75">
        <f t="shared" si="1"/>
        <v>11360</v>
      </c>
      <c r="K89">
        <v>1</v>
      </c>
      <c r="O89" s="55"/>
      <c r="P89" s="55"/>
    </row>
    <row r="90" customFormat="1" ht="15.95" customHeight="1" spans="2:16">
      <c r="B90" s="68">
        <v>74</v>
      </c>
      <c r="C90" s="69" t="s">
        <v>564</v>
      </c>
      <c r="D90" s="70" t="s">
        <v>575</v>
      </c>
      <c r="E90" s="71">
        <v>508</v>
      </c>
      <c r="F90" s="72" t="s">
        <v>576</v>
      </c>
      <c r="G90" s="66">
        <v>1508584</v>
      </c>
      <c r="H90" s="73">
        <v>10865</v>
      </c>
      <c r="I90" s="73">
        <v>0</v>
      </c>
      <c r="J90" s="75">
        <f t="shared" si="1"/>
        <v>10865</v>
      </c>
      <c r="K90">
        <v>1</v>
      </c>
      <c r="O90" s="55"/>
      <c r="P90" s="55"/>
    </row>
    <row r="91" ht="15.95" customHeight="1" spans="2:11">
      <c r="B91" s="34"/>
      <c r="C91" s="35"/>
      <c r="D91" s="35"/>
      <c r="E91" s="35"/>
      <c r="F91" s="36"/>
      <c r="G91" s="66"/>
      <c r="H91" s="38"/>
      <c r="I91" s="38"/>
      <c r="J91" s="49"/>
      <c r="K91">
        <f>SUM(K17:K90)</f>
        <v>155</v>
      </c>
    </row>
    <row r="92" customFormat="1" ht="18" customHeight="1" spans="2:16">
      <c r="B92" s="5"/>
      <c r="C92" s="5"/>
      <c r="D92" s="5"/>
      <c r="E92" s="29"/>
      <c r="F92" s="39" t="s">
        <v>57</v>
      </c>
      <c r="G92" s="40"/>
      <c r="H92" s="41">
        <f t="shared" ref="H92:J92" si="2">SUM(H17:H91)</f>
        <v>1827458</v>
      </c>
      <c r="I92" s="50">
        <f t="shared" si="2"/>
        <v>0</v>
      </c>
      <c r="J92" s="51">
        <f t="shared" si="2"/>
        <v>1827458</v>
      </c>
      <c r="K92" s="76" t="s">
        <v>577</v>
      </c>
      <c r="O92" s="55"/>
      <c r="P92" s="55"/>
    </row>
    <row r="93" customFormat="1" ht="18" customHeight="1" spans="2:16">
      <c r="B93" s="5"/>
      <c r="C93" s="5"/>
      <c r="D93" s="5"/>
      <c r="E93" s="5"/>
      <c r="F93" s="42"/>
      <c r="G93" s="43"/>
      <c r="H93" s="43"/>
      <c r="I93" s="43" t="s">
        <v>578</v>
      </c>
      <c r="J93" s="43">
        <v>-3081104</v>
      </c>
      <c r="O93" s="55"/>
      <c r="P93" s="55"/>
    </row>
    <row r="94" customFormat="1" ht="18" customHeight="1" spans="2:16">
      <c r="B94" s="5"/>
      <c r="C94" s="5"/>
      <c r="D94" s="5"/>
      <c r="E94" s="5"/>
      <c r="F94" s="42"/>
      <c r="G94" s="43"/>
      <c r="H94" s="43"/>
      <c r="I94" s="43" t="s">
        <v>579</v>
      </c>
      <c r="J94" s="43">
        <f>J93+J92</f>
        <v>-1253646</v>
      </c>
      <c r="O94" s="55"/>
      <c r="P94" s="55"/>
    </row>
    <row r="95" customFormat="1" ht="18" customHeight="1" spans="2:16">
      <c r="B95" s="45" t="s">
        <v>580</v>
      </c>
      <c r="C95" s="46"/>
      <c r="D95" s="46"/>
      <c r="E95" s="46"/>
      <c r="F95" s="46"/>
      <c r="G95" s="46"/>
      <c r="H95" s="46"/>
      <c r="I95" s="46"/>
      <c r="J95" s="54"/>
      <c r="O95" s="55"/>
      <c r="P95" s="55"/>
    </row>
    <row r="96" customFormat="1" spans="2:16">
      <c r="B96" s="5"/>
      <c r="C96" s="5"/>
      <c r="D96" s="5"/>
      <c r="E96" s="5"/>
      <c r="F96" s="5"/>
      <c r="G96" s="5"/>
      <c r="H96" s="5"/>
      <c r="I96" s="5"/>
      <c r="J96" s="5"/>
      <c r="O96" s="55"/>
      <c r="P96" s="55"/>
    </row>
    <row r="97" customFormat="1" spans="2:16">
      <c r="B97" s="47" t="s">
        <v>60</v>
      </c>
      <c r="C97" s="47"/>
      <c r="D97" s="47"/>
      <c r="E97" s="47"/>
      <c r="F97" s="47"/>
      <c r="G97" s="47"/>
      <c r="H97" s="47"/>
      <c r="I97" s="47"/>
      <c r="J97" s="47"/>
      <c r="O97" s="55"/>
      <c r="P97" s="55"/>
    </row>
    <row r="98" customFormat="1" spans="2:16">
      <c r="B98" s="47" t="s">
        <v>61</v>
      </c>
      <c r="C98" s="47"/>
      <c r="D98" s="47"/>
      <c r="E98" s="47"/>
      <c r="F98" s="47"/>
      <c r="G98" s="47"/>
      <c r="H98" s="47"/>
      <c r="I98" s="47"/>
      <c r="J98" s="47"/>
      <c r="O98" s="55"/>
      <c r="P98" s="55"/>
    </row>
    <row r="99" customFormat="1" spans="2:16">
      <c r="B99" s="47" t="s">
        <v>62</v>
      </c>
      <c r="C99" s="47"/>
      <c r="D99" s="47"/>
      <c r="E99" s="47"/>
      <c r="F99" s="47"/>
      <c r="G99" s="47"/>
      <c r="H99" s="47"/>
      <c r="I99" s="47"/>
      <c r="J99" s="47"/>
      <c r="O99" s="55"/>
      <c r="P99" s="55"/>
    </row>
    <row r="100" customFormat="1" spans="2:16">
      <c r="B100" s="47" t="s">
        <v>63</v>
      </c>
      <c r="C100" s="47"/>
      <c r="D100" s="47"/>
      <c r="E100" s="47"/>
      <c r="F100" s="47"/>
      <c r="G100" s="47"/>
      <c r="H100" s="47"/>
      <c r="I100" s="47"/>
      <c r="J100" s="47"/>
      <c r="O100" s="55"/>
      <c r="P100" s="55"/>
    </row>
    <row r="101" customFormat="1" spans="2:16">
      <c r="B101" s="47" t="s">
        <v>64</v>
      </c>
      <c r="C101" s="47"/>
      <c r="D101" s="47"/>
      <c r="E101" s="47"/>
      <c r="F101" s="47"/>
      <c r="G101" s="47"/>
      <c r="H101" s="47"/>
      <c r="I101" s="47"/>
      <c r="J101" s="47"/>
      <c r="O101" s="55"/>
      <c r="P101" s="55"/>
    </row>
    <row r="102" customFormat="1" spans="2:16">
      <c r="B102" s="47" t="s">
        <v>65</v>
      </c>
      <c r="C102" s="47"/>
      <c r="D102" s="47"/>
      <c r="E102" s="47"/>
      <c r="F102" s="47"/>
      <c r="G102" s="47"/>
      <c r="H102" s="47"/>
      <c r="I102" s="47"/>
      <c r="J102" s="47"/>
      <c r="O102" s="55"/>
      <c r="P102" s="55"/>
    </row>
    <row r="103" customFormat="1" spans="2:16">
      <c r="B103" s="47" t="s">
        <v>66</v>
      </c>
      <c r="C103" s="47"/>
      <c r="D103" s="47"/>
      <c r="E103" s="47"/>
      <c r="F103" s="47"/>
      <c r="G103" s="47"/>
      <c r="H103" s="47"/>
      <c r="I103" s="47"/>
      <c r="J103" s="47"/>
      <c r="O103" s="55"/>
      <c r="P103" s="55"/>
    </row>
    <row r="104" customFormat="1" spans="2:16">
      <c r="B104" s="47" t="s">
        <v>67</v>
      </c>
      <c r="C104" s="47"/>
      <c r="D104" s="47"/>
      <c r="E104" s="47"/>
      <c r="F104" s="47"/>
      <c r="G104" s="47"/>
      <c r="H104" s="47"/>
      <c r="I104" s="47"/>
      <c r="J104" s="47"/>
      <c r="O104" s="55"/>
      <c r="P104" s="55"/>
    </row>
    <row r="105" customFormat="1" spans="2:16">
      <c r="B105" s="48" t="s">
        <v>68</v>
      </c>
      <c r="C105" s="48"/>
      <c r="D105" s="48"/>
      <c r="E105" s="48"/>
      <c r="F105" s="48"/>
      <c r="G105" s="48"/>
      <c r="H105" s="48"/>
      <c r="I105" s="48"/>
      <c r="J105" s="48"/>
      <c r="O105" s="55"/>
      <c r="P105" s="55"/>
    </row>
    <row r="106" customFormat="1" spans="2:16">
      <c r="B106" s="48" t="s">
        <v>69</v>
      </c>
      <c r="C106" s="48"/>
      <c r="D106" s="48"/>
      <c r="E106" s="48"/>
      <c r="F106" s="48"/>
      <c r="G106" s="48"/>
      <c r="H106" s="48"/>
      <c r="I106" s="48"/>
      <c r="J106" s="48"/>
      <c r="O106" s="55"/>
      <c r="P106" s="55"/>
    </row>
    <row r="107" customFormat="1" spans="2:16">
      <c r="B107" s="48" t="s">
        <v>581</v>
      </c>
      <c r="C107" s="48"/>
      <c r="D107" s="48"/>
      <c r="E107" s="48"/>
      <c r="F107" s="48"/>
      <c r="G107" s="48"/>
      <c r="H107" s="48"/>
      <c r="I107" s="48"/>
      <c r="J107" s="48"/>
      <c r="O107" s="55"/>
      <c r="P107" s="55"/>
    </row>
    <row r="108" customFormat="1" spans="2:16">
      <c r="B108" s="5"/>
      <c r="C108" s="5"/>
      <c r="D108" s="5"/>
      <c r="E108" s="5"/>
      <c r="F108" s="5"/>
      <c r="G108" s="5"/>
      <c r="H108" s="5"/>
      <c r="I108" s="5"/>
      <c r="J108" s="5"/>
      <c r="O108" s="55"/>
      <c r="P108" s="55"/>
    </row>
  </sheetData>
  <mergeCells count="13">
    <mergeCell ref="B13:J13"/>
    <mergeCell ref="F92:G92"/>
    <mergeCell ref="B97:J97"/>
    <mergeCell ref="B98:J98"/>
    <mergeCell ref="B99:J99"/>
    <mergeCell ref="B100:J100"/>
    <mergeCell ref="B101:J101"/>
    <mergeCell ref="B102:J102"/>
    <mergeCell ref="B103:J103"/>
    <mergeCell ref="B104:J104"/>
    <mergeCell ref="B105:J105"/>
    <mergeCell ref="B106:J106"/>
    <mergeCell ref="B107:J107"/>
  </mergeCells>
  <conditionalFormatting sqref="G44">
    <cfRule type="duplicateValues" dxfId="0" priority="1"/>
  </conditionalFormatting>
  <conditionalFormatting sqref="G45:G54">
    <cfRule type="duplicateValues" dxfId="0" priority="2"/>
  </conditionalFormatting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K87"/>
  <sheetViews>
    <sheetView tabSelected="1" topLeftCell="A34" workbookViewId="0">
      <selection activeCell="J73" sqref="J73"/>
    </sheetView>
  </sheetViews>
  <sheetFormatPr defaultColWidth="9.14285714285714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7.7333333333333" customWidth="1"/>
    <col min="9" max="9" width="9.28571428571429" customWidth="1"/>
    <col min="10" max="10" width="18.0857142857143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5" spans="2:10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</row>
    <row r="9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spans="2:10">
      <c r="B10" s="5"/>
      <c r="C10" s="5" t="s">
        <v>5</v>
      </c>
      <c r="D10" s="5"/>
      <c r="E10" s="5"/>
      <c r="F10" s="5"/>
      <c r="G10" s="5"/>
      <c r="H10" s="5"/>
      <c r="I10" s="5"/>
      <c r="J10" s="5"/>
    </row>
    <row r="1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spans="2:10">
      <c r="B12" s="5"/>
      <c r="C12" s="5"/>
      <c r="D12" s="5"/>
      <c r="E12" s="5"/>
      <c r="F12" s="5"/>
      <c r="G12" s="5"/>
      <c r="H12" s="5"/>
      <c r="I12" s="5"/>
      <c r="J12" s="5"/>
    </row>
    <row r="13" ht="15.75" spans="2:10">
      <c r="B13" s="7" t="s">
        <v>582</v>
      </c>
      <c r="C13" s="7"/>
      <c r="D13" s="7"/>
      <c r="E13" s="7"/>
      <c r="F13" s="7"/>
      <c r="G13" s="7"/>
      <c r="H13" s="7"/>
      <c r="I13" s="7"/>
      <c r="J13" s="7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3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31" t="s">
        <v>20</v>
      </c>
    </row>
    <row r="17" spans="2:10">
      <c r="B17" s="14">
        <v>1</v>
      </c>
      <c r="C17" s="15" t="s">
        <v>583</v>
      </c>
      <c r="D17" s="16">
        <v>300183</v>
      </c>
      <c r="E17" s="17">
        <v>926</v>
      </c>
      <c r="F17" s="18" t="s">
        <v>584</v>
      </c>
      <c r="G17" s="19">
        <v>1481799</v>
      </c>
      <c r="H17" s="20">
        <v>15750</v>
      </c>
      <c r="I17" s="20">
        <v>0</v>
      </c>
      <c r="J17" s="32">
        <f t="shared" ref="J17:J67" si="0">+H17-I17</f>
        <v>15750</v>
      </c>
    </row>
    <row r="18" spans="2:10">
      <c r="B18" s="21">
        <v>2</v>
      </c>
      <c r="C18" s="22" t="s">
        <v>585</v>
      </c>
      <c r="D18" s="23">
        <v>300346</v>
      </c>
      <c r="E18" s="24">
        <v>821</v>
      </c>
      <c r="F18" s="25" t="s">
        <v>586</v>
      </c>
      <c r="G18" s="26">
        <v>1480458</v>
      </c>
      <c r="H18" s="27">
        <v>15750</v>
      </c>
      <c r="I18" s="27">
        <v>0</v>
      </c>
      <c r="J18" s="33">
        <f t="shared" si="0"/>
        <v>15750</v>
      </c>
    </row>
    <row r="19" ht="13.5" spans="2:10">
      <c r="B19" s="14">
        <v>3</v>
      </c>
      <c r="C19" s="15" t="s">
        <v>587</v>
      </c>
      <c r="D19" s="28" t="s">
        <v>588</v>
      </c>
      <c r="E19" s="17">
        <v>707</v>
      </c>
      <c r="F19" s="18" t="s">
        <v>574</v>
      </c>
      <c r="G19" s="29">
        <v>1508588</v>
      </c>
      <c r="H19" s="20">
        <v>22720</v>
      </c>
      <c r="I19" s="20">
        <v>0</v>
      </c>
      <c r="J19" s="32">
        <f t="shared" si="0"/>
        <v>22720</v>
      </c>
    </row>
    <row r="20" spans="2:10">
      <c r="B20" s="14">
        <v>4</v>
      </c>
      <c r="C20" s="15" t="s">
        <v>589</v>
      </c>
      <c r="D20" s="16">
        <v>300475</v>
      </c>
      <c r="E20" s="17">
        <v>202</v>
      </c>
      <c r="F20" s="18" t="s">
        <v>590</v>
      </c>
      <c r="G20" s="19">
        <v>1467810</v>
      </c>
      <c r="H20" s="20">
        <v>49095</v>
      </c>
      <c r="I20" s="20">
        <v>0</v>
      </c>
      <c r="J20" s="32">
        <f t="shared" si="0"/>
        <v>49095</v>
      </c>
    </row>
    <row r="21" spans="2:10">
      <c r="B21" s="14">
        <v>5</v>
      </c>
      <c r="C21" s="15" t="s">
        <v>589</v>
      </c>
      <c r="D21" s="16" t="s">
        <v>591</v>
      </c>
      <c r="E21" s="17" t="s">
        <v>592</v>
      </c>
      <c r="F21" s="18" t="s">
        <v>593</v>
      </c>
      <c r="G21" s="19">
        <v>1473335</v>
      </c>
      <c r="H21" s="20">
        <v>65190</v>
      </c>
      <c r="I21" s="20">
        <v>0</v>
      </c>
      <c r="J21" s="32">
        <f t="shared" si="0"/>
        <v>65190</v>
      </c>
    </row>
    <row r="22" spans="2:10">
      <c r="B22" s="21">
        <v>6</v>
      </c>
      <c r="C22" s="22" t="s">
        <v>589</v>
      </c>
      <c r="D22" s="23">
        <v>300487</v>
      </c>
      <c r="E22" s="24">
        <v>708</v>
      </c>
      <c r="F22" s="25" t="s">
        <v>594</v>
      </c>
      <c r="G22" s="26">
        <v>1467325</v>
      </c>
      <c r="H22" s="27">
        <v>32595</v>
      </c>
      <c r="I22" s="27">
        <v>0</v>
      </c>
      <c r="J22" s="33">
        <f t="shared" si="0"/>
        <v>32595</v>
      </c>
    </row>
    <row r="23" spans="2:10">
      <c r="B23" s="14">
        <v>7</v>
      </c>
      <c r="C23" s="15" t="s">
        <v>595</v>
      </c>
      <c r="D23" s="16">
        <v>300495</v>
      </c>
      <c r="E23" s="17">
        <v>511</v>
      </c>
      <c r="F23" s="18" t="s">
        <v>596</v>
      </c>
      <c r="G23" s="19">
        <v>1477012</v>
      </c>
      <c r="H23" s="20">
        <v>21730</v>
      </c>
      <c r="I23" s="20">
        <v>0</v>
      </c>
      <c r="J23" s="32">
        <f t="shared" si="0"/>
        <v>21730</v>
      </c>
    </row>
    <row r="24" spans="2:10">
      <c r="B24" s="14">
        <v>8</v>
      </c>
      <c r="C24" s="15" t="s">
        <v>589</v>
      </c>
      <c r="D24" s="16">
        <v>300513</v>
      </c>
      <c r="E24" s="17">
        <v>504</v>
      </c>
      <c r="F24" s="18" t="s">
        <v>597</v>
      </c>
      <c r="G24" s="19">
        <v>1478141</v>
      </c>
      <c r="H24" s="20">
        <v>41280</v>
      </c>
      <c r="I24" s="20">
        <v>0</v>
      </c>
      <c r="J24" s="32">
        <f t="shared" si="0"/>
        <v>41280</v>
      </c>
    </row>
    <row r="25" spans="2:10">
      <c r="B25" s="14">
        <v>9</v>
      </c>
      <c r="C25" s="15" t="s">
        <v>589</v>
      </c>
      <c r="D25" s="28" t="s">
        <v>598</v>
      </c>
      <c r="E25" s="17">
        <v>508</v>
      </c>
      <c r="F25" s="18" t="s">
        <v>576</v>
      </c>
      <c r="G25" s="19">
        <v>1508585</v>
      </c>
      <c r="H25" s="20">
        <v>32595</v>
      </c>
      <c r="I25" s="20">
        <v>0</v>
      </c>
      <c r="J25" s="32">
        <f t="shared" si="0"/>
        <v>32595</v>
      </c>
    </row>
    <row r="26" spans="2:10">
      <c r="B26" s="14">
        <v>10</v>
      </c>
      <c r="C26" s="15" t="s">
        <v>599</v>
      </c>
      <c r="D26" s="16">
        <v>300630</v>
      </c>
      <c r="E26" s="17">
        <v>121</v>
      </c>
      <c r="F26" s="18" t="s">
        <v>600</v>
      </c>
      <c r="G26" s="19">
        <v>1486290</v>
      </c>
      <c r="H26" s="20">
        <v>9300</v>
      </c>
      <c r="I26" s="20">
        <v>0</v>
      </c>
      <c r="J26" s="32">
        <f t="shared" si="0"/>
        <v>9300</v>
      </c>
    </row>
    <row r="27" spans="2:10">
      <c r="B27" s="14">
        <v>11</v>
      </c>
      <c r="C27" s="15" t="s">
        <v>601</v>
      </c>
      <c r="D27" s="16">
        <v>300633</v>
      </c>
      <c r="E27" s="17">
        <v>501</v>
      </c>
      <c r="F27" s="18" t="s">
        <v>602</v>
      </c>
      <c r="G27" s="19">
        <v>1468627</v>
      </c>
      <c r="H27" s="20">
        <v>32595</v>
      </c>
      <c r="I27" s="20">
        <v>0</v>
      </c>
      <c r="J27" s="32">
        <f t="shared" si="0"/>
        <v>32595</v>
      </c>
    </row>
    <row r="28" spans="2:10">
      <c r="B28" s="14">
        <v>12</v>
      </c>
      <c r="C28" s="15" t="s">
        <v>599</v>
      </c>
      <c r="D28" s="16">
        <v>300705</v>
      </c>
      <c r="E28" s="17">
        <v>107</v>
      </c>
      <c r="F28" s="18" t="s">
        <v>603</v>
      </c>
      <c r="G28" s="19">
        <v>1495808</v>
      </c>
      <c r="H28" s="20">
        <v>9300</v>
      </c>
      <c r="I28" s="20">
        <v>0</v>
      </c>
      <c r="J28" s="32">
        <f t="shared" si="0"/>
        <v>9300</v>
      </c>
    </row>
    <row r="29" spans="2:10">
      <c r="B29" s="14">
        <v>13</v>
      </c>
      <c r="C29" s="15" t="s">
        <v>604</v>
      </c>
      <c r="D29" s="16">
        <v>300747</v>
      </c>
      <c r="E29" s="17">
        <v>303</v>
      </c>
      <c r="F29" s="18" t="s">
        <v>605</v>
      </c>
      <c r="G29" s="19">
        <v>1478501</v>
      </c>
      <c r="H29" s="20">
        <v>21730</v>
      </c>
      <c r="I29" s="20">
        <v>0</v>
      </c>
      <c r="J29" s="32">
        <f t="shared" si="0"/>
        <v>21730</v>
      </c>
    </row>
    <row r="30" spans="2:10">
      <c r="B30" s="14">
        <v>14</v>
      </c>
      <c r="C30" s="15" t="s">
        <v>606</v>
      </c>
      <c r="D30" s="16">
        <v>300754</v>
      </c>
      <c r="E30" s="17">
        <v>204</v>
      </c>
      <c r="F30" s="18" t="s">
        <v>607</v>
      </c>
      <c r="G30" s="19">
        <v>1495256</v>
      </c>
      <c r="H30" s="20">
        <v>9442</v>
      </c>
      <c r="I30" s="20">
        <v>0</v>
      </c>
      <c r="J30" s="32">
        <f t="shared" si="0"/>
        <v>9442</v>
      </c>
    </row>
    <row r="31" spans="2:10">
      <c r="B31" s="14">
        <v>15</v>
      </c>
      <c r="C31" s="15" t="s">
        <v>604</v>
      </c>
      <c r="D31" s="16">
        <v>300762</v>
      </c>
      <c r="E31" s="17">
        <v>604</v>
      </c>
      <c r="F31" s="18" t="s">
        <v>608</v>
      </c>
      <c r="G31" s="19">
        <v>1482439</v>
      </c>
      <c r="H31" s="20">
        <v>18600</v>
      </c>
      <c r="I31" s="20">
        <v>0</v>
      </c>
      <c r="J31" s="32">
        <f t="shared" si="0"/>
        <v>18600</v>
      </c>
    </row>
    <row r="32" spans="2:10">
      <c r="B32" s="14">
        <v>16</v>
      </c>
      <c r="C32" s="15" t="s">
        <v>609</v>
      </c>
      <c r="D32" s="16">
        <v>300764</v>
      </c>
      <c r="E32" s="17">
        <v>801</v>
      </c>
      <c r="F32" s="18" t="s">
        <v>610</v>
      </c>
      <c r="G32" s="19">
        <v>1488650</v>
      </c>
      <c r="H32" s="20">
        <v>63750</v>
      </c>
      <c r="I32" s="20">
        <v>0</v>
      </c>
      <c r="J32" s="32">
        <f t="shared" si="0"/>
        <v>63750</v>
      </c>
    </row>
    <row r="33" spans="2:10">
      <c r="B33" s="14">
        <v>17</v>
      </c>
      <c r="C33" s="15" t="s">
        <v>604</v>
      </c>
      <c r="D33" s="16">
        <v>300763</v>
      </c>
      <c r="E33" s="17">
        <v>803</v>
      </c>
      <c r="F33" s="18" t="s">
        <v>611</v>
      </c>
      <c r="G33" s="19">
        <v>1486740</v>
      </c>
      <c r="H33" s="20">
        <v>31500</v>
      </c>
      <c r="I33" s="20">
        <v>0</v>
      </c>
      <c r="J33" s="32">
        <f t="shared" si="0"/>
        <v>31500</v>
      </c>
    </row>
    <row r="34" spans="2:10">
      <c r="B34" s="14">
        <v>18</v>
      </c>
      <c r="C34" s="15" t="s">
        <v>612</v>
      </c>
      <c r="D34" s="16">
        <v>300841</v>
      </c>
      <c r="E34" s="17">
        <v>112</v>
      </c>
      <c r="F34" s="18" t="s">
        <v>613</v>
      </c>
      <c r="G34" s="19">
        <v>1493532</v>
      </c>
      <c r="H34" s="20">
        <v>16618</v>
      </c>
      <c r="I34" s="20">
        <v>0</v>
      </c>
      <c r="J34" s="32">
        <f t="shared" si="0"/>
        <v>16618</v>
      </c>
    </row>
    <row r="35" spans="2:10">
      <c r="B35" s="14">
        <v>19</v>
      </c>
      <c r="C35" s="15" t="s">
        <v>612</v>
      </c>
      <c r="D35" s="16" t="s">
        <v>614</v>
      </c>
      <c r="E35" s="17" t="s">
        <v>615</v>
      </c>
      <c r="F35" s="18" t="s">
        <v>616</v>
      </c>
      <c r="G35" s="19">
        <v>1476927</v>
      </c>
      <c r="H35" s="20">
        <v>43460</v>
      </c>
      <c r="I35" s="20">
        <v>0</v>
      </c>
      <c r="J35" s="32">
        <f t="shared" si="0"/>
        <v>43460</v>
      </c>
    </row>
    <row r="36" spans="2:10">
      <c r="B36" s="14">
        <v>20</v>
      </c>
      <c r="C36" s="15" t="s">
        <v>617</v>
      </c>
      <c r="D36" s="16">
        <v>300846</v>
      </c>
      <c r="E36" s="17">
        <v>805</v>
      </c>
      <c r="F36" s="18" t="s">
        <v>618</v>
      </c>
      <c r="G36" s="19">
        <v>1480596</v>
      </c>
      <c r="H36" s="20">
        <v>47250</v>
      </c>
      <c r="I36" s="20">
        <v>0</v>
      </c>
      <c r="J36" s="32">
        <f t="shared" si="0"/>
        <v>47250</v>
      </c>
    </row>
    <row r="37" spans="2:10">
      <c r="B37" s="14">
        <v>21</v>
      </c>
      <c r="C37" s="15" t="s">
        <v>619</v>
      </c>
      <c r="D37" s="16">
        <v>300915</v>
      </c>
      <c r="E37" s="17">
        <v>205</v>
      </c>
      <c r="F37" s="18" t="s">
        <v>620</v>
      </c>
      <c r="G37" s="19">
        <v>1476232</v>
      </c>
      <c r="H37" s="20">
        <v>21730</v>
      </c>
      <c r="I37" s="20">
        <v>0</v>
      </c>
      <c r="J37" s="32">
        <f t="shared" si="0"/>
        <v>21730</v>
      </c>
    </row>
    <row r="38" spans="2:10">
      <c r="B38" s="14">
        <v>22</v>
      </c>
      <c r="C38" s="15" t="s">
        <v>621</v>
      </c>
      <c r="D38" s="16">
        <v>300982</v>
      </c>
      <c r="E38" s="17">
        <v>103</v>
      </c>
      <c r="F38" s="18" t="s">
        <v>622</v>
      </c>
      <c r="G38" s="19">
        <v>1495501</v>
      </c>
      <c r="H38" s="20">
        <v>15258</v>
      </c>
      <c r="I38" s="20">
        <v>0</v>
      </c>
      <c r="J38" s="32">
        <f t="shared" si="0"/>
        <v>15258</v>
      </c>
    </row>
    <row r="39" spans="2:10">
      <c r="B39" s="14">
        <v>23</v>
      </c>
      <c r="C39" s="15" t="s">
        <v>623</v>
      </c>
      <c r="D39" s="16">
        <v>301074</v>
      </c>
      <c r="E39" s="17">
        <v>301</v>
      </c>
      <c r="F39" s="18" t="s">
        <v>624</v>
      </c>
      <c r="G39" s="19">
        <v>1498920</v>
      </c>
      <c r="H39" s="20">
        <v>18444</v>
      </c>
      <c r="I39" s="20">
        <v>0</v>
      </c>
      <c r="J39" s="32">
        <f t="shared" si="0"/>
        <v>18444</v>
      </c>
    </row>
    <row r="40" spans="2:10">
      <c r="B40" s="14">
        <v>24</v>
      </c>
      <c r="C40" s="15" t="s">
        <v>625</v>
      </c>
      <c r="D40" s="16">
        <v>301084</v>
      </c>
      <c r="E40" s="17">
        <v>109</v>
      </c>
      <c r="F40" s="18" t="s">
        <v>626</v>
      </c>
      <c r="G40" s="19">
        <v>1486242</v>
      </c>
      <c r="H40" s="20">
        <v>37200</v>
      </c>
      <c r="I40" s="20">
        <v>0</v>
      </c>
      <c r="J40" s="32">
        <f t="shared" si="0"/>
        <v>37200</v>
      </c>
    </row>
    <row r="41" spans="2:10">
      <c r="B41" s="14">
        <v>25</v>
      </c>
      <c r="C41" s="15" t="s">
        <v>627</v>
      </c>
      <c r="D41" s="16">
        <v>301197</v>
      </c>
      <c r="E41" s="17">
        <v>609</v>
      </c>
      <c r="F41" s="18" t="s">
        <v>628</v>
      </c>
      <c r="G41" s="19">
        <v>1495689</v>
      </c>
      <c r="H41" s="20">
        <v>22887</v>
      </c>
      <c r="I41" s="20">
        <v>0</v>
      </c>
      <c r="J41" s="32">
        <f t="shared" si="0"/>
        <v>22887</v>
      </c>
    </row>
    <row r="42" spans="2:10">
      <c r="B42" s="14">
        <v>26</v>
      </c>
      <c r="C42" s="15" t="s">
        <v>627</v>
      </c>
      <c r="D42" s="16">
        <v>301199</v>
      </c>
      <c r="E42" s="17">
        <v>602</v>
      </c>
      <c r="F42" s="18" t="s">
        <v>629</v>
      </c>
      <c r="G42" s="19">
        <v>1492096</v>
      </c>
      <c r="H42" s="20">
        <v>27900</v>
      </c>
      <c r="I42" s="20">
        <v>0</v>
      </c>
      <c r="J42" s="32">
        <f t="shared" si="0"/>
        <v>27900</v>
      </c>
    </row>
    <row r="43" spans="2:10">
      <c r="B43" s="14">
        <v>27</v>
      </c>
      <c r="C43" s="15" t="s">
        <v>630</v>
      </c>
      <c r="D43" s="16">
        <v>301200</v>
      </c>
      <c r="E43" s="17">
        <v>109</v>
      </c>
      <c r="F43" s="18" t="s">
        <v>631</v>
      </c>
      <c r="G43" s="19">
        <v>1497012</v>
      </c>
      <c r="H43" s="20">
        <v>8440</v>
      </c>
      <c r="I43" s="20">
        <v>0</v>
      </c>
      <c r="J43" s="32">
        <f t="shared" si="0"/>
        <v>8440</v>
      </c>
    </row>
    <row r="44" spans="2:10">
      <c r="B44" s="14">
        <v>28</v>
      </c>
      <c r="C44" s="15" t="s">
        <v>632</v>
      </c>
      <c r="D44" s="16">
        <v>301459</v>
      </c>
      <c r="E44" s="17">
        <v>118</v>
      </c>
      <c r="F44" s="18" t="s">
        <v>633</v>
      </c>
      <c r="G44" s="19">
        <v>1501879</v>
      </c>
      <c r="H44" s="20">
        <v>16840</v>
      </c>
      <c r="I44" s="20">
        <v>0</v>
      </c>
      <c r="J44" s="32">
        <f t="shared" si="0"/>
        <v>16840</v>
      </c>
    </row>
    <row r="45" spans="2:10">
      <c r="B45" s="14">
        <v>29</v>
      </c>
      <c r="C45" s="15" t="s">
        <v>634</v>
      </c>
      <c r="D45" s="16">
        <v>301522</v>
      </c>
      <c r="E45" s="17">
        <v>109</v>
      </c>
      <c r="F45" s="18" t="s">
        <v>635</v>
      </c>
      <c r="G45" s="19">
        <v>1491127</v>
      </c>
      <c r="H45" s="20">
        <v>17174</v>
      </c>
      <c r="I45" s="20">
        <v>0</v>
      </c>
      <c r="J45" s="32">
        <f t="shared" si="0"/>
        <v>17174</v>
      </c>
    </row>
    <row r="46" spans="2:10">
      <c r="B46" s="14">
        <v>30</v>
      </c>
      <c r="C46" s="15" t="s">
        <v>636</v>
      </c>
      <c r="D46" s="16">
        <v>301627</v>
      </c>
      <c r="E46" s="17">
        <v>105</v>
      </c>
      <c r="F46" s="18" t="s">
        <v>637</v>
      </c>
      <c r="G46" s="19">
        <v>1502156</v>
      </c>
      <c r="H46" s="20">
        <v>16840</v>
      </c>
      <c r="I46" s="20">
        <v>0</v>
      </c>
      <c r="J46" s="32">
        <f t="shared" si="0"/>
        <v>16840</v>
      </c>
    </row>
    <row r="47" spans="2:10">
      <c r="B47" s="14">
        <v>31</v>
      </c>
      <c r="C47" s="15" t="s">
        <v>638</v>
      </c>
      <c r="D47" s="16">
        <v>301673</v>
      </c>
      <c r="E47" s="17">
        <v>101</v>
      </c>
      <c r="F47" s="18" t="s">
        <v>639</v>
      </c>
      <c r="G47" s="19">
        <v>1498924</v>
      </c>
      <c r="H47" s="20">
        <v>16080</v>
      </c>
      <c r="I47" s="20">
        <v>0</v>
      </c>
      <c r="J47" s="32">
        <f t="shared" si="0"/>
        <v>16080</v>
      </c>
    </row>
    <row r="48" spans="2:10">
      <c r="B48" s="14">
        <v>32</v>
      </c>
      <c r="C48" s="15" t="s">
        <v>640</v>
      </c>
      <c r="D48" s="16">
        <v>301677</v>
      </c>
      <c r="E48" s="17">
        <v>114</v>
      </c>
      <c r="F48" s="18" t="s">
        <v>641</v>
      </c>
      <c r="G48" s="19">
        <v>1495818</v>
      </c>
      <c r="H48" s="20">
        <v>31464</v>
      </c>
      <c r="I48" s="20">
        <v>0</v>
      </c>
      <c r="J48" s="32">
        <f t="shared" si="0"/>
        <v>31464</v>
      </c>
    </row>
    <row r="49" spans="2:10">
      <c r="B49" s="14">
        <v>33</v>
      </c>
      <c r="C49" s="15" t="s">
        <v>642</v>
      </c>
      <c r="D49" s="16">
        <v>301719</v>
      </c>
      <c r="E49" s="17">
        <v>118</v>
      </c>
      <c r="F49" s="18" t="s">
        <v>643</v>
      </c>
      <c r="G49" s="19">
        <v>1498587</v>
      </c>
      <c r="H49" s="20">
        <v>33532</v>
      </c>
      <c r="I49" s="20">
        <v>0</v>
      </c>
      <c r="J49" s="32">
        <f t="shared" si="0"/>
        <v>33532</v>
      </c>
    </row>
    <row r="50" spans="2:10">
      <c r="B50" s="14">
        <v>34</v>
      </c>
      <c r="C50" s="15" t="s">
        <v>644</v>
      </c>
      <c r="D50" s="16">
        <v>301726</v>
      </c>
      <c r="E50" s="17">
        <v>108</v>
      </c>
      <c r="F50" s="18" t="s">
        <v>645</v>
      </c>
      <c r="G50" s="19">
        <v>1500589</v>
      </c>
      <c r="H50" s="20">
        <v>24120</v>
      </c>
      <c r="I50" s="20">
        <v>0</v>
      </c>
      <c r="J50" s="32">
        <f t="shared" si="0"/>
        <v>24120</v>
      </c>
    </row>
    <row r="51" spans="2:10">
      <c r="B51" s="14">
        <v>35</v>
      </c>
      <c r="C51" s="15" t="s">
        <v>646</v>
      </c>
      <c r="D51" s="16">
        <v>301938</v>
      </c>
      <c r="E51" s="17">
        <v>701</v>
      </c>
      <c r="F51" s="18" t="s">
        <v>647</v>
      </c>
      <c r="G51" s="19">
        <v>1504537</v>
      </c>
      <c r="H51" s="20">
        <v>46925</v>
      </c>
      <c r="I51" s="20">
        <v>0</v>
      </c>
      <c r="J51" s="32">
        <f t="shared" si="0"/>
        <v>46925</v>
      </c>
    </row>
    <row r="52" spans="2:10">
      <c r="B52" s="14">
        <v>36</v>
      </c>
      <c r="C52" s="15" t="s">
        <v>648</v>
      </c>
      <c r="D52" s="16">
        <v>301975</v>
      </c>
      <c r="E52" s="17">
        <v>115</v>
      </c>
      <c r="F52" s="18" t="s">
        <v>649</v>
      </c>
      <c r="G52" s="19">
        <v>1505698</v>
      </c>
      <c r="H52" s="20">
        <v>42100</v>
      </c>
      <c r="I52" s="20">
        <v>0</v>
      </c>
      <c r="J52" s="32">
        <f t="shared" si="0"/>
        <v>42100</v>
      </c>
    </row>
    <row r="53" spans="2:10">
      <c r="B53" s="14">
        <v>37</v>
      </c>
      <c r="C53" s="15" t="s">
        <v>648</v>
      </c>
      <c r="D53" s="16">
        <v>301978</v>
      </c>
      <c r="E53" s="17">
        <v>508</v>
      </c>
      <c r="F53" s="18" t="s">
        <v>650</v>
      </c>
      <c r="G53" s="19">
        <v>1488581</v>
      </c>
      <c r="H53" s="20">
        <v>46500</v>
      </c>
      <c r="I53" s="20">
        <v>0</v>
      </c>
      <c r="J53" s="32">
        <f t="shared" si="0"/>
        <v>46500</v>
      </c>
    </row>
    <row r="54" spans="2:10">
      <c r="B54" s="14">
        <v>38</v>
      </c>
      <c r="C54" s="15" t="s">
        <v>648</v>
      </c>
      <c r="D54" s="16">
        <v>301981</v>
      </c>
      <c r="E54" s="17">
        <v>507</v>
      </c>
      <c r="F54" s="18" t="s">
        <v>650</v>
      </c>
      <c r="G54" s="19">
        <v>1488581</v>
      </c>
      <c r="H54" s="20">
        <v>46500</v>
      </c>
      <c r="I54" s="20">
        <v>0</v>
      </c>
      <c r="J54" s="32">
        <f t="shared" si="0"/>
        <v>46500</v>
      </c>
    </row>
    <row r="55" spans="2:10">
      <c r="B55" s="14">
        <v>39</v>
      </c>
      <c r="C55" s="15" t="s">
        <v>651</v>
      </c>
      <c r="D55" s="16">
        <v>301984</v>
      </c>
      <c r="E55" s="17">
        <v>120</v>
      </c>
      <c r="F55" s="18" t="s">
        <v>652</v>
      </c>
      <c r="G55" s="19">
        <v>1500154</v>
      </c>
      <c r="H55" s="20">
        <v>8200</v>
      </c>
      <c r="I55" s="20">
        <v>0</v>
      </c>
      <c r="J55" s="32">
        <f t="shared" si="0"/>
        <v>8200</v>
      </c>
    </row>
    <row r="56" spans="2:10">
      <c r="B56" s="14">
        <v>40</v>
      </c>
      <c r="C56" s="15" t="s">
        <v>653</v>
      </c>
      <c r="D56" s="16">
        <v>301985</v>
      </c>
      <c r="E56" s="17">
        <v>118</v>
      </c>
      <c r="F56" s="18" t="s">
        <v>654</v>
      </c>
      <c r="G56" s="19">
        <v>1496143</v>
      </c>
      <c r="H56" s="20">
        <v>23598</v>
      </c>
      <c r="I56" s="20">
        <v>0</v>
      </c>
      <c r="J56" s="32">
        <f t="shared" si="0"/>
        <v>23598</v>
      </c>
    </row>
    <row r="57" spans="2:10">
      <c r="B57" s="14">
        <v>41</v>
      </c>
      <c r="C57" s="15" t="s">
        <v>655</v>
      </c>
      <c r="D57" s="16">
        <v>302055</v>
      </c>
      <c r="E57" s="17">
        <v>122</v>
      </c>
      <c r="F57" s="18" t="s">
        <v>656</v>
      </c>
      <c r="G57" s="19">
        <v>1502577</v>
      </c>
      <c r="H57" s="20">
        <v>33680</v>
      </c>
      <c r="I57" s="20">
        <v>0</v>
      </c>
      <c r="J57" s="32">
        <f t="shared" si="0"/>
        <v>33680</v>
      </c>
    </row>
    <row r="58" spans="2:10">
      <c r="B58" s="14">
        <v>42</v>
      </c>
      <c r="C58" s="15" t="s">
        <v>657</v>
      </c>
      <c r="D58" s="16">
        <v>302058</v>
      </c>
      <c r="E58" s="17">
        <v>807</v>
      </c>
      <c r="F58" s="18" t="s">
        <v>658</v>
      </c>
      <c r="G58" s="19">
        <v>1492790</v>
      </c>
      <c r="H58" s="20">
        <v>14000</v>
      </c>
      <c r="I58" s="20">
        <v>0</v>
      </c>
      <c r="J58" s="32">
        <f t="shared" si="0"/>
        <v>14000</v>
      </c>
    </row>
    <row r="59" spans="2:10">
      <c r="B59" s="14">
        <v>43</v>
      </c>
      <c r="C59" s="15" t="s">
        <v>659</v>
      </c>
      <c r="D59" s="16">
        <v>302122</v>
      </c>
      <c r="E59" s="17">
        <v>111</v>
      </c>
      <c r="F59" s="18" t="s">
        <v>660</v>
      </c>
      <c r="G59" s="19">
        <v>1491809</v>
      </c>
      <c r="H59" s="20">
        <v>16412</v>
      </c>
      <c r="I59" s="20">
        <v>0</v>
      </c>
      <c r="J59" s="32">
        <f t="shared" si="0"/>
        <v>16412</v>
      </c>
    </row>
    <row r="60" spans="2:10">
      <c r="B60" s="14">
        <v>44</v>
      </c>
      <c r="C60" s="15" t="s">
        <v>661</v>
      </c>
      <c r="D60" s="16">
        <v>302127</v>
      </c>
      <c r="E60" s="17">
        <v>112</v>
      </c>
      <c r="F60" s="18" t="s">
        <v>662</v>
      </c>
      <c r="G60" s="19">
        <v>1501865</v>
      </c>
      <c r="H60" s="20">
        <v>8420</v>
      </c>
      <c r="I60" s="20">
        <v>0</v>
      </c>
      <c r="J60" s="32">
        <f t="shared" si="0"/>
        <v>8420</v>
      </c>
    </row>
    <row r="61" spans="2:10">
      <c r="B61" s="14">
        <v>45</v>
      </c>
      <c r="C61" s="15" t="s">
        <v>446</v>
      </c>
      <c r="D61" s="16">
        <v>302181</v>
      </c>
      <c r="E61" s="17">
        <v>813</v>
      </c>
      <c r="F61" s="18" t="s">
        <v>663</v>
      </c>
      <c r="G61" s="19">
        <v>1501897</v>
      </c>
      <c r="H61" s="20">
        <v>16840</v>
      </c>
      <c r="I61" s="20">
        <v>0</v>
      </c>
      <c r="J61" s="32">
        <f t="shared" si="0"/>
        <v>16840</v>
      </c>
    </row>
    <row r="62" spans="2:10">
      <c r="B62" s="14">
        <v>46</v>
      </c>
      <c r="C62" s="15" t="s">
        <v>664</v>
      </c>
      <c r="D62" s="16">
        <v>302186</v>
      </c>
      <c r="E62" s="17">
        <v>506</v>
      </c>
      <c r="F62" s="18" t="s">
        <v>665</v>
      </c>
      <c r="G62" s="19">
        <v>1475665</v>
      </c>
      <c r="H62" s="20">
        <v>19302</v>
      </c>
      <c r="I62" s="20">
        <v>0</v>
      </c>
      <c r="J62" s="32">
        <f t="shared" si="0"/>
        <v>19302</v>
      </c>
    </row>
    <row r="63" spans="2:10">
      <c r="B63" s="14">
        <v>47</v>
      </c>
      <c r="C63" s="15" t="s">
        <v>666</v>
      </c>
      <c r="D63" s="16">
        <v>302280</v>
      </c>
      <c r="E63" s="17">
        <v>109</v>
      </c>
      <c r="F63" s="18" t="s">
        <v>667</v>
      </c>
      <c r="G63" s="19">
        <v>1498608</v>
      </c>
      <c r="H63" s="20">
        <v>16478</v>
      </c>
      <c r="I63" s="20">
        <v>0</v>
      </c>
      <c r="J63" s="32">
        <f t="shared" si="0"/>
        <v>16478</v>
      </c>
    </row>
    <row r="64" spans="2:10">
      <c r="B64" s="14">
        <v>48</v>
      </c>
      <c r="C64" s="15" t="s">
        <v>668</v>
      </c>
      <c r="D64" s="16">
        <v>302292</v>
      </c>
      <c r="E64" s="17">
        <v>104</v>
      </c>
      <c r="F64" s="18" t="s">
        <v>669</v>
      </c>
      <c r="G64" s="19">
        <v>1500649</v>
      </c>
      <c r="H64" s="20">
        <v>24600</v>
      </c>
      <c r="I64" s="20">
        <v>0</v>
      </c>
      <c r="J64" s="32">
        <f t="shared" si="0"/>
        <v>24600</v>
      </c>
    </row>
    <row r="65" spans="2:10">
      <c r="B65" s="14">
        <v>49</v>
      </c>
      <c r="C65" s="15" t="s">
        <v>670</v>
      </c>
      <c r="D65" s="16">
        <v>302354</v>
      </c>
      <c r="E65" s="17">
        <v>809</v>
      </c>
      <c r="F65" s="18" t="s">
        <v>671</v>
      </c>
      <c r="G65" s="19">
        <v>1501891</v>
      </c>
      <c r="H65" s="20">
        <v>27000</v>
      </c>
      <c r="I65" s="20">
        <v>0</v>
      </c>
      <c r="J65" s="32">
        <f t="shared" si="0"/>
        <v>27000</v>
      </c>
    </row>
    <row r="66" spans="2:10">
      <c r="B66" s="14">
        <v>50</v>
      </c>
      <c r="C66" s="15" t="s">
        <v>672</v>
      </c>
      <c r="D66" s="16">
        <v>302434</v>
      </c>
      <c r="E66" s="17">
        <v>817</v>
      </c>
      <c r="F66" s="18" t="s">
        <v>673</v>
      </c>
      <c r="G66" s="19">
        <v>1499667</v>
      </c>
      <c r="H66" s="20">
        <v>13500</v>
      </c>
      <c r="I66" s="20">
        <v>0</v>
      </c>
      <c r="J66" s="32">
        <f t="shared" si="0"/>
        <v>13500</v>
      </c>
    </row>
    <row r="67" spans="2:10">
      <c r="B67" s="14">
        <v>51</v>
      </c>
      <c r="C67" s="15" t="s">
        <v>460</v>
      </c>
      <c r="D67" s="16">
        <v>302630</v>
      </c>
      <c r="E67" s="17">
        <v>706</v>
      </c>
      <c r="F67" s="18" t="s">
        <v>674</v>
      </c>
      <c r="G67" s="19">
        <v>1481999</v>
      </c>
      <c r="H67" s="20">
        <v>17962</v>
      </c>
      <c r="I67" s="20">
        <v>0</v>
      </c>
      <c r="J67" s="32">
        <f t="shared" si="0"/>
        <v>17962</v>
      </c>
    </row>
    <row r="68" spans="2:10">
      <c r="B68" s="34"/>
      <c r="C68" s="35"/>
      <c r="D68" s="35"/>
      <c r="E68" s="35"/>
      <c r="F68" s="36"/>
      <c r="G68" s="37"/>
      <c r="H68" s="38"/>
      <c r="I68" s="38"/>
      <c r="J68" s="49"/>
    </row>
    <row r="69" spans="2:11">
      <c r="B69" s="5"/>
      <c r="C69" s="5"/>
      <c r="D69" s="5"/>
      <c r="E69" s="5"/>
      <c r="F69" s="39" t="s">
        <v>57</v>
      </c>
      <c r="G69" s="40"/>
      <c r="H69" s="41">
        <f t="shared" ref="H69:J69" si="1">SUM(H17:H68)</f>
        <v>1330176</v>
      </c>
      <c r="I69" s="50">
        <f t="shared" si="1"/>
        <v>0</v>
      </c>
      <c r="J69" s="51">
        <f t="shared" si="1"/>
        <v>1330176</v>
      </c>
      <c r="K69" t="s">
        <v>675</v>
      </c>
    </row>
    <row r="70" spans="2:10">
      <c r="B70" s="5"/>
      <c r="C70" s="5"/>
      <c r="D70" s="5"/>
      <c r="E70" s="5"/>
      <c r="F70" s="42"/>
      <c r="G70" s="43"/>
      <c r="H70" s="43"/>
      <c r="I70" s="52" t="s">
        <v>676</v>
      </c>
      <c r="J70" s="43">
        <f>'05-30 Apr''19'!J94*0.25</f>
        <v>-313411.5</v>
      </c>
    </row>
    <row r="71" spans="2:10">
      <c r="B71" s="5"/>
      <c r="C71" s="5"/>
      <c r="D71" s="5"/>
      <c r="E71" s="5"/>
      <c r="F71" s="42"/>
      <c r="G71" s="44"/>
      <c r="H71" s="44"/>
      <c r="I71" s="53" t="s">
        <v>677</v>
      </c>
      <c r="J71" s="44">
        <f>J69+J70</f>
        <v>1016764.5</v>
      </c>
    </row>
    <row r="72" spans="2:10">
      <c r="B72" s="5"/>
      <c r="C72" s="5"/>
      <c r="D72" s="5"/>
      <c r="E72" s="5"/>
      <c r="F72" s="42"/>
      <c r="G72" s="44"/>
      <c r="H72" s="44"/>
      <c r="I72" s="44"/>
      <c r="J72" s="44"/>
    </row>
    <row r="73" spans="2:10">
      <c r="B73" s="5"/>
      <c r="C73" s="5"/>
      <c r="D73" s="5"/>
      <c r="E73" s="5"/>
      <c r="F73" s="42"/>
      <c r="G73" s="44"/>
      <c r="H73" s="44"/>
      <c r="I73" s="44"/>
      <c r="J73" s="44"/>
    </row>
    <row r="74" spans="2:10">
      <c r="B74" s="45" t="s">
        <v>678</v>
      </c>
      <c r="C74" s="46"/>
      <c r="D74" s="46"/>
      <c r="E74" s="46"/>
      <c r="F74" s="46"/>
      <c r="G74" s="46"/>
      <c r="H74" s="46"/>
      <c r="I74" s="46"/>
      <c r="J74" s="54"/>
    </row>
    <row r="75" spans="2:10">
      <c r="B75" s="5"/>
      <c r="C75" s="5"/>
      <c r="D75" s="5"/>
      <c r="E75" s="5"/>
      <c r="F75" s="5"/>
      <c r="G75" s="5"/>
      <c r="H75" s="5"/>
      <c r="I75" s="5"/>
      <c r="J75" s="5"/>
    </row>
    <row r="76" spans="2:10">
      <c r="B76" s="47" t="s">
        <v>60</v>
      </c>
      <c r="C76" s="47"/>
      <c r="D76" s="47"/>
      <c r="E76" s="47"/>
      <c r="F76" s="47"/>
      <c r="G76" s="47"/>
      <c r="H76" s="47"/>
      <c r="I76" s="47"/>
      <c r="J76" s="47"/>
    </row>
    <row r="77" spans="2:10">
      <c r="B77" s="47" t="s">
        <v>61</v>
      </c>
      <c r="C77" s="47"/>
      <c r="D77" s="47"/>
      <c r="E77" s="47"/>
      <c r="F77" s="47"/>
      <c r="G77" s="47"/>
      <c r="H77" s="47"/>
      <c r="I77" s="47"/>
      <c r="J77" s="47"/>
    </row>
    <row r="78" spans="2:10">
      <c r="B78" s="47" t="s">
        <v>62</v>
      </c>
      <c r="C78" s="47"/>
      <c r="D78" s="47"/>
      <c r="E78" s="47"/>
      <c r="F78" s="47"/>
      <c r="G78" s="47"/>
      <c r="H78" s="47"/>
      <c r="I78" s="47"/>
      <c r="J78" s="47"/>
    </row>
    <row r="79" spans="2:10">
      <c r="B79" s="47" t="s">
        <v>63</v>
      </c>
      <c r="C79" s="47"/>
      <c r="D79" s="47"/>
      <c r="E79" s="47"/>
      <c r="F79" s="47"/>
      <c r="G79" s="47"/>
      <c r="H79" s="47"/>
      <c r="I79" s="47"/>
      <c r="J79" s="47"/>
    </row>
    <row r="80" spans="2:10">
      <c r="B80" s="47" t="s">
        <v>64</v>
      </c>
      <c r="C80" s="47"/>
      <c r="D80" s="47"/>
      <c r="E80" s="47"/>
      <c r="F80" s="47"/>
      <c r="G80" s="47"/>
      <c r="H80" s="47"/>
      <c r="I80" s="47"/>
      <c r="J80" s="47"/>
    </row>
    <row r="81" spans="2:10">
      <c r="B81" s="47" t="s">
        <v>65</v>
      </c>
      <c r="C81" s="47"/>
      <c r="D81" s="47"/>
      <c r="E81" s="47"/>
      <c r="F81" s="47"/>
      <c r="G81" s="47"/>
      <c r="H81" s="47"/>
      <c r="I81" s="47"/>
      <c r="J81" s="47"/>
    </row>
    <row r="82" spans="2:10">
      <c r="B82" s="47" t="s">
        <v>66</v>
      </c>
      <c r="C82" s="47"/>
      <c r="D82" s="47"/>
      <c r="E82" s="47"/>
      <c r="F82" s="47"/>
      <c r="G82" s="47"/>
      <c r="H82" s="47"/>
      <c r="I82" s="47"/>
      <c r="J82" s="47"/>
    </row>
    <row r="83" spans="2:10">
      <c r="B83" s="47" t="s">
        <v>67</v>
      </c>
      <c r="C83" s="47"/>
      <c r="D83" s="47"/>
      <c r="E83" s="47"/>
      <c r="F83" s="47"/>
      <c r="G83" s="47"/>
      <c r="H83" s="47"/>
      <c r="I83" s="47"/>
      <c r="J83" s="47"/>
    </row>
    <row r="84" spans="2:10">
      <c r="B84" s="48" t="s">
        <v>68</v>
      </c>
      <c r="C84" s="48"/>
      <c r="D84" s="48"/>
      <c r="E84" s="48"/>
      <c r="F84" s="48"/>
      <c r="G84" s="48"/>
      <c r="H84" s="48"/>
      <c r="I84" s="48"/>
      <c r="J84" s="48"/>
    </row>
    <row r="85" spans="2:10">
      <c r="B85" s="48" t="s">
        <v>69</v>
      </c>
      <c r="C85" s="48"/>
      <c r="D85" s="48"/>
      <c r="E85" s="48"/>
      <c r="F85" s="48"/>
      <c r="G85" s="48"/>
      <c r="H85" s="48"/>
      <c r="I85" s="48"/>
      <c r="J85" s="48"/>
    </row>
    <row r="86" spans="2:10">
      <c r="B86" s="48" t="s">
        <v>679</v>
      </c>
      <c r="C86" s="48"/>
      <c r="D86" s="48"/>
      <c r="E86" s="48"/>
      <c r="F86" s="48"/>
      <c r="G86" s="48"/>
      <c r="H86" s="48"/>
      <c r="I86" s="48"/>
      <c r="J86" s="48"/>
    </row>
    <row r="87" spans="2:10">
      <c r="B87" s="5"/>
      <c r="C87" s="5"/>
      <c r="D87" s="5"/>
      <c r="E87" s="5"/>
      <c r="F87" s="5"/>
      <c r="G87" s="5"/>
      <c r="H87" s="5"/>
      <c r="I87" s="5"/>
      <c r="J87" s="5"/>
    </row>
  </sheetData>
  <mergeCells count="13">
    <mergeCell ref="B13:J13"/>
    <mergeCell ref="F69:G69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10-31 Jan'19</vt:lpstr>
      <vt:lpstr>Feb'19</vt:lpstr>
      <vt:lpstr>01 Mar-04 Apr'19</vt:lpstr>
      <vt:lpstr>月结</vt:lpstr>
      <vt:lpstr>05-30 Apr'19</vt:lpstr>
      <vt:lpstr>May'19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2019-03-01T02:06:00Z</cp:lastPrinted>
  <dcterms:modified xsi:type="dcterms:W3CDTF">2019-06-18T02:52:32Z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