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  <sheet name="Sheet1" sheetId="3" r:id="rId2"/>
    <sheet name="Sheet2" sheetId="4" r:id="rId3"/>
  </sheets>
  <definedNames>
    <definedName name="_xlnm._FilterDatabase" localSheetId="0" hidden="1">'Hong Kong convergent'!$A$1010:$W$1010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<sst xmlns="http://schemas.openxmlformats.org/spreadsheetml/2006/main" count="5024" uniqueCount="1120">
  <si>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</si>
  <si>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</si>
  <si>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</si>
  <si>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</si>
  <si>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</si>
  <si>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</si>
  <si>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</si>
  <si>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</si>
  <si>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</si>
  <si>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</si>
  <si>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</si>
  <si>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</si>
  <si>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</si>
  <si>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</si>
  <si>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</si>
  <si>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</si>
  <si>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</si>
  <si>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</si>
  <si>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</si>
  <si>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</si>
  <si>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</si>
  <si>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</si>
  <si>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</si>
  <si>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</si>
  <si>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</si>
  <si>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</si>
  <si>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</si>
  <si>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</si>
  <si>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</si>
  <si>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</si>
  <si>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</si>
  <si>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</si>
  <si>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</si>
  <si>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</si>
  <si>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</si>
  <si>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</si>
  <si>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</si>
  <si>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</si>
  <si>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</si>
  <si>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</si>
  <si>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</si>
  <si>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</si>
  <si>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</si>
  <si>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</si>
  <si>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</si>
  <si>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</si>
  <si>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</si>
  <si>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</si>
  <si>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</si>
  <si>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</si>
  <si>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</si>
  <si>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</si>
  <si>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</si>
  <si>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</si>
  <si>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</si>
  <si>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</si>
  <si>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</si>
  <si>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</si>
  <si>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</si>
  <si>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</si>
  <si>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</si>
  <si>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</si>
  <si>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</si>
  <si>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</si>
  <si>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</si>
  <si>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</si>
  <si>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</si>
  <si>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</si>
  <si>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</si>
  <si>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</si>
  <si>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</si>
  <si>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</si>
  <si>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</si>
  <si>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</si>
  <si>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</si>
  <si>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</si>
  <si>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</si>
  <si>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</si>
  <si>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</si>
  <si>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</si>
  <si>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</si>
  <si>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</si>
  <si>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</si>
  <si>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</si>
  <si>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</si>
  <si>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</si>
  <si>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</si>
  <si>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</si>
  <si>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</si>
  <si>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</si>
  <si>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</si>
  <si>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</si>
  <si>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</si>
  <si>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</si>
  <si>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</si>
  <si>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</si>
  <si>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</si>
  <si>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</si>
  <si>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</si>
  <si>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</si>
  <si>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</si>
  <si>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</si>
  <si>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</si>
  <si>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</si>
  <si>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</si>
  <si>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</si>
  <si>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</si>
  <si>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</si>
  <si>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</si>
  <si>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</si>
  <si>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</si>
  <si>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</si>
  <si>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</si>
  <si>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</si>
  <si>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</si>
  <si>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</si>
  <si>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</si>
  <si>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</si>
  <si>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</si>
  <si>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</si>
  <si>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</si>
  <si>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</si>
  <si>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</si>
  <si>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</si>
  <si>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</si>
  <si>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</si>
  <si>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</si>
  <si>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</si>
  <si>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</si>
  <si>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</si>
  <si>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</si>
  <si>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</si>
  <si>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</si>
  <si>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</si>
  <si>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</si>
  <si>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</si>
  <si>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</si>
  <si>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</si>
  <si>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</si>
  <si>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</si>
  <si>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</si>
  <si>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</si>
  <si>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</si>
  <si>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</si>
  <si>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</si>
  <si>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</si>
  <si>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</si>
  <si>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</si>
  <si>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</si>
  <si>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</si>
  <si>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</si>
  <si>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</si>
  <si>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</si>
  <si>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</si>
  <si>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</si>
  <si>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</si>
  <si>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</si>
  <si>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</si>
  <si>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</si>
  <si>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</si>
  <si>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</si>
  <si>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</si>
  <si>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</si>
  <si>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</si>
  <si>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</si>
  <si>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</si>
  <si>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</si>
  <si>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</si>
  <si>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</si>
  <si>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</si>
  <si>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</si>
  <si>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</si>
  <si>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</si>
  <si>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</si>
  <si>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</si>
  <si>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</si>
  <si>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</si>
  <si>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</si>
  <si>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</si>
  <si>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</si>
  <si>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</si>
  <si>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</si>
  <si>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</si>
  <si>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</si>
  <si>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</si>
  <si>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</si>
  <si>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</si>
  <si>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</si>
  <si>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</si>
  <si>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</si>
  <si>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</si>
  <si>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</si>
  <si>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</si>
  <si>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</si>
  <si>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</si>
  <si>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</si>
  <si>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</si>
  <si>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</si>
  <si>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</si>
  <si>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</si>
  <si>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</si>
  <si>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</si>
  <si>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</si>
  <si>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</si>
  <si>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</si>
  <si>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</si>
  <si>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</si>
  <si>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</si>
  <si>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</si>
  <si>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</si>
  <si>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</si>
  <si>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</si>
  <si>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</si>
  <si>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</si>
  <si>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</si>
  <si>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</si>
  <si>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</si>
  <si>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</si>
  <si>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</si>
  <si>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</si>
  <si>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</si>
  <si>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</si>
  <si>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</si>
  <si>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</si>
  <si>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</si>
  <si>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</si>
  <si>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</si>
  <si>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</si>
  <si>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</si>
  <si>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</si>
  <si>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</si>
  <si>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</si>
  <si>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</si>
  <si>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</si>
  <si>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</si>
  <si>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</si>
  <si>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</si>
  <si>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</si>
  <si>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</si>
  <si>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</si>
  <si>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</si>
  <si>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</si>
  <si>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</si>
  <si>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</si>
  <si>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</si>
  <si>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</si>
  <si>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</si>
  <si>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</si>
  <si>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</si>
  <si>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</si>
  <si>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</si>
  <si>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</si>
  <si>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</si>
  <si>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</si>
  <si>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</si>
  <si>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</si>
  <si>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</si>
  <si>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</si>
  <si>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</si>
  <si>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</si>
  <si>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</si>
  <si>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</si>
  <si>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</si>
  <si>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</si>
  <si>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</si>
  <si>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</si>
  <si>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</si>
  <si>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</si>
  <si>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</si>
  <si>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</si>
  <si>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</si>
  <si>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</si>
  <si>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</si>
  <si>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</si>
  <si>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</si>
  <si>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</si>
  <si>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</si>
  <si>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</si>
  <si>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</si>
  <si>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</si>
  <si>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</si>
  <si>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</si>
  <si>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</si>
  <si>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</si>
  <si>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</si>
  <si>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</si>
  <si>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</si>
  <si>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</si>
  <si>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</si>
  <si>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</si>
  <si>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</si>
  <si>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</si>
  <si>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</si>
  <si>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</si>
  <si>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</si>
  <si>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</si>
  <si>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</si>
  <si>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</si>
  <si>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</si>
  <si>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</si>
  <si>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</si>
  <si>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</si>
  <si>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</si>
  <si>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</si>
  <si>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</si>
  <si>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</si>
  <si>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</si>
  <si>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</si>
  <si>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</si>
  <si>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</si>
  <si>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</si>
  <si>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</si>
  <si>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</si>
  <si>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</si>
  <si>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</si>
  <si>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</si>
  <si>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</si>
  <si>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</si>
  <si>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</si>
  <si>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</si>
  <si>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</si>
  <si>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</si>
  <si>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</si>
  <si>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</si>
  <si>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</si>
  <si>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</si>
  <si>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</si>
  <si>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</si>
  <si>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</si>
  <si>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</si>
  <si>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</si>
  <si>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</si>
  <si>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</si>
  <si>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</si>
  <si>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</si>
  <si>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</si>
  <si>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</si>
  <si>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</si>
  <si>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</si>
  <si>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</si>
  <si>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</si>
  <si>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</si>
  <si>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</si>
  <si>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</si>
  <si>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</si>
  <si>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</si>
  <si>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</si>
  <si>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</si>
  <si>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</si>
  <si>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</si>
  <si>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</si>
  <si>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</si>
  <si>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</si>
  <si>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</si>
  <si>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</si>
  <si>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</si>
  <si>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</si>
  <si>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</si>
  <si>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</si>
  <si>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</si>
  <si>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</si>
  <si>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</si>
  <si>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</si>
  <si>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</si>
  <si>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</si>
  <si>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</si>
  <si>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</si>
  <si>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</si>
  <si>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</si>
  <si>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</si>
  <si>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</si>
  <si>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</si>
  <si>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</si>
  <si>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</si>
  <si>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</si>
  <si>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</si>
  <si>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</si>
  <si>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</si>
  <si>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</si>
  <si>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</si>
  <si>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</si>
  <si>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</si>
  <si>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</si>
  <si>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</si>
  <si>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</si>
  <si>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</si>
  <si>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</si>
  <si>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</si>
  <si>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</si>
  <si>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</si>
  <si>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</si>
  <si>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</si>
  <si>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</si>
  <si>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</si>
  <si>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</si>
  <si>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</si>
  <si>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</si>
  <si>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</si>
  <si>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</si>
  <si>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</si>
  <si>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</si>
  <si>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</si>
  <si>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</si>
  <si>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</si>
  <si>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</si>
  <si>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</si>
  <si>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</si>
  <si>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</si>
  <si>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</si>
  <si>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</si>
  <si>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</si>
  <si>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</si>
  <si>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</si>
  <si>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</si>
  <si>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</si>
  <si>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</si>
  <si>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</si>
  <si>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</si>
  <si>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</si>
  <si>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</si>
  <si>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</si>
  <si>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</si>
  <si>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</si>
  <si>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</si>
  <si>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</si>
  <si>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</si>
  <si>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</si>
  <si>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</si>
  <si>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</si>
  <si>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</si>
  <si>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</si>
  <si>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</si>
  <si>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</si>
  <si>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</si>
  <si>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</si>
  <si>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</si>
  <si>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</si>
  <si>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</si>
  <si>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</si>
  <si>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</si>
  <si>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</si>
  <si>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</si>
  <si>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</si>
  <si>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</si>
  <si>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</si>
  <si>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</si>
  <si>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</si>
  <si>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</si>
  <si>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</si>
  <si>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</si>
  <si>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</si>
  <si>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</si>
  <si>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</si>
  <si>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</si>
  <si>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</si>
  <si>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</si>
  <si>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</si>
  <si>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</si>
  <si>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</si>
  <si>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</si>
  <si>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</si>
  <si>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</si>
  <si>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</si>
  <si>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</si>
  <si>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</si>
  <si>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</si>
  <si>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</si>
  <si>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</si>
  <si>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</si>
  <si>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</si>
  <si>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</si>
  <si>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</si>
  <si>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</si>
  <si>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</si>
  <si>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</si>
  <si>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</si>
  <si>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</si>
  <si>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</si>
  <si>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</si>
  <si>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</si>
  <si>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</si>
  <si>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</si>
  <si>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</si>
  <si>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</si>
  <si>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</si>
  <si>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</si>
  <si>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</si>
  <si>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</si>
  <si>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</si>
  <si>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</si>
  <si>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</si>
  <si>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</si>
  <si>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</si>
  <si>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</si>
  <si>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</si>
  <si>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</si>
  <si>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</si>
  <si>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</si>
  <si>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</si>
  <si>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</si>
  <si>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</si>
  <si>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</si>
  <si>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</si>
  <si>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</si>
  <si>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</si>
  <si>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</si>
  <si>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</si>
  <si>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</si>
  <si>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</si>
  <si>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</si>
  <si>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</si>
  <si>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</si>
  <si>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</si>
  <si>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</si>
  <si>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</si>
  <si>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</si>
  <si>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</si>
  <si>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</si>
  <si>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</si>
  <si>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</si>
  <si>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</si>
  <si>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</si>
  <si>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</si>
  <si>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</si>
  <si>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</si>
  <si>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</si>
  <si>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</si>
  <si>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</si>
  <si>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</si>
  <si>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</si>
  <si>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</si>
  <si>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</si>
  <si>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</si>
  <si>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</si>
  <si>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</si>
  <si>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</si>
  <si>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</si>
  <si>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</si>
  <si>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</si>
  <si>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</si>
  <si>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</si>
  <si>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</si>
  <si>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</si>
  <si>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</si>
  <si>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</si>
  <si>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</si>
  <si>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</si>
  <si>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</si>
  <si>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</si>
  <si>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</si>
  <si>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</si>
  <si>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</si>
  <si>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</si>
  <si>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</si>
  <si>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</si>
  <si>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</si>
  <si>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</si>
  <si>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</si>
  <si>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</si>
  <si>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</si>
  <si>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</si>
  <si>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</si>
  <si>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</si>
  <si>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</si>
  <si>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</si>
  <si>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</si>
  <si>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</si>
  <si>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</si>
  <si>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</si>
  <si>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</si>
  <si>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</si>
  <si>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</si>
  <si>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</si>
  <si>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</si>
  <si>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</si>
  <si>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</si>
  <si>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</si>
  <si>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</si>
  <si>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</si>
  <si>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</si>
  <si>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</si>
  <si>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</si>
  <si>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</si>
  <si>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</si>
  <si>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</si>
  <si>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</si>
  <si>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</si>
  <si>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</si>
  <si>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</si>
  <si>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</si>
  <si>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</si>
  <si>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</si>
  <si>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</si>
  <si>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</si>
  <si>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</si>
  <si>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</si>
  <si>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</si>
  <si>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</si>
  <si>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</si>
  <si>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</si>
  <si>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</si>
  <si>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</si>
  <si>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</si>
  <si>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</si>
  <si>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</si>
  <si>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</si>
  <si>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</si>
  <si>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</si>
  <si>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</si>
  <si>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</si>
  <si>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</si>
  <si>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</si>
  <si>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</si>
  <si>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</si>
  <si>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</si>
  <si>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</si>
  <si>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</si>
  <si>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</si>
  <si>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</si>
  <si>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</si>
  <si>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</si>
  <si>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</si>
  <si>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</si>
  <si>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</si>
  <si>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</si>
  <si>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</si>
  <si>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</si>
  <si>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</si>
  <si>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</si>
  <si>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</si>
  <si>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</si>
  <si>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</si>
  <si>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</si>
  <si>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</si>
  <si>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</si>
  <si>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</si>
  <si>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</si>
  <si>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</si>
  <si>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</si>
  <si>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</si>
  <si>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</si>
  <si>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</si>
  <si>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</si>
  <si>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</si>
  <si>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</si>
  <si>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</si>
  <si>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</si>
  <si>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</si>
  <si>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</si>
  <si>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</si>
  <si>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</si>
  <si>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</si>
  <si>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</si>
  <si>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</si>
  <si>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</si>
  <si>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</si>
  <si>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</si>
  <si>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</si>
  <si>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</si>
  <si>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</si>
  <si>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</si>
  <si>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</si>
  <si>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</si>
  <si>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</si>
  <si>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</si>
  <si>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</si>
  <si>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</si>
  <si>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</si>
  <si>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</si>
  <si>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</si>
  <si>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</si>
  <si>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</si>
  <si>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</si>
  <si>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</si>
  <si>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</si>
  <si>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</si>
  <si>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</si>
  <si>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</si>
  <si>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</si>
  <si>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</si>
  <si>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</si>
  <si>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</si>
  <si>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</si>
  <si>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</si>
  <si>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</si>
  <si>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</si>
  <si>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</si>
  <si>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</si>
  <si>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</si>
  <si>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</si>
  <si>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</si>
  <si>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</si>
  <si>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</si>
  <si>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</si>
  <si>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</si>
  <si>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</si>
  <si>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</si>
  <si>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</si>
  <si>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</si>
  <si>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</si>
  <si>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</si>
  <si>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</si>
  <si>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</si>
  <si>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</si>
  <si>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</si>
  <si>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</si>
  <si>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</si>
  <si>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</si>
  <si>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</si>
  <si>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</si>
  <si>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</si>
  <si>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</si>
  <si>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</si>
  <si>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</si>
  <si>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</si>
  <si>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</si>
  <si>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</si>
  <si>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</si>
  <si>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</si>
  <si>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</si>
  <si>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</si>
  <si>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</si>
  <si>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</si>
  <si>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</si>
  <si>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</si>
  <si>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</si>
  <si>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</si>
  <si>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</si>
  <si>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</si>
  <si>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</si>
  <si>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</si>
  <si>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</si>
  <si>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</si>
  <si>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</si>
  <si>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</si>
  <si>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</si>
  <si>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</si>
  <si>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</si>
  <si>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</si>
  <si>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</si>
  <si>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</si>
  <si>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</si>
  <si>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</si>
  <si>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</si>
  <si>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</si>
  <si>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</si>
  <si>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</si>
  <si>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</si>
  <si>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</si>
  <si>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</si>
  <si>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</si>
  <si>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</si>
  <si>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</si>
  <si>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</si>
  <si>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</si>
  <si>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</si>
  <si>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</si>
  <si>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</si>
  <si>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</si>
  <si>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</si>
  <si>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</si>
  <si>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</si>
  <si>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</si>
  <si>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</si>
  <si>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</si>
  <si>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</si>
  <si>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</si>
  <si>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</si>
  <si>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</si>
  <si>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</si>
  <si>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</si>
  <si>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</si>
  <si>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</si>
  <si>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</si>
  <si>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</si>
  <si>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</si>
  <si>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</si>
  <si>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</si>
  <si>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</si>
  <si>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</si>
  <si>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</si>
  <si>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</si>
  <si>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</si>
  <si>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</si>
  <si>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</si>
  <si>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</si>
  <si>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</si>
  <si>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</si>
  <si>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</si>
  <si>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</si>
  <si>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</si>
  <si>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</si>
  <si>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</si>
  <si>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</si>
  <si>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</si>
  <si>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</si>
  <si>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</si>
  <si>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</si>
  <si>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</si>
  <si>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</si>
  <si>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</si>
  <si>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</si>
  <si>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</si>
  <si>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</si>
  <si>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</si>
  <si>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</si>
  <si>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</si>
  <si>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</si>
  <si>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</si>
  <si>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</si>
  <si>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</si>
  <si>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</si>
  <si>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</si>
  <si>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</si>
  <si>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</si>
  <si>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</si>
  <si>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</si>
  <si>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</si>
  <si>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</si>
  <si>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</si>
  <si>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</si>
  <si>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</si>
  <si>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</si>
  <si>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</si>
  <si>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</si>
  <si>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</si>
  <si>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</si>
  <si>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</si>
  <si>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</si>
  <si>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</si>
  <si>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</si>
  <si>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</si>
  <si>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</si>
  <si>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</si>
  <si>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</si>
  <si>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</si>
  <si>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</si>
  <si>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</si>
  <si>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</si>
  <si>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</si>
  <si>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</si>
  <si>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</si>
  <si>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</si>
  <si>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</si>
  <si>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</si>
  <si>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</si>
  <si>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</si>
  <si>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</si>
  <si>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</si>
  <si>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</si>
  <si>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</si>
  <si>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</si>
  <si>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</si>
  <si>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</si>
  <si>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</si>
  <si>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</si>
  <si>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</si>
  <si>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</si>
  <si>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</si>
  <si>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</si>
  <si>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</si>
  <si>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</si>
  <si>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</si>
  <si>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</si>
  <si>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</si>
  <si>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</si>
  <si>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</si>
  <si>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</si>
  <si>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</si>
  <si>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</si>
  <si>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</si>
  <si>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</si>
  <si>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</si>
  <si>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</si>
  <si>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</si>
  <si>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</si>
  <si>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</si>
  <si>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</si>
  <si>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</si>
  <si>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</si>
  <si>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</si>
  <si>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</si>
  <si>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</si>
  <si>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</si>
  <si>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</si>
  <si>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</si>
  <si>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</si>
  <si>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</si>
  <si>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</si>
  <si>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</si>
  <si>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</si>
  <si>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</si>
  <si>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</si>
  <si>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</si>
  <si>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</si>
  <si>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</si>
  <si>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</si>
  <si>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</si>
  <si>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</si>
  <si>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</si>
  <si>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</si>
  <si>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</si>
  <si>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</si>
  <si>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</si>
  <si>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</si>
  <si>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</si>
  <si>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</si>
  <si>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</si>
  <si>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</si>
  <si>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</si>
  <si>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</si>
  <si>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</si>
  <si>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</si>
  <si>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</si>
  <si>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</si>
  <si>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</si>
  <si>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</si>
  <si>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</si>
  <si>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</si>
  <si>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</si>
  <si>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</si>
  <si>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</si>
  <si>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</si>
  <si>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</si>
  <si>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</si>
  <si>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</si>
  <si>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</si>
  <si>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</si>
  <si>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</si>
  <si>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</si>
  <si>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</si>
  <si>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</si>
  <si>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</si>
  <si>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</si>
  <si>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</si>
  <si>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</si>
  <si>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</si>
  <si>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</si>
  <si>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</si>
  <si>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</si>
  <si>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</si>
  <si>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</si>
  <si>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</si>
  <si>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</si>
  <si>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</si>
  <si>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</si>
  <si>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</si>
  <si>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</si>
  <si>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</si>
  <si>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</si>
  <si>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</si>
  <si>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</si>
  <si>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</si>
  <si>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</si>
  <si>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</si>
  <si>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</si>
  <si>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</si>
  <si>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</si>
  <si>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</si>
  <si>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</si>
  <si>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</si>
  <si>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</si>
  <si>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</si>
  <si>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</si>
  <si>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</si>
  <si>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</si>
  <si>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</si>
  <si>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</si>
  <si>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</si>
  <si>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</si>
  <si>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</si>
  <si>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</si>
  <si>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</si>
  <si>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</si>
  <si>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</si>
  <si>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</si>
  <si>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</si>
  <si>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</si>
  <si>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</si>
  <si>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</si>
  <si>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</si>
  <si>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</si>
  <si>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</si>
  <si>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</si>
  <si>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</si>
  <si>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</si>
  <si>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</si>
  <si>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</si>
  <si>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</si>
  <si>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</si>
  <si>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</si>
  <si>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</si>
  <si>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</si>
  <si>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</si>
  <si>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</si>
  <si>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Booking on hand 29 Jun - 02 Aug 2019</t>
  </si>
  <si>
    <t>Follow up payment THB 2,236,031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</si>
  <si>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</si>
  <si>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</si>
  <si>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</si>
  <si>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</si>
  <si>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</si>
  <si>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</si>
  <si>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</si>
  <si>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</si>
  <si>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</si>
  <si>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</si>
  <si>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</si>
  <si>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</si>
  <si>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</si>
  <si>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</si>
  <si>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</si>
  <si>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</si>
  <si>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</si>
  <si>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Wang, Li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</si>
  <si>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</si>
  <si>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</si>
  <si>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</si>
  <si>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</si>
  <si>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</si>
  <si>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</si>
  <si>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</si>
  <si>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</si>
  <si>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</si>
  <si>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</si>
  <si>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</si>
  <si>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</si>
  <si>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</si>
  <si>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</si>
  <si>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</si>
  <si>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</si>
  <si>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</si>
  <si>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</si>
  <si>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</si>
  <si>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</si>
  <si>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</si>
  <si>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</si>
  <si>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</si>
  <si>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</si>
  <si>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</si>
  <si>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</si>
  <si>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</si>
  <si>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</si>
  <si>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</si>
  <si>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</si>
  <si>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</si>
  <si>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</si>
  <si>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</si>
  <si>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</si>
  <si>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</si>
  <si>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</si>
  <si>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</si>
  <si>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</si>
  <si>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</si>
  <si>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</si>
  <si>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</si>
  <si>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</si>
  <si>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</si>
  <si>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</si>
  <si>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</si>
  <si>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</si>
  <si>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</si>
  <si>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</si>
  <si>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</si>
  <si>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</si>
  <si>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</si>
  <si>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</si>
  <si>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</si>
  <si>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Sun, Lan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</si>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</sst>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176" formatCode="#,##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(* #,##0.00_);_(* \(#,##0.00\);_(* &quot;-&quot;??_);_(@_)"/>
  </numFmts>
  <fonts count="53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0000FF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FF0000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177" fontId="1" fillId="0" borderId="0" applyFont="0" applyFill="0" applyBorder="0" applyAlignment="0" applyProtection="0"/>
    <xf numFmtId="0" fontId="37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7" fillId="19" borderId="19" applyNumberFormat="0" applyAlignment="0" applyProtection="0">
      <alignment vertical="center"/>
    </xf>
    <xf numFmtId="0" fontId="48" fillId="19" borderId="15" applyNumberFormat="0" applyAlignment="0" applyProtection="0">
      <alignment vertical="center"/>
    </xf>
    <xf numFmtId="0" fontId="49" fillId="22" borderId="20" applyNumberForma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" fillId="0" borderId="0"/>
    <xf numFmtId="0" fontId="34" fillId="3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</cellStyleXfs>
  <cellXfs count="183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7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7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7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7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7" fontId="12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5" fillId="0" borderId="1" xfId="8" applyNumberFormat="1" applyFont="1" applyFill="1" applyBorder="1" applyAlignment="1">
      <alignment horizontal="center" vertical="center"/>
    </xf>
    <xf numFmtId="176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7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7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7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8" fillId="0" borderId="1" xfId="43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177" fontId="15" fillId="0" borderId="1" xfId="8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8" fillId="0" borderId="1" xfId="43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0" fontId="26" fillId="0" borderId="1" xfId="0" applyFont="1" applyBorder="1"/>
    <xf numFmtId="0" fontId="22" fillId="0" borderId="0" xfId="0" applyFont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7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7" fillId="3" borderId="1" xfId="43" applyNumberFormat="1" applyFont="1" applyFill="1" applyBorder="1" applyAlignment="1">
      <alignment horizontal="center" vertical="center"/>
    </xf>
    <xf numFmtId="15" fontId="28" fillId="3" borderId="1" xfId="43" applyNumberFormat="1" applyFont="1" applyFill="1" applyBorder="1" applyAlignment="1">
      <alignment horizontal="center"/>
    </xf>
    <xf numFmtId="15" fontId="29" fillId="3" borderId="1" xfId="43" applyNumberFormat="1" applyFont="1" applyFill="1" applyBorder="1" applyAlignment="1">
      <alignment horizontal="center"/>
    </xf>
    <xf numFmtId="0" fontId="30" fillId="3" borderId="1" xfId="43" applyFont="1" applyFill="1" applyBorder="1" applyAlignment="1">
      <alignment horizontal="center" vertical="center" wrapText="1"/>
    </xf>
    <xf numFmtId="0" fontId="29" fillId="3" borderId="1" xfId="43" applyFont="1" applyFill="1" applyBorder="1" applyAlignment="1">
      <alignment horizontal="center"/>
    </xf>
    <xf numFmtId="0" fontId="29" fillId="3" borderId="1" xfId="43" applyFont="1" applyFill="1" applyBorder="1" applyAlignment="1"/>
    <xf numFmtId="4" fontId="29" fillId="3" borderId="1" xfId="43" applyNumberFormat="1" applyFont="1" applyFill="1" applyBorder="1" applyAlignment="1"/>
    <xf numFmtId="0" fontId="27" fillId="3" borderId="1" xfId="43" applyFont="1" applyFill="1" applyBorder="1" applyAlignment="1">
      <alignment horizontal="center" vertical="center"/>
    </xf>
    <xf numFmtId="0" fontId="22" fillId="0" borderId="0" xfId="0" applyFont="1" applyFill="1"/>
    <xf numFmtId="0" fontId="0" fillId="0" borderId="0" xfId="0" applyFont="1" applyFill="1" applyAlignment="1"/>
    <xf numFmtId="0" fontId="26" fillId="0" borderId="0" xfId="0" applyFont="1"/>
    <xf numFmtId="177" fontId="31" fillId="3" borderId="1" xfId="8" applyNumberFormat="1" applyFont="1" applyFill="1" applyBorder="1" applyAlignment="1">
      <alignment horizontal="center" vertical="center"/>
    </xf>
    <xf numFmtId="0" fontId="27" fillId="0" borderId="1" xfId="43" applyNumberFormat="1" applyFont="1" applyFill="1" applyBorder="1" applyAlignment="1">
      <alignment horizontal="center" vertical="center"/>
    </xf>
    <xf numFmtId="15" fontId="28" fillId="0" borderId="1" xfId="43" applyNumberFormat="1" applyFont="1" applyFill="1" applyBorder="1" applyAlignment="1">
      <alignment horizontal="center"/>
    </xf>
    <xf numFmtId="15" fontId="29" fillId="0" borderId="1" xfId="43" applyNumberFormat="1" applyFont="1" applyFill="1" applyBorder="1" applyAlignment="1">
      <alignment horizontal="center"/>
    </xf>
    <xf numFmtId="0" fontId="30" fillId="0" borderId="1" xfId="43" applyFont="1" applyFill="1" applyBorder="1" applyAlignment="1">
      <alignment horizontal="center" vertical="center" wrapText="1"/>
    </xf>
    <xf numFmtId="0" fontId="29" fillId="0" borderId="1" xfId="43" applyFont="1" applyFill="1" applyBorder="1" applyAlignment="1">
      <alignment horizontal="center"/>
    </xf>
    <xf numFmtId="0" fontId="29" fillId="0" borderId="1" xfId="43" applyFont="1" applyFill="1" applyBorder="1" applyAlignment="1"/>
    <xf numFmtId="4" fontId="29" fillId="0" borderId="1" xfId="43" applyNumberFormat="1" applyFont="1" applyFill="1" applyBorder="1" applyAlignment="1"/>
    <xf numFmtId="0" fontId="27" fillId="0" borderId="1" xfId="43" applyFont="1" applyFill="1" applyBorder="1" applyAlignment="1">
      <alignment horizontal="center" vertical="center"/>
    </xf>
    <xf numFmtId="0" fontId="32" fillId="3" borderId="3" xfId="43" applyNumberFormat="1" applyFont="1" applyFill="1" applyBorder="1" applyAlignment="1">
      <alignment horizontal="center" vertical="center"/>
    </xf>
    <xf numFmtId="0" fontId="32" fillId="3" borderId="4" xfId="43" applyNumberFormat="1" applyFont="1" applyFill="1" applyBorder="1" applyAlignment="1">
      <alignment horizontal="center" vertical="center"/>
    </xf>
    <xf numFmtId="0" fontId="32" fillId="3" borderId="5" xfId="43" applyNumberFormat="1" applyFont="1" applyFill="1" applyBorder="1" applyAlignment="1">
      <alignment horizontal="center" vertical="center"/>
    </xf>
    <xf numFmtId="177" fontId="31" fillId="0" borderId="1" xfId="8" applyNumberFormat="1" applyFont="1" applyFill="1" applyBorder="1" applyAlignment="1">
      <alignment horizontal="center" vertical="center"/>
    </xf>
    <xf numFmtId="0" fontId="1" fillId="0" borderId="1" xfId="43" applyBorder="1"/>
    <xf numFmtId="4" fontId="29" fillId="0" borderId="1" xfId="43" applyNumberFormat="1" applyFont="1" applyFill="1" applyBorder="1" applyAlignment="1"/>
    <xf numFmtId="177" fontId="31" fillId="0" borderId="1" xfId="8" applyNumberFormat="1" applyFont="1" applyFill="1" applyBorder="1" applyAlignment="1">
      <alignment horizontal="center" vertical="center"/>
    </xf>
    <xf numFmtId="0" fontId="29" fillId="0" borderId="1" xfId="43" applyFont="1" applyFill="1" applyBorder="1" applyAlignment="1">
      <alignment horizontal="center"/>
    </xf>
    <xf numFmtId="0" fontId="33" fillId="3" borderId="0" xfId="0" applyFont="1" applyFill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abSelected="1" topLeftCell="A1027" workbookViewId="0">
      <selection activeCell="J1063" sqref="J1063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59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59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59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59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59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59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59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59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59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59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59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59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59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59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59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59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59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3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43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43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43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43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43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43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43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43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43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43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43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43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43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43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43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43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43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5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5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43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43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43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43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43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43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43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43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43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43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43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43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43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5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43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43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43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43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43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43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5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43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5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5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43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43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43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43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43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43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43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43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43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43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43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43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5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43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43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43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43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43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43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43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43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43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43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5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43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43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43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43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5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43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43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43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43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43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43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43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36">
        <v>1499852</v>
      </c>
      <c r="M942" s="3"/>
      <c r="N942" s="1"/>
      <c r="O942" s="43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43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43"/>
      <c r="P944" s="43"/>
      <c r="Q944" s="43"/>
      <c r="T944" s="1"/>
    </row>
    <row r="945" spans="1:20">
      <c r="A945" s="14"/>
      <c r="B945" s="129">
        <v>43643</v>
      </c>
      <c r="C945" s="130">
        <v>43645</v>
      </c>
      <c r="D945" s="131" t="s">
        <v>15</v>
      </c>
      <c r="E945" s="132">
        <f t="shared" si="92"/>
        <v>2</v>
      </c>
      <c r="F945" s="133" t="s">
        <v>894</v>
      </c>
      <c r="G945" s="134">
        <v>9000</v>
      </c>
      <c r="H945" s="135">
        <v>0</v>
      </c>
      <c r="I945" s="134">
        <v>9000</v>
      </c>
      <c r="J945" s="137">
        <f t="shared" si="93"/>
        <v>1892467</v>
      </c>
      <c r="K945" s="132">
        <v>71498</v>
      </c>
      <c r="L945" s="65">
        <v>1467618</v>
      </c>
      <c r="M945" s="3"/>
      <c r="N945" s="1"/>
      <c r="O945" s="43"/>
      <c r="P945" s="43"/>
      <c r="Q945" s="43"/>
      <c r="T945" s="1"/>
    </row>
    <row r="946" spans="1:20">
      <c r="A946" s="14">
        <v>363</v>
      </c>
      <c r="B946" s="129">
        <v>43643</v>
      </c>
      <c r="C946" s="130">
        <v>43645</v>
      </c>
      <c r="D946" s="131" t="s">
        <v>15</v>
      </c>
      <c r="E946" s="132">
        <f t="shared" ref="E946:E967" si="94">C946-B946</f>
        <v>2</v>
      </c>
      <c r="F946" s="133" t="s">
        <v>894</v>
      </c>
      <c r="G946" s="134">
        <v>9000</v>
      </c>
      <c r="H946" s="135">
        <v>0</v>
      </c>
      <c r="I946" s="134">
        <v>9000</v>
      </c>
      <c r="J946" s="137">
        <f t="shared" si="93"/>
        <v>1883467</v>
      </c>
      <c r="K946" s="132">
        <v>71497</v>
      </c>
      <c r="L946" s="65">
        <v>1467618</v>
      </c>
      <c r="M946" s="3"/>
      <c r="N946" s="1"/>
      <c r="O946" s="43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5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43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43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5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43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43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43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43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43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43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43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43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43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43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43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43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43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43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43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43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43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43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43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43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43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43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43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43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43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5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43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43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43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5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5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43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43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43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43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43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43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5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5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43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43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43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43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43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43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43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43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43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43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43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5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43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43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43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43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43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43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43"/>
      <c r="P1008" s="43"/>
      <c r="Q1008" s="43"/>
      <c r="T1008" s="1"/>
    </row>
    <row r="1009" spans="1:20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N1009" s="1"/>
      <c r="O1009" s="43"/>
      <c r="P1009" s="43"/>
      <c r="Q1009" s="43"/>
      <c r="T1009" s="1"/>
    </row>
    <row r="1010" spans="1:20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1" si="98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1" si="99">+G1010+H1010</f>
        <v>5000</v>
      </c>
      <c r="J1010" s="62">
        <f>J1007+J1008-I1010</f>
        <v>2963735.31</v>
      </c>
      <c r="K1010" s="49">
        <v>78180</v>
      </c>
      <c r="L1010" s="138">
        <v>1514642</v>
      </c>
      <c r="M1010" s="3"/>
      <c r="N1010" s="1"/>
      <c r="O1010" s="43"/>
      <c r="P1010" s="43"/>
      <c r="Q1010" s="43"/>
      <c r="T1010" s="1"/>
    </row>
    <row r="1011" spans="1:20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98"/>
        <v>2</v>
      </c>
      <c r="F1011" s="50" t="s">
        <v>948</v>
      </c>
      <c r="G1011" s="51">
        <v>9000</v>
      </c>
      <c r="H1011" s="21">
        <v>0</v>
      </c>
      <c r="I1011" s="51">
        <f t="shared" si="99"/>
        <v>9000</v>
      </c>
      <c r="J1011" s="62">
        <f t="shared" ref="J1011:J1029" si="100">J1010-I1011</f>
        <v>2954735.31</v>
      </c>
      <c r="K1011" s="49">
        <v>78412</v>
      </c>
      <c r="L1011" s="138">
        <v>1514914</v>
      </c>
      <c r="M1011" s="3"/>
      <c r="N1011" s="1"/>
      <c r="O1011" s="43"/>
      <c r="P1011" s="43"/>
      <c r="Q1011" s="43"/>
      <c r="T1011" s="1"/>
    </row>
    <row r="1012" spans="1:20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98"/>
        <v>1</v>
      </c>
      <c r="F1012" s="50" t="s">
        <v>949</v>
      </c>
      <c r="G1012" s="51">
        <v>7150</v>
      </c>
      <c r="H1012" s="21">
        <v>0</v>
      </c>
      <c r="I1012" s="51">
        <f t="shared" si="99"/>
        <v>7150</v>
      </c>
      <c r="J1012" s="62">
        <f t="shared" si="100"/>
        <v>2947585.31</v>
      </c>
      <c r="K1012" s="49">
        <v>78969</v>
      </c>
      <c r="L1012" s="138">
        <v>1519097</v>
      </c>
      <c r="M1012" s="3"/>
      <c r="N1012" s="1"/>
      <c r="O1012" s="43"/>
      <c r="P1012" s="43"/>
      <c r="Q1012" s="43"/>
      <c r="T1012" s="1"/>
    </row>
    <row r="1013" spans="1:20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98"/>
        <v>3</v>
      </c>
      <c r="F1013" s="50" t="s">
        <v>950</v>
      </c>
      <c r="G1013" s="51">
        <v>33615</v>
      </c>
      <c r="H1013" s="21">
        <v>0</v>
      </c>
      <c r="I1013" s="51">
        <f t="shared" si="99"/>
        <v>33615</v>
      </c>
      <c r="J1013" s="62">
        <f t="shared" si="100"/>
        <v>2913970.31</v>
      </c>
      <c r="K1013" s="49">
        <v>78414</v>
      </c>
      <c r="L1013" s="138">
        <v>1516522</v>
      </c>
      <c r="M1013" s="3"/>
      <c r="N1013" s="1"/>
      <c r="O1013" s="43"/>
      <c r="P1013" s="43"/>
      <c r="Q1013" s="43"/>
      <c r="T1013" s="1"/>
    </row>
    <row r="1014" spans="1:20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98"/>
        <v>1</v>
      </c>
      <c r="F1014" s="50" t="s">
        <v>370</v>
      </c>
      <c r="G1014" s="51">
        <v>12450</v>
      </c>
      <c r="H1014" s="21">
        <v>0</v>
      </c>
      <c r="I1014" s="51">
        <f t="shared" si="99"/>
        <v>12450</v>
      </c>
      <c r="J1014" s="62">
        <f t="shared" si="100"/>
        <v>2901520.31</v>
      </c>
      <c r="K1014" s="49">
        <v>79031</v>
      </c>
      <c r="L1014" s="138">
        <v>1519267</v>
      </c>
      <c r="M1014" s="3"/>
      <c r="N1014" s="1"/>
      <c r="O1014" s="43"/>
      <c r="P1014" s="43"/>
      <c r="Q1014" s="43"/>
      <c r="T1014" s="1"/>
    </row>
    <row r="1015" spans="1:20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951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2889070.31</v>
      </c>
      <c r="K1015" s="49">
        <v>78248</v>
      </c>
      <c r="L1015" s="138">
        <v>1515946</v>
      </c>
      <c r="M1015" s="3"/>
      <c r="N1015" s="1"/>
      <c r="O1015" s="43"/>
      <c r="P1015" s="43"/>
      <c r="Q1015" s="43"/>
      <c r="T1015" s="1"/>
    </row>
    <row r="1016" spans="1:20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98"/>
        <v>2</v>
      </c>
      <c r="F1016" s="50" t="s">
        <v>952</v>
      </c>
      <c r="G1016" s="51">
        <v>22410</v>
      </c>
      <c r="H1016" s="21">
        <v>0</v>
      </c>
      <c r="I1016" s="51">
        <f t="shared" si="99"/>
        <v>22410</v>
      </c>
      <c r="J1016" s="62">
        <f t="shared" si="100"/>
        <v>2866660.31</v>
      </c>
      <c r="K1016" s="49">
        <v>78410</v>
      </c>
      <c r="L1016" s="138">
        <v>1516403</v>
      </c>
      <c r="M1016" s="3"/>
      <c r="N1016" s="1"/>
      <c r="O1016" s="43"/>
      <c r="P1016" s="43"/>
      <c r="Q1016" s="43"/>
      <c r="T1016" s="1"/>
    </row>
    <row r="1017" spans="1:20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98"/>
        <v>2</v>
      </c>
      <c r="F1017" s="50" t="s">
        <v>953</v>
      </c>
      <c r="G1017" s="51">
        <v>12870</v>
      </c>
      <c r="H1017" s="21">
        <v>0</v>
      </c>
      <c r="I1017" s="51">
        <f t="shared" si="99"/>
        <v>12870</v>
      </c>
      <c r="J1017" s="62">
        <f t="shared" si="100"/>
        <v>2853790.31</v>
      </c>
      <c r="K1017" s="49">
        <v>79032</v>
      </c>
      <c r="L1017" s="138">
        <v>1519582</v>
      </c>
      <c r="M1017" s="3"/>
      <c r="N1017" s="1"/>
      <c r="O1017" s="43"/>
      <c r="P1017" s="43"/>
      <c r="Q1017" s="43"/>
      <c r="T1017" s="1"/>
    </row>
    <row r="1018" spans="1:20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98"/>
        <v>2</v>
      </c>
      <c r="F1018" s="50" t="s">
        <v>954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2840920.31</v>
      </c>
      <c r="K1018" s="49">
        <v>78657</v>
      </c>
      <c r="L1018" s="138">
        <v>1517363</v>
      </c>
      <c r="M1018" s="3"/>
      <c r="N1018" s="1"/>
      <c r="O1018" s="43"/>
      <c r="P1018" s="43"/>
      <c r="Q1018" s="43"/>
      <c r="T1018" s="1"/>
    </row>
    <row r="1019" spans="1:20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955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2828050.31</v>
      </c>
      <c r="K1019" s="49">
        <v>78233</v>
      </c>
      <c r="L1019" s="138">
        <v>1515625</v>
      </c>
      <c r="M1019" s="3"/>
      <c r="N1019" s="1"/>
      <c r="O1019" s="5"/>
      <c r="P1019" s="43"/>
      <c r="Q1019" s="43"/>
      <c r="T1019" s="1"/>
    </row>
    <row r="1020" spans="1:20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98"/>
        <v>2</v>
      </c>
      <c r="F1020" s="50" t="s">
        <v>956</v>
      </c>
      <c r="G1020" s="51">
        <v>20070</v>
      </c>
      <c r="H1020" s="21">
        <v>0</v>
      </c>
      <c r="I1020" s="51">
        <f t="shared" si="99"/>
        <v>20070</v>
      </c>
      <c r="J1020" s="62">
        <f t="shared" si="100"/>
        <v>2807980.31</v>
      </c>
      <c r="K1020" s="49">
        <v>79650</v>
      </c>
      <c r="L1020" s="138">
        <v>1521901</v>
      </c>
      <c r="M1020" s="3"/>
      <c r="N1020" s="1"/>
      <c r="O1020" s="43"/>
      <c r="P1020" s="43"/>
      <c r="Q1020" s="43"/>
      <c r="T1020" s="1"/>
    </row>
    <row r="1021" spans="1:20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98"/>
        <v>2</v>
      </c>
      <c r="F1021" s="50" t="s">
        <v>432</v>
      </c>
      <c r="G1021" s="51">
        <v>12870</v>
      </c>
      <c r="H1021" s="21">
        <v>0</v>
      </c>
      <c r="I1021" s="51">
        <f t="shared" si="99"/>
        <v>12870</v>
      </c>
      <c r="J1021" s="62">
        <f t="shared" si="100"/>
        <v>2795110.31</v>
      </c>
      <c r="K1021" s="49">
        <v>79968</v>
      </c>
      <c r="L1021" s="138">
        <v>1523608</v>
      </c>
      <c r="M1021" s="3"/>
      <c r="N1021" s="1"/>
      <c r="O1021" s="43"/>
      <c r="P1021" s="43"/>
      <c r="Q1021" s="43"/>
      <c r="T1021" s="1"/>
    </row>
    <row r="1022" spans="1:20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957</v>
      </c>
      <c r="G1022" s="51">
        <v>28210</v>
      </c>
      <c r="H1022" s="21">
        <v>0</v>
      </c>
      <c r="I1022" s="51">
        <f t="shared" si="99"/>
        <v>28210</v>
      </c>
      <c r="J1022" s="62">
        <f t="shared" si="100"/>
        <v>2766900.31</v>
      </c>
      <c r="K1022" s="49">
        <v>79403</v>
      </c>
      <c r="L1022" s="138">
        <v>1521428</v>
      </c>
      <c r="M1022" s="3"/>
      <c r="N1022" s="1"/>
      <c r="O1022" s="43"/>
      <c r="P1022" s="43"/>
      <c r="Q1022" s="43"/>
      <c r="T1022" s="1"/>
    </row>
    <row r="1023" spans="1:20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954</v>
      </c>
      <c r="G1023" s="51">
        <v>22410</v>
      </c>
      <c r="H1023" s="21">
        <v>0</v>
      </c>
      <c r="I1023" s="51">
        <f t="shared" si="99"/>
        <v>22410</v>
      </c>
      <c r="J1023" s="62">
        <f t="shared" si="100"/>
        <v>2744490.31</v>
      </c>
      <c r="K1023" s="49">
        <v>78656</v>
      </c>
      <c r="L1023" s="138">
        <v>1517336</v>
      </c>
      <c r="M1023" s="3"/>
      <c r="N1023" s="1"/>
      <c r="O1023" s="43"/>
      <c r="P1023" s="43"/>
      <c r="Q1023" s="43"/>
      <c r="T1023" s="1"/>
    </row>
    <row r="1024" spans="1:20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98"/>
        <v>2</v>
      </c>
      <c r="F1024" s="50" t="s">
        <v>958</v>
      </c>
      <c r="G1024" s="51">
        <v>12870</v>
      </c>
      <c r="H1024" s="21">
        <v>0</v>
      </c>
      <c r="I1024" s="51">
        <f t="shared" si="99"/>
        <v>12870</v>
      </c>
      <c r="J1024" s="62">
        <f t="shared" si="100"/>
        <v>2731620.31</v>
      </c>
      <c r="K1024" s="49">
        <v>78968</v>
      </c>
      <c r="L1024" s="138">
        <v>1518967</v>
      </c>
      <c r="M1024" s="3"/>
      <c r="N1024" s="1"/>
      <c r="O1024" s="5"/>
      <c r="P1024" s="43"/>
      <c r="Q1024" s="43"/>
      <c r="T1024" s="1"/>
    </row>
    <row r="1025" spans="1:20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98"/>
        <v>7</v>
      </c>
      <c r="F1025" s="50" t="s">
        <v>959</v>
      </c>
      <c r="G1025" s="51">
        <v>45045</v>
      </c>
      <c r="H1025" s="21">
        <v>0</v>
      </c>
      <c r="I1025" s="51">
        <f t="shared" si="99"/>
        <v>45045</v>
      </c>
      <c r="J1025" s="62">
        <f t="shared" si="100"/>
        <v>2686575.31</v>
      </c>
      <c r="K1025" s="49">
        <v>79106</v>
      </c>
      <c r="L1025" s="138">
        <v>1519195</v>
      </c>
      <c r="M1025" s="3"/>
      <c r="N1025" s="1"/>
      <c r="O1025" s="5"/>
      <c r="P1025" s="43"/>
      <c r="Q1025" s="43"/>
      <c r="T1025" s="1"/>
    </row>
    <row r="1026" spans="1:20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98"/>
        <v>2</v>
      </c>
      <c r="F1026" s="50" t="s">
        <v>960</v>
      </c>
      <c r="G1026" s="51">
        <v>12870</v>
      </c>
      <c r="H1026" s="21">
        <v>0</v>
      </c>
      <c r="I1026" s="51">
        <f t="shared" si="99"/>
        <v>12870</v>
      </c>
      <c r="J1026" s="62">
        <f t="shared" si="100"/>
        <v>2673705.31</v>
      </c>
      <c r="K1026" s="49">
        <v>79401</v>
      </c>
      <c r="L1026" s="138">
        <v>1521100</v>
      </c>
      <c r="M1026" s="3"/>
      <c r="N1026" s="1"/>
      <c r="O1026" s="43"/>
      <c r="P1026" s="43"/>
      <c r="Q1026" s="43"/>
      <c r="T1026" s="1"/>
    </row>
    <row r="1027" spans="1:20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98"/>
        <v>2</v>
      </c>
      <c r="F1027" s="50" t="s">
        <v>961</v>
      </c>
      <c r="G1027" s="51">
        <v>25740</v>
      </c>
      <c r="H1027" s="21">
        <v>0</v>
      </c>
      <c r="I1027" s="51">
        <f t="shared" si="99"/>
        <v>25740</v>
      </c>
      <c r="J1027" s="62">
        <f t="shared" si="100"/>
        <v>2647965.31</v>
      </c>
      <c r="K1027" s="49">
        <v>78659</v>
      </c>
      <c r="L1027" s="138">
        <v>1517155</v>
      </c>
      <c r="M1027" s="3"/>
      <c r="N1027" s="1"/>
      <c r="O1027" s="43"/>
      <c r="P1027" s="43"/>
      <c r="Q1027" s="43"/>
      <c r="T1027" s="1"/>
    </row>
    <row r="1028" spans="1:20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962</v>
      </c>
      <c r="G1028" s="51">
        <v>13585</v>
      </c>
      <c r="H1028" s="21">
        <v>0</v>
      </c>
      <c r="I1028" s="51">
        <f t="shared" si="99"/>
        <v>13585</v>
      </c>
      <c r="J1028" s="62">
        <f t="shared" si="100"/>
        <v>2634380.31</v>
      </c>
      <c r="K1028" s="49">
        <v>80176</v>
      </c>
      <c r="L1028" s="138">
        <v>1524721</v>
      </c>
      <c r="M1028" s="3"/>
      <c r="N1028" s="1"/>
      <c r="O1028" s="43"/>
      <c r="P1028" s="43"/>
      <c r="Q1028" s="43"/>
      <c r="T1028" s="1"/>
    </row>
    <row r="1029" spans="1:20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98"/>
        <v>2</v>
      </c>
      <c r="F1029" s="50" t="s">
        <v>963</v>
      </c>
      <c r="G1029" s="51">
        <v>12870</v>
      </c>
      <c r="H1029" s="21">
        <v>0</v>
      </c>
      <c r="I1029" s="51">
        <f t="shared" si="99"/>
        <v>12870</v>
      </c>
      <c r="J1029" s="62">
        <f t="shared" si="100"/>
        <v>2621510.31</v>
      </c>
      <c r="K1029" s="49">
        <v>79407</v>
      </c>
      <c r="L1029" s="138">
        <v>1521702</v>
      </c>
      <c r="M1029" s="3"/>
      <c r="N1029" s="1"/>
      <c r="O1029" s="43"/>
      <c r="P1029" s="43"/>
      <c r="Q1029" s="43"/>
      <c r="T1029" s="1"/>
    </row>
    <row r="1030" spans="1:20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98"/>
        <v>5</v>
      </c>
      <c r="F1030" s="50" t="s">
        <v>964</v>
      </c>
      <c r="G1030" s="51">
        <v>32175</v>
      </c>
      <c r="H1030" s="21">
        <v>0</v>
      </c>
      <c r="I1030" s="51">
        <f t="shared" si="99"/>
        <v>32175</v>
      </c>
      <c r="J1030" s="62">
        <f t="shared" ref="J1030:J1036" si="101">J1029-I1030</f>
        <v>2589335.31</v>
      </c>
      <c r="K1030" s="49">
        <v>78465</v>
      </c>
      <c r="L1030" s="138">
        <v>1517193</v>
      </c>
      <c r="M1030" s="3"/>
      <c r="N1030" s="1"/>
      <c r="O1030" s="43"/>
      <c r="P1030" s="43"/>
      <c r="Q1030" s="43"/>
      <c r="T1030" s="1"/>
    </row>
    <row r="1031" spans="1:20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98"/>
        <v>2</v>
      </c>
      <c r="F1031" s="50" t="s">
        <v>965</v>
      </c>
      <c r="G1031" s="51">
        <v>9000</v>
      </c>
      <c r="H1031" s="21">
        <v>0</v>
      </c>
      <c r="I1031" s="51">
        <f t="shared" si="99"/>
        <v>9000</v>
      </c>
      <c r="J1031" s="62">
        <f t="shared" si="101"/>
        <v>2580335.31</v>
      </c>
      <c r="K1031" s="49">
        <v>78904</v>
      </c>
      <c r="L1031" s="138">
        <v>1518368</v>
      </c>
      <c r="M1031" s="3"/>
      <c r="N1031" s="1"/>
      <c r="O1031" s="43"/>
      <c r="P1031" s="43"/>
      <c r="Q1031" s="43"/>
      <c r="T1031" s="1"/>
    </row>
    <row r="1032" spans="1:20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966</v>
      </c>
      <c r="G1032" s="51">
        <v>20070</v>
      </c>
      <c r="H1032" s="21">
        <v>0</v>
      </c>
      <c r="I1032" s="51">
        <f t="shared" si="99"/>
        <v>20070</v>
      </c>
      <c r="J1032" s="62">
        <f t="shared" si="101"/>
        <v>2560265.31</v>
      </c>
      <c r="K1032" s="49">
        <v>79162</v>
      </c>
      <c r="L1032" s="138">
        <v>1520771</v>
      </c>
      <c r="M1032" s="3"/>
      <c r="N1032" s="1"/>
      <c r="O1032" s="43"/>
      <c r="P1032" s="43"/>
      <c r="Q1032" s="43"/>
      <c r="T1032" s="1"/>
    </row>
    <row r="1033" spans="1:20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98"/>
        <v>2</v>
      </c>
      <c r="F1033" s="50" t="s">
        <v>967</v>
      </c>
      <c r="G1033" s="51">
        <v>12870</v>
      </c>
      <c r="H1033" s="21">
        <v>0</v>
      </c>
      <c r="I1033" s="51">
        <f t="shared" si="99"/>
        <v>12870</v>
      </c>
      <c r="J1033" s="62">
        <f t="shared" si="101"/>
        <v>2547395.31</v>
      </c>
      <c r="K1033" s="49">
        <v>80685</v>
      </c>
      <c r="L1033" s="82">
        <v>1526495</v>
      </c>
      <c r="M1033" s="3"/>
      <c r="N1033" s="1"/>
      <c r="O1033" s="5"/>
      <c r="P1033" s="43"/>
      <c r="Q1033" s="43"/>
      <c r="T1033" s="1"/>
    </row>
    <row r="1034" spans="1:20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968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2534525.31</v>
      </c>
      <c r="K1034" s="49">
        <v>80686</v>
      </c>
      <c r="L1034" s="82">
        <v>1526495</v>
      </c>
      <c r="M1034" s="3"/>
      <c r="N1034" s="1"/>
      <c r="O1034" s="43"/>
      <c r="P1034" s="43"/>
      <c r="Q1034" s="43"/>
      <c r="T1034" s="1"/>
    </row>
    <row r="1035" spans="1:20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98"/>
        <v>5</v>
      </c>
      <c r="F1035" s="50" t="s">
        <v>969</v>
      </c>
      <c r="G1035" s="51">
        <v>22500</v>
      </c>
      <c r="H1035" s="21">
        <v>0</v>
      </c>
      <c r="I1035" s="51">
        <f t="shared" si="99"/>
        <v>22500</v>
      </c>
      <c r="J1035" s="62">
        <f t="shared" si="101"/>
        <v>2512025.31</v>
      </c>
      <c r="K1035" s="49">
        <v>78661</v>
      </c>
      <c r="L1035" s="138">
        <v>1517645</v>
      </c>
      <c r="M1035" s="3"/>
      <c r="N1035" s="1"/>
      <c r="O1035" s="43"/>
      <c r="P1035" s="43"/>
      <c r="Q1035" s="43"/>
      <c r="T1035" s="1"/>
    </row>
    <row r="1036" spans="1:20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98"/>
        <v>3</v>
      </c>
      <c r="F1036" s="50" t="s">
        <v>970</v>
      </c>
      <c r="G1036" s="51">
        <v>19305</v>
      </c>
      <c r="H1036" s="21">
        <v>0</v>
      </c>
      <c r="I1036" s="51">
        <f t="shared" si="99"/>
        <v>19305</v>
      </c>
      <c r="J1036" s="62">
        <f t="shared" si="101"/>
        <v>2492720.31</v>
      </c>
      <c r="K1036" s="49">
        <v>79656</v>
      </c>
      <c r="L1036" s="138">
        <v>1522032</v>
      </c>
      <c r="M1036" s="3"/>
      <c r="N1036" s="1"/>
      <c r="O1036" s="5"/>
      <c r="P1036" s="43"/>
      <c r="Q1036" s="43"/>
      <c r="T1036" s="1"/>
    </row>
    <row r="1037" spans="1:20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98"/>
        <v>2</v>
      </c>
      <c r="F1037" s="50" t="s">
        <v>971</v>
      </c>
      <c r="G1037" s="51">
        <v>25740</v>
      </c>
      <c r="H1037" s="21">
        <v>0</v>
      </c>
      <c r="I1037" s="51">
        <f t="shared" si="99"/>
        <v>25740</v>
      </c>
      <c r="J1037" s="62">
        <f t="shared" ref="J1031:J1061" si="102">J1036-I1037</f>
        <v>2466980.31</v>
      </c>
      <c r="K1037" s="49">
        <v>80912</v>
      </c>
      <c r="L1037" s="82">
        <v>1528092</v>
      </c>
      <c r="M1037" s="3"/>
      <c r="N1037" s="1"/>
      <c r="O1037" s="43"/>
      <c r="P1037" s="43"/>
      <c r="Q1037" s="43"/>
      <c r="T1037" s="1"/>
    </row>
    <row r="1038" spans="1:20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98"/>
        <v>2</v>
      </c>
      <c r="F1038" s="50" t="s">
        <v>972</v>
      </c>
      <c r="G1038" s="51">
        <v>12870</v>
      </c>
      <c r="H1038" s="21">
        <v>0</v>
      </c>
      <c r="I1038" s="51">
        <f t="shared" si="99"/>
        <v>12870</v>
      </c>
      <c r="J1038" s="62">
        <f t="shared" si="102"/>
        <v>2454110.31</v>
      </c>
      <c r="K1038" s="49">
        <v>78662</v>
      </c>
      <c r="L1038" s="138">
        <v>1518029</v>
      </c>
      <c r="M1038" s="3"/>
      <c r="N1038" s="1"/>
      <c r="O1038" s="43"/>
      <c r="P1038" s="43"/>
      <c r="Q1038" s="43"/>
      <c r="T1038" s="1"/>
    </row>
    <row r="1039" spans="1:20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973</v>
      </c>
      <c r="G1039" s="51">
        <v>22410</v>
      </c>
      <c r="H1039" s="21">
        <v>0</v>
      </c>
      <c r="I1039" s="51">
        <f t="shared" si="99"/>
        <v>22410</v>
      </c>
      <c r="J1039" s="62">
        <f t="shared" si="102"/>
        <v>2431700.31</v>
      </c>
      <c r="K1039" s="49">
        <v>78663</v>
      </c>
      <c r="L1039" s="138">
        <v>1518033</v>
      </c>
      <c r="M1039" s="3"/>
      <c r="N1039" s="1"/>
      <c r="O1039" s="43"/>
      <c r="P1039" s="43"/>
      <c r="Q1039" s="43"/>
      <c r="T1039" s="1"/>
    </row>
    <row r="1040" spans="1:20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98"/>
        <v>1</v>
      </c>
      <c r="F1040" s="50" t="s">
        <v>974</v>
      </c>
      <c r="G1040" s="51">
        <v>7150</v>
      </c>
      <c r="H1040" s="21">
        <v>0</v>
      </c>
      <c r="I1040" s="51">
        <f t="shared" si="99"/>
        <v>7150</v>
      </c>
      <c r="J1040" s="62">
        <f t="shared" si="102"/>
        <v>2424550.31</v>
      </c>
      <c r="K1040" s="49">
        <v>81172</v>
      </c>
      <c r="L1040" s="138">
        <v>1531593</v>
      </c>
      <c r="M1040" s="3"/>
      <c r="N1040" s="1"/>
      <c r="O1040" s="43"/>
      <c r="P1040" s="43"/>
      <c r="Q1040" s="43"/>
      <c r="T1040" s="1"/>
    </row>
    <row r="1041" spans="1:20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98"/>
        <v>3</v>
      </c>
      <c r="F1041" s="50" t="s">
        <v>975</v>
      </c>
      <c r="G1041" s="51">
        <v>19305</v>
      </c>
      <c r="H1041" s="21">
        <v>0</v>
      </c>
      <c r="I1041" s="51">
        <f t="shared" si="99"/>
        <v>19305</v>
      </c>
      <c r="J1041" s="62">
        <f t="shared" si="102"/>
        <v>2405245.31</v>
      </c>
      <c r="K1041" s="49">
        <v>80739</v>
      </c>
      <c r="L1041" s="138">
        <v>1526577</v>
      </c>
      <c r="M1041" s="3"/>
      <c r="N1041" s="1"/>
      <c r="O1041" s="43"/>
      <c r="P1041" s="43"/>
      <c r="Q1041" s="43"/>
      <c r="T1041" s="1"/>
    </row>
    <row r="1042" spans="1:20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98"/>
        <v>2</v>
      </c>
      <c r="F1042" s="50" t="s">
        <v>976</v>
      </c>
      <c r="G1042" s="51">
        <v>12870</v>
      </c>
      <c r="H1042" s="21">
        <v>0</v>
      </c>
      <c r="I1042" s="51">
        <f t="shared" si="99"/>
        <v>12870</v>
      </c>
      <c r="J1042" s="62">
        <f t="shared" si="102"/>
        <v>2392375.31</v>
      </c>
      <c r="K1042" s="49">
        <v>79970</v>
      </c>
      <c r="L1042" s="138">
        <v>1524004</v>
      </c>
      <c r="M1042" s="3"/>
      <c r="N1042" s="1"/>
      <c r="O1042" s="43"/>
      <c r="P1042" s="43"/>
      <c r="Q1042" s="43"/>
      <c r="T1042" s="1"/>
    </row>
    <row r="1043" spans="1:20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98"/>
        <v>5</v>
      </c>
      <c r="F1043" s="50" t="s">
        <v>977</v>
      </c>
      <c r="G1043" s="51">
        <v>32175</v>
      </c>
      <c r="H1043" s="21">
        <v>0</v>
      </c>
      <c r="I1043" s="51">
        <f t="shared" si="99"/>
        <v>32175</v>
      </c>
      <c r="J1043" s="62">
        <f t="shared" si="102"/>
        <v>2360200.31</v>
      </c>
      <c r="K1043" s="49">
        <v>79660</v>
      </c>
      <c r="L1043" s="138">
        <v>1522651</v>
      </c>
      <c r="M1043" s="3"/>
      <c r="N1043" s="1"/>
      <c r="O1043" s="43"/>
      <c r="P1043" s="43"/>
      <c r="Q1043" s="43"/>
      <c r="T1043" s="1"/>
    </row>
    <row r="1044" spans="1:20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98"/>
        <v>2</v>
      </c>
      <c r="F1044" s="50" t="s">
        <v>978</v>
      </c>
      <c r="G1044" s="51">
        <v>12870</v>
      </c>
      <c r="H1044" s="21">
        <v>0</v>
      </c>
      <c r="I1044" s="51">
        <f t="shared" si="99"/>
        <v>12870</v>
      </c>
      <c r="J1044" s="62">
        <f t="shared" si="102"/>
        <v>2347330.31</v>
      </c>
      <c r="K1044" s="49">
        <v>80175</v>
      </c>
      <c r="L1044" s="138">
        <v>1524458</v>
      </c>
      <c r="M1044" s="3"/>
      <c r="N1044" s="1"/>
      <c r="O1044" s="43"/>
      <c r="P1044" s="43"/>
      <c r="Q1044" s="43"/>
      <c r="T1044" s="1"/>
    </row>
    <row r="1045" spans="1:20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979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2334460.31</v>
      </c>
      <c r="K1045" s="49">
        <v>78232</v>
      </c>
      <c r="L1045" s="138">
        <v>1515396</v>
      </c>
      <c r="M1045" s="3"/>
      <c r="N1045" s="1"/>
      <c r="O1045" s="43"/>
      <c r="P1045" s="43"/>
      <c r="Q1045" s="43"/>
      <c r="T1045" s="1"/>
    </row>
    <row r="1046" spans="1:20">
      <c r="A1046" s="139">
        <v>170</v>
      </c>
      <c r="B1046" s="129">
        <v>43641</v>
      </c>
      <c r="C1046" s="130">
        <v>43643</v>
      </c>
      <c r="D1046" s="131" t="s">
        <v>15</v>
      </c>
      <c r="E1046" s="132">
        <f t="shared" si="98"/>
        <v>2</v>
      </c>
      <c r="F1046" s="133" t="s">
        <v>980</v>
      </c>
      <c r="G1046" s="134">
        <v>12870</v>
      </c>
      <c r="H1046" s="135">
        <v>0</v>
      </c>
      <c r="I1046" s="134">
        <f t="shared" si="99"/>
        <v>12870</v>
      </c>
      <c r="J1046" s="137">
        <f t="shared" si="102"/>
        <v>2321590.31</v>
      </c>
      <c r="K1046" s="132">
        <v>79157</v>
      </c>
      <c r="L1046" s="140">
        <v>1520640</v>
      </c>
      <c r="M1046" s="3"/>
      <c r="N1046" s="1"/>
      <c r="O1046" s="43"/>
      <c r="P1046" s="43"/>
      <c r="Q1046" s="43"/>
      <c r="T1046" s="1"/>
    </row>
    <row r="1047" spans="1:20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98"/>
        <v>3</v>
      </c>
      <c r="F1047" s="50" t="s">
        <v>981</v>
      </c>
      <c r="G1047" s="51">
        <v>33615</v>
      </c>
      <c r="H1047" s="21">
        <v>0</v>
      </c>
      <c r="I1047" s="51">
        <f t="shared" si="99"/>
        <v>33615</v>
      </c>
      <c r="J1047" s="62">
        <f t="shared" si="102"/>
        <v>2287975.31</v>
      </c>
      <c r="K1047" s="49">
        <v>80800</v>
      </c>
      <c r="L1047" s="138">
        <v>1527897</v>
      </c>
      <c r="M1047" s="3"/>
      <c r="N1047" s="1"/>
      <c r="O1047" s="43"/>
      <c r="P1047" s="43"/>
      <c r="Q1047" s="43"/>
      <c r="T1047" s="1"/>
    </row>
    <row r="1048" spans="1:20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98"/>
        <v>2</v>
      </c>
      <c r="F1048" s="50" t="s">
        <v>982</v>
      </c>
      <c r="G1048" s="51">
        <v>13585</v>
      </c>
      <c r="H1048" s="21">
        <v>0</v>
      </c>
      <c r="I1048" s="51">
        <f t="shared" si="99"/>
        <v>13585</v>
      </c>
      <c r="J1048" s="62">
        <f t="shared" si="102"/>
        <v>2274390.31</v>
      </c>
      <c r="K1048" s="49">
        <v>81287</v>
      </c>
      <c r="L1048" s="138">
        <v>1532887</v>
      </c>
      <c r="M1048" s="3"/>
      <c r="N1048" s="1"/>
      <c r="O1048" s="43"/>
      <c r="P1048" s="43"/>
      <c r="Q1048" s="43"/>
      <c r="T1048" s="1"/>
    </row>
    <row r="1049" spans="1:20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98"/>
        <v>2</v>
      </c>
      <c r="F1049" s="50" t="s">
        <v>983</v>
      </c>
      <c r="G1049" s="51">
        <v>22410</v>
      </c>
      <c r="H1049" s="21">
        <v>0</v>
      </c>
      <c r="I1049" s="51">
        <f t="shared" si="99"/>
        <v>22410</v>
      </c>
      <c r="J1049" s="62">
        <f t="shared" si="102"/>
        <v>2251980.31</v>
      </c>
      <c r="K1049" s="49">
        <v>81525</v>
      </c>
      <c r="L1049" s="138">
        <v>1535134</v>
      </c>
      <c r="M1049" s="3"/>
      <c r="N1049" s="1"/>
      <c r="O1049" s="43"/>
      <c r="P1049" s="43"/>
      <c r="Q1049" s="43"/>
      <c r="T1049" s="1"/>
    </row>
    <row r="1050" spans="1:20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314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2229570.31</v>
      </c>
      <c r="K1050" s="49">
        <v>81294</v>
      </c>
      <c r="L1050" s="138">
        <v>1533005</v>
      </c>
      <c r="M1050" s="3"/>
      <c r="N1050" s="1"/>
      <c r="O1050" s="43"/>
      <c r="P1050" s="43"/>
      <c r="Q1050" s="43"/>
      <c r="T1050" s="1"/>
    </row>
    <row r="1051" spans="1:20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984</v>
      </c>
      <c r="G1051" s="51">
        <v>20070</v>
      </c>
      <c r="H1051" s="21">
        <v>0</v>
      </c>
      <c r="I1051" s="51">
        <f t="shared" si="99"/>
        <v>20070</v>
      </c>
      <c r="J1051" s="62">
        <f t="shared" si="102"/>
        <v>2209500.31</v>
      </c>
      <c r="K1051" s="49">
        <v>78123</v>
      </c>
      <c r="L1051" s="138">
        <v>1513306</v>
      </c>
      <c r="M1051" s="3"/>
      <c r="N1051" s="1"/>
      <c r="O1051" s="43"/>
      <c r="P1051" s="43"/>
      <c r="Q1051" s="43"/>
      <c r="T1051" s="1"/>
    </row>
    <row r="1052" spans="1:20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98"/>
        <v>3</v>
      </c>
      <c r="F1052" s="50" t="s">
        <v>985</v>
      </c>
      <c r="G1052" s="51">
        <v>19305</v>
      </c>
      <c r="H1052" s="21">
        <v>0</v>
      </c>
      <c r="I1052" s="51">
        <f t="shared" si="99"/>
        <v>19305</v>
      </c>
      <c r="J1052" s="62">
        <f t="shared" si="102"/>
        <v>2190195.31</v>
      </c>
      <c r="K1052" s="49">
        <v>80416</v>
      </c>
      <c r="L1052" s="138">
        <v>1525198</v>
      </c>
      <c r="M1052" s="3"/>
      <c r="N1052" s="1"/>
      <c r="O1052" s="43"/>
      <c r="P1052" s="43"/>
      <c r="Q1052" s="43"/>
      <c r="T1052" s="1"/>
    </row>
    <row r="1053" spans="1:20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986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2170890.31</v>
      </c>
      <c r="K1053" s="49">
        <v>80665</v>
      </c>
      <c r="L1053" s="82">
        <v>1525846</v>
      </c>
      <c r="M1053" s="3"/>
      <c r="N1053" s="1"/>
      <c r="O1053" s="5"/>
      <c r="P1053" s="43"/>
      <c r="Q1053" s="43"/>
      <c r="T1053" s="1"/>
    </row>
    <row r="1054" spans="1:20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987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2151585.31</v>
      </c>
      <c r="K1054" s="49">
        <v>80666</v>
      </c>
      <c r="L1054" s="82">
        <v>1525846</v>
      </c>
      <c r="M1054" s="3"/>
      <c r="N1054" s="1"/>
      <c r="O1054" s="43"/>
      <c r="P1054" s="43"/>
      <c r="Q1054" s="43"/>
      <c r="T1054" s="1"/>
    </row>
    <row r="1055" spans="1:20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98"/>
        <v>3</v>
      </c>
      <c r="F1055" s="50" t="s">
        <v>988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2132280.31</v>
      </c>
      <c r="K1055" s="49">
        <v>80661</v>
      </c>
      <c r="L1055" s="138">
        <v>1525460</v>
      </c>
      <c r="M1055" s="3"/>
      <c r="N1055" s="1"/>
      <c r="O1055" s="43"/>
      <c r="P1055" s="43"/>
      <c r="Q1055" s="43"/>
      <c r="T1055" s="1"/>
    </row>
    <row r="1056" spans="1:20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98"/>
        <v>2</v>
      </c>
      <c r="F1056" s="50" t="s">
        <v>989</v>
      </c>
      <c r="G1056" s="51">
        <v>20070</v>
      </c>
      <c r="H1056" s="21">
        <v>0</v>
      </c>
      <c r="I1056" s="51">
        <f t="shared" si="99"/>
        <v>20070</v>
      </c>
      <c r="J1056" s="62">
        <f t="shared" si="102"/>
        <v>2112210.31</v>
      </c>
      <c r="K1056" s="49">
        <v>80957</v>
      </c>
      <c r="L1056" s="138">
        <v>1528309</v>
      </c>
      <c r="M1056" s="3"/>
      <c r="N1056" s="1"/>
      <c r="O1056" s="43"/>
      <c r="P1056" s="43"/>
      <c r="Q1056" s="43"/>
      <c r="T1056" s="1"/>
    </row>
    <row r="1057" spans="1:20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990</v>
      </c>
      <c r="G1057" s="51">
        <v>12870</v>
      </c>
      <c r="H1057" s="21">
        <v>0</v>
      </c>
      <c r="I1057" s="51">
        <f t="shared" si="99"/>
        <v>12870</v>
      </c>
      <c r="J1057" s="62">
        <f t="shared" si="102"/>
        <v>2099340.31</v>
      </c>
      <c r="K1057" s="49">
        <v>78407</v>
      </c>
      <c r="L1057" s="138">
        <v>1516096</v>
      </c>
      <c r="M1057" s="3"/>
      <c r="N1057" s="1"/>
      <c r="O1057" s="43"/>
      <c r="P1057" s="43"/>
      <c r="Q1057" s="43"/>
      <c r="T1057" s="1"/>
    </row>
    <row r="1058" spans="1:20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98"/>
        <v>3</v>
      </c>
      <c r="F1058" s="50" t="s">
        <v>991</v>
      </c>
      <c r="G1058" s="51">
        <v>38610</v>
      </c>
      <c r="H1058" s="21">
        <v>0</v>
      </c>
      <c r="I1058" s="51">
        <f t="shared" si="99"/>
        <v>38610</v>
      </c>
      <c r="J1058" s="62">
        <f t="shared" si="102"/>
        <v>2060730.31</v>
      </c>
      <c r="K1058" s="49">
        <v>80915</v>
      </c>
      <c r="L1058" s="141">
        <v>1528473</v>
      </c>
      <c r="M1058" s="3"/>
      <c r="N1058" s="1"/>
      <c r="O1058" s="43"/>
      <c r="P1058" s="43"/>
      <c r="Q1058" s="43"/>
      <c r="T1058" s="1"/>
    </row>
    <row r="1059" spans="1:20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992</v>
      </c>
      <c r="G1059" s="51">
        <v>19305</v>
      </c>
      <c r="H1059" s="21">
        <v>0</v>
      </c>
      <c r="I1059" s="51">
        <f t="shared" si="99"/>
        <v>19305</v>
      </c>
      <c r="J1059" s="62">
        <f t="shared" si="102"/>
        <v>2041425.31</v>
      </c>
      <c r="K1059" s="49">
        <v>79902</v>
      </c>
      <c r="L1059" s="138">
        <v>1522746</v>
      </c>
      <c r="M1059" s="3"/>
      <c r="N1059" s="1"/>
      <c r="O1059" s="43"/>
      <c r="P1059" s="43"/>
      <c r="Q1059" s="43"/>
      <c r="T1059" s="1"/>
    </row>
    <row r="1060" spans="1:20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98"/>
        <v>2</v>
      </c>
      <c r="F1060" s="50" t="s">
        <v>993</v>
      </c>
      <c r="G1060" s="51">
        <v>12870</v>
      </c>
      <c r="H1060" s="21">
        <v>0</v>
      </c>
      <c r="I1060" s="51">
        <f t="shared" si="99"/>
        <v>12870</v>
      </c>
      <c r="J1060" s="62">
        <f t="shared" si="102"/>
        <v>2028555.31</v>
      </c>
      <c r="K1060" s="49">
        <v>77759</v>
      </c>
      <c r="L1060" s="138">
        <v>1508928</v>
      </c>
      <c r="M1060" s="3"/>
      <c r="N1060" s="1"/>
      <c r="O1060" s="43"/>
      <c r="P1060" s="43"/>
      <c r="Q1060" s="43"/>
      <c r="T1060" s="1"/>
    </row>
    <row r="1061" spans="1:20">
      <c r="A1061" s="166">
        <v>190</v>
      </c>
      <c r="B1061" s="167">
        <v>43608</v>
      </c>
      <c r="C1061" s="168">
        <v>43612</v>
      </c>
      <c r="D1061" s="169" t="s">
        <v>15</v>
      </c>
      <c r="E1061" s="170">
        <f t="shared" si="98"/>
        <v>4</v>
      </c>
      <c r="F1061" s="171" t="s">
        <v>182</v>
      </c>
      <c r="G1061" s="172">
        <v>22708.56</v>
      </c>
      <c r="H1061" s="173">
        <v>0</v>
      </c>
      <c r="I1061" s="172">
        <f t="shared" si="99"/>
        <v>22708.56</v>
      </c>
      <c r="J1061" s="177">
        <f t="shared" si="102"/>
        <v>2005846.75</v>
      </c>
      <c r="K1061" s="170">
        <v>76934</v>
      </c>
      <c r="L1061" s="178">
        <v>1505617</v>
      </c>
      <c r="M1061" s="3"/>
      <c r="N1061" s="1"/>
      <c r="O1061" s="43"/>
      <c r="P1061" s="43"/>
      <c r="Q1061" s="43"/>
      <c r="T1061" s="1"/>
    </row>
    <row r="1062" spans="1:20">
      <c r="A1062" s="4"/>
      <c r="C1062" s="1"/>
      <c r="I1062" s="1">
        <f>SUM(I1010:I1061)</f>
        <v>962888.56</v>
      </c>
      <c r="J1062" s="4"/>
      <c r="K1062" s="142" t="s">
        <v>994</v>
      </c>
      <c r="M1062" s="3"/>
      <c r="N1062" s="1"/>
      <c r="O1062" s="43"/>
      <c r="P1062" s="43"/>
      <c r="Q1062" s="43"/>
      <c r="T1062" s="1"/>
    </row>
    <row r="1063" spans="1:20">
      <c r="A1063" s="174" t="s">
        <v>995</v>
      </c>
      <c r="B1063" s="175"/>
      <c r="C1063" s="175"/>
      <c r="D1063" s="175"/>
      <c r="E1063" s="175"/>
      <c r="F1063" s="175"/>
      <c r="G1063" s="175"/>
      <c r="H1063" s="176"/>
      <c r="I1063" s="179">
        <v>3241877.75</v>
      </c>
      <c r="J1063" s="180">
        <f>J1061-I1063</f>
        <v>-1236031</v>
      </c>
      <c r="K1063" s="181"/>
      <c r="M1063" s="182" t="s">
        <v>996</v>
      </c>
      <c r="N1063" s="1"/>
      <c r="O1063" s="43"/>
      <c r="P1063" s="43"/>
      <c r="Q1063" s="43"/>
      <c r="T1063" s="1"/>
    </row>
    <row r="1064" spans="1:20">
      <c r="A1064" s="4"/>
      <c r="C1064" s="1"/>
      <c r="J1064" s="4"/>
      <c r="K1064" s="1"/>
      <c r="M1064" s="3"/>
      <c r="N1064" s="1"/>
      <c r="O1064" s="43"/>
      <c r="P1064" s="43"/>
      <c r="Q1064" s="43"/>
      <c r="T1064" s="1"/>
    </row>
    <row r="1065" spans="1:20">
      <c r="A1065" s="4"/>
      <c r="C1065" s="1"/>
      <c r="J1065" s="4"/>
      <c r="K1065" s="1"/>
      <c r="M1065" s="3"/>
      <c r="N1065" s="1"/>
      <c r="O1065" s="43"/>
      <c r="P1065" s="43"/>
      <c r="Q1065" s="43"/>
      <c r="T1065" s="1"/>
    </row>
    <row r="1066" spans="1:20">
      <c r="A1066" s="4"/>
      <c r="C1066" s="1"/>
      <c r="J1066" s="4"/>
      <c r="K1066" s="1"/>
      <c r="M1066" s="3"/>
      <c r="N1066" s="1"/>
      <c r="O1066" s="43"/>
      <c r="P1066" s="43"/>
      <c r="Q1066" s="43"/>
      <c r="T1066" s="1"/>
    </row>
    <row r="1067" spans="1:20">
      <c r="A1067" s="4"/>
      <c r="C1067" s="1"/>
      <c r="J1067" s="4"/>
      <c r="K1067" s="1"/>
      <c r="M1067" s="3"/>
      <c r="N1067" s="1"/>
      <c r="O1067" s="43"/>
      <c r="P1067" s="43"/>
      <c r="Q1067" s="43"/>
      <c r="T1067" s="1"/>
    </row>
    <row r="1068" spans="1:20">
      <c r="A1068" s="4"/>
      <c r="C1068" s="1"/>
      <c r="J1068" s="4"/>
      <c r="K1068" s="1"/>
      <c r="M1068" s="3"/>
      <c r="N1068" s="1"/>
      <c r="Q1068" s="5"/>
      <c r="T1068" s="1"/>
    </row>
    <row r="1069" spans="1:20">
      <c r="A1069" s="4"/>
      <c r="C1069" s="1"/>
      <c r="J1069" s="4"/>
      <c r="K1069" s="1"/>
      <c r="M1069" s="3"/>
      <c r="N1069" s="1"/>
      <c r="Q1069" s="5"/>
      <c r="T1069" s="1"/>
    </row>
    <row r="1070" spans="1:20">
      <c r="A1070" s="4"/>
      <c r="C1070" s="1"/>
      <c r="J1070" s="4"/>
      <c r="K1070" s="1"/>
      <c r="M1070" s="3"/>
      <c r="N1070" s="1"/>
      <c r="Q1070" s="5"/>
      <c r="T1070" s="1"/>
    </row>
    <row r="1071" spans="1:20">
      <c r="A1071" s="4"/>
      <c r="C1071" s="1"/>
      <c r="J1071" s="4"/>
      <c r="K1071" s="1"/>
      <c r="M1071" s="3"/>
      <c r="N1071" s="1"/>
      <c r="Q1071" s="5"/>
      <c r="T1071" s="1"/>
    </row>
    <row r="1072" spans="1:20">
      <c r="A1072" s="4"/>
      <c r="C1072" s="1"/>
      <c r="J1072" s="4"/>
      <c r="K1072" s="1"/>
      <c r="M1072" s="3"/>
      <c r="N1072" s="1"/>
      <c r="Q1072" s="5"/>
      <c r="T1072" s="1"/>
    </row>
    <row r="1073" spans="1:20">
      <c r="A1073" s="4"/>
      <c r="C1073" s="1"/>
      <c r="J1073" s="4"/>
      <c r="K1073" s="1"/>
      <c r="M1073" s="3"/>
      <c r="N1073" s="1"/>
      <c r="Q1073" s="5"/>
      <c r="T1073" s="1"/>
    </row>
    <row r="1074" spans="1:20">
      <c r="A1074" s="4"/>
      <c r="C1074" s="1"/>
      <c r="J1074" s="4"/>
      <c r="K1074" s="1"/>
      <c r="M1074" s="3"/>
      <c r="N1074" s="1"/>
      <c r="Q1074" s="5"/>
      <c r="T1074" s="1"/>
    </row>
    <row r="1075" spans="1:20">
      <c r="A1075" s="4"/>
      <c r="C1075" s="1"/>
      <c r="J1075" s="4"/>
      <c r="K1075" s="1"/>
      <c r="M1075" s="3"/>
      <c r="N1075" s="1"/>
      <c r="Q1075" s="5"/>
      <c r="T1075" s="1"/>
    </row>
    <row r="1076" spans="1:20">
      <c r="A1076" s="4"/>
      <c r="C1076" s="1"/>
      <c r="J1076" s="4"/>
      <c r="K1076" s="1"/>
      <c r="M1076" s="3"/>
      <c r="N1076" s="1"/>
      <c r="Q1076" s="5"/>
      <c r="T1076" s="1"/>
    </row>
    <row r="1077" spans="1:20">
      <c r="A1077" s="4"/>
      <c r="C1077" s="1"/>
      <c r="J1077" s="4"/>
      <c r="K1077" s="1"/>
      <c r="M1077" s="3"/>
      <c r="N1077" s="1"/>
      <c r="Q1077" s="5"/>
      <c r="T1077" s="1"/>
    </row>
    <row r="1078" spans="1:20">
      <c r="A1078" s="4"/>
      <c r="C1078" s="1"/>
      <c r="J1078" s="4"/>
      <c r="K1078" s="1"/>
      <c r="M1078" s="3"/>
      <c r="N1078" s="1"/>
      <c r="Q1078" s="5"/>
      <c r="T1078" s="1"/>
    </row>
    <row r="1079" spans="1:20">
      <c r="A1079" s="4"/>
      <c r="C1079" s="1"/>
      <c r="J1079" s="4"/>
      <c r="K1079" s="1"/>
      <c r="M1079" s="3"/>
      <c r="N1079" s="1"/>
      <c r="Q1079" s="5"/>
      <c r="T1079" s="1"/>
    </row>
    <row r="1080" spans="1:20">
      <c r="A1080" s="4"/>
      <c r="C1080" s="1"/>
      <c r="J1080" s="4"/>
      <c r="K1080" s="1"/>
      <c r="M1080" s="3"/>
      <c r="N1080" s="1"/>
      <c r="Q1080" s="5"/>
      <c r="T1080" s="1"/>
    </row>
    <row r="1081" spans="1:20">
      <c r="A1081" s="4"/>
      <c r="C1081" s="1"/>
      <c r="J1081" s="4"/>
      <c r="K1081" s="1"/>
      <c r="M1081" s="3"/>
      <c r="N1081" s="1"/>
      <c r="Q1081" s="5"/>
      <c r="T1081" s="1"/>
    </row>
    <row r="1082" spans="1:20">
      <c r="A1082" s="4"/>
      <c r="C1082" s="1"/>
      <c r="J1082" s="4"/>
      <c r="K1082" s="1"/>
      <c r="M1082" s="3"/>
      <c r="N1082" s="1"/>
      <c r="Q1082" s="5"/>
      <c r="T1082" s="1"/>
    </row>
    <row r="1083" spans="1:20">
      <c r="A1083" s="4"/>
      <c r="C1083" s="1"/>
      <c r="J1083" s="4"/>
      <c r="K1083" s="1"/>
      <c r="M1083" s="3"/>
      <c r="N1083" s="1"/>
      <c r="Q1083" s="5"/>
      <c r="T1083" s="1"/>
    </row>
    <row r="1084" spans="1:20">
      <c r="A1084" s="4"/>
      <c r="C1084" s="1"/>
      <c r="J1084" s="4"/>
      <c r="K1084" s="1"/>
      <c r="M1084" s="3"/>
      <c r="N1084" s="1"/>
      <c r="Q1084" s="5"/>
      <c r="T1084" s="1"/>
    </row>
    <row r="1085" spans="1:20">
      <c r="A1085" s="4"/>
      <c r="C1085" s="1"/>
      <c r="J1085" s="4"/>
      <c r="K1085" s="1"/>
      <c r="M1085" s="3"/>
      <c r="N1085" s="1"/>
      <c r="Q1085" s="5"/>
      <c r="T1085" s="1"/>
    </row>
    <row r="1086" spans="1:20">
      <c r="A1086" s="4"/>
      <c r="C1086" s="1"/>
      <c r="J1086" s="4"/>
      <c r="K1086" s="1"/>
      <c r="M1086" s="3"/>
      <c r="N1086" s="1"/>
      <c r="Q1086" s="5"/>
      <c r="T1086" s="1"/>
    </row>
    <row r="1087" spans="1:20">
      <c r="A1087" s="4"/>
      <c r="C1087" s="1"/>
      <c r="J1087" s="4"/>
      <c r="K1087" s="1"/>
      <c r="M1087" s="3"/>
      <c r="N1087" s="1"/>
      <c r="Q1087" s="5"/>
      <c r="T1087" s="1"/>
    </row>
    <row r="1088" spans="1:20">
      <c r="A1088" s="4"/>
      <c r="C1088" s="1"/>
      <c r="J1088" s="4"/>
      <c r="K1088" s="1"/>
      <c r="M1088" s="3"/>
      <c r="N1088" s="1"/>
      <c r="Q1088" s="5"/>
      <c r="T1088" s="1"/>
    </row>
    <row r="1089" spans="1:20">
      <c r="A1089" s="4"/>
      <c r="C1089" s="1"/>
      <c r="J1089" s="4"/>
      <c r="K1089" s="1"/>
      <c r="M1089" s="3"/>
      <c r="N1089" s="1"/>
      <c r="Q1089" s="5"/>
      <c r="T1089" s="1"/>
    </row>
    <row r="1090" spans="1:20">
      <c r="A1090" s="4"/>
      <c r="C1090" s="1"/>
      <c r="J1090" s="4"/>
      <c r="K1090" s="1"/>
      <c r="M1090" s="3"/>
      <c r="N1090" s="1"/>
      <c r="Q1090" s="5"/>
      <c r="T1090" s="1"/>
    </row>
    <row r="1091" spans="1:20">
      <c r="A1091" s="4"/>
      <c r="C1091" s="1"/>
      <c r="J1091" s="4"/>
      <c r="K1091" s="1"/>
      <c r="M1091" s="3"/>
      <c r="N1091" s="1"/>
      <c r="Q1091" s="5"/>
      <c r="T1091" s="1"/>
    </row>
    <row r="1092" spans="1:20">
      <c r="A1092" s="4"/>
      <c r="C1092" s="1"/>
      <c r="J1092" s="4"/>
      <c r="K1092" s="1"/>
      <c r="M1092" s="3"/>
      <c r="N1092" s="1"/>
      <c r="Q1092" s="5"/>
      <c r="T1092" s="1"/>
    </row>
    <row r="1093" spans="1:20">
      <c r="A1093" s="4"/>
      <c r="C1093" s="1"/>
      <c r="J1093" s="4"/>
      <c r="K1093" s="1"/>
      <c r="M1093" s="3"/>
      <c r="N1093" s="1"/>
      <c r="Q1093" s="5"/>
      <c r="T1093" s="1"/>
    </row>
    <row r="1094" spans="1:20">
      <c r="A1094" s="4"/>
      <c r="C1094" s="1"/>
      <c r="J1094" s="4"/>
      <c r="K1094" s="1"/>
      <c r="M1094" s="3"/>
      <c r="N1094" s="1"/>
      <c r="Q1094" s="5"/>
      <c r="T1094" s="1"/>
    </row>
    <row r="1095" spans="1:20">
      <c r="A1095" s="4"/>
      <c r="C1095" s="1"/>
      <c r="J1095" s="4"/>
      <c r="K1095" s="1"/>
      <c r="M1095" s="3"/>
      <c r="N1095" s="1"/>
      <c r="Q1095" s="5"/>
      <c r="T1095" s="1"/>
    </row>
    <row r="1096" spans="1:20">
      <c r="A1096" s="4"/>
      <c r="C1096" s="1"/>
      <c r="J1096" s="4"/>
      <c r="K1096" s="1"/>
      <c r="M1096" s="3"/>
      <c r="N1096" s="1"/>
      <c r="Q1096" s="5"/>
      <c r="T1096" s="1"/>
    </row>
    <row r="1097" spans="1:20">
      <c r="A1097" s="4"/>
      <c r="C1097" s="1"/>
      <c r="J1097" s="4"/>
      <c r="K1097" s="1"/>
      <c r="M1097" s="3"/>
      <c r="N1097" s="1"/>
      <c r="Q1097" s="5"/>
      <c r="T1097" s="1"/>
    </row>
    <row r="1098" spans="1:20">
      <c r="A1098" s="4"/>
      <c r="C1098" s="1"/>
      <c r="J1098" s="4"/>
      <c r="K1098" s="1"/>
      <c r="M1098" s="3"/>
      <c r="N1098" s="1"/>
      <c r="Q1098" s="5"/>
      <c r="T1098" s="1"/>
    </row>
    <row r="1099" spans="14:20">
      <c r="N1099" s="1"/>
      <c r="Q1099" s="5"/>
      <c r="T1099" s="1"/>
    </row>
    <row r="1100" spans="14:20">
      <c r="N1100" s="1"/>
      <c r="Q1100" s="5"/>
      <c r="T1100" s="1"/>
    </row>
    <row r="1101" spans="14:20">
      <c r="N1101" s="1"/>
      <c r="Q1101" s="5"/>
      <c r="T1101" s="1"/>
    </row>
    <row r="1102" spans="17:20">
      <c r="Q1102" s="5"/>
      <c r="T1102" s="1"/>
    </row>
  </sheetData>
  <mergeCells count="67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063:H1063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43"/>
    <col min="2" max="3" width="9.25" style="143"/>
    <col min="4" max="6" width="9" style="143"/>
    <col min="7" max="7" width="9.25" style="143"/>
    <col min="8" max="8" width="9" style="143"/>
    <col min="9" max="9" width="9.25" style="143"/>
    <col min="10" max="10" width="13.125" style="143"/>
    <col min="11" max="16" width="9" style="143"/>
    <col min="17" max="17" width="12.125" style="143" customWidth="1"/>
    <col min="18" max="16384" width="9" style="143"/>
  </cols>
  <sheetData>
    <row r="1" s="143" customFormat="1" spans="12:12">
      <c r="L1" s="143">
        <v>1</v>
      </c>
    </row>
    <row r="2" s="14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997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51">
        <v>1461403</v>
      </c>
    </row>
    <row r="3" s="14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998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51">
        <v>1461983</v>
      </c>
    </row>
    <row r="4" s="14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999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51">
        <v>1461988</v>
      </c>
    </row>
    <row r="5" s="14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1000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51">
        <v>1462862</v>
      </c>
    </row>
    <row r="6" s="14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1001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51">
        <v>1464163</v>
      </c>
    </row>
    <row r="7" s="14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1002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51">
        <v>1465867</v>
      </c>
    </row>
    <row r="8" s="14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1003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51">
        <v>1466454</v>
      </c>
    </row>
    <row r="9" s="14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1003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51">
        <v>1466457</v>
      </c>
    </row>
    <row r="10" s="14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1004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51">
        <v>1467397</v>
      </c>
    </row>
    <row r="11" s="14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1005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51">
        <v>1467618</v>
      </c>
    </row>
    <row r="12" s="14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1006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51">
        <v>1467821</v>
      </c>
    </row>
    <row r="13" s="14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1007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51">
        <v>1468500</v>
      </c>
    </row>
    <row r="14" s="14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1008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51">
        <v>1472922</v>
      </c>
    </row>
    <row r="15" s="14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1009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51">
        <v>1472922</v>
      </c>
    </row>
    <row r="16" s="14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1010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51">
        <v>1472922</v>
      </c>
    </row>
    <row r="17" s="14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1011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51">
        <v>1473891</v>
      </c>
    </row>
    <row r="18" s="14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1012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51">
        <v>1474853</v>
      </c>
    </row>
    <row r="19" s="14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1013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51">
        <v>1474941</v>
      </c>
    </row>
    <row r="20" s="14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1014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51">
        <v>1475030</v>
      </c>
    </row>
    <row r="21" s="14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1015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51">
        <v>1475252</v>
      </c>
    </row>
    <row r="22" s="14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1016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51">
        <v>1475460</v>
      </c>
    </row>
    <row r="23" s="14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1017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51">
        <v>1475686</v>
      </c>
    </row>
    <row r="24" s="14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1018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51">
        <v>1475686</v>
      </c>
    </row>
    <row r="25" s="14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1019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51">
        <v>1477395</v>
      </c>
    </row>
    <row r="26" s="14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1020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51">
        <v>1477440</v>
      </c>
    </row>
    <row r="27" s="14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1021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51">
        <v>1477440</v>
      </c>
    </row>
    <row r="28" s="14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1022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51">
        <v>1478930</v>
      </c>
    </row>
    <row r="29" s="14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1023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51">
        <v>1478959</v>
      </c>
    </row>
    <row r="30" s="14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1024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51">
        <v>1479377</v>
      </c>
    </row>
    <row r="31" s="143" customFormat="1" spans="1:12">
      <c r="A31" s="14">
        <v>48</v>
      </c>
      <c r="B31" s="144">
        <v>43618</v>
      </c>
      <c r="C31" s="145">
        <v>43624</v>
      </c>
      <c r="D31" s="146" t="s">
        <v>15</v>
      </c>
      <c r="E31" s="147">
        <f t="shared" si="0"/>
        <v>6</v>
      </c>
      <c r="F31" s="148" t="s">
        <v>1025</v>
      </c>
      <c r="G31" s="149">
        <v>27000</v>
      </c>
      <c r="H31" s="150">
        <v>0</v>
      </c>
      <c r="I31" s="149">
        <f t="shared" si="1"/>
        <v>27000</v>
      </c>
      <c r="J31" s="152" t="e">
        <f t="shared" si="3"/>
        <v>#REF!</v>
      </c>
      <c r="K31" s="153">
        <v>73313</v>
      </c>
      <c r="L31" s="151">
        <v>1479704</v>
      </c>
    </row>
    <row r="32" s="14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1026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51">
        <v>1479880</v>
      </c>
    </row>
    <row r="33" s="14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1027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51">
        <v>1480158</v>
      </c>
    </row>
    <row r="34" s="14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1028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51">
        <v>1480198</v>
      </c>
    </row>
    <row r="35" s="14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1029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51">
        <v>1480317</v>
      </c>
    </row>
    <row r="36" s="14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1030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51">
        <v>1480912</v>
      </c>
    </row>
    <row r="37" s="14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1031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51">
        <v>1481847</v>
      </c>
    </row>
    <row r="38" s="14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1032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51">
        <v>1482275</v>
      </c>
    </row>
    <row r="39" s="14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1033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51">
        <v>1482906</v>
      </c>
    </row>
    <row r="40" s="14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1034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51">
        <v>1485240</v>
      </c>
    </row>
    <row r="41" s="14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1035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51">
        <v>1487126</v>
      </c>
    </row>
    <row r="42" s="14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1036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51">
        <v>1488709</v>
      </c>
    </row>
    <row r="43" s="14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1037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51">
        <v>1491569</v>
      </c>
    </row>
    <row r="44" s="14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1038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51">
        <v>1491569</v>
      </c>
    </row>
    <row r="45" s="14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1039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51">
        <v>1491849</v>
      </c>
    </row>
    <row r="46" s="14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1040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51">
        <v>1492421</v>
      </c>
    </row>
    <row r="47" s="14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1041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51">
        <v>1492421</v>
      </c>
    </row>
    <row r="48" s="14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1042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51">
        <v>1492469</v>
      </c>
    </row>
    <row r="49" s="14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1043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51">
        <v>1492515</v>
      </c>
    </row>
    <row r="50" s="14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1044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51">
        <v>1492542</v>
      </c>
    </row>
    <row r="51" s="14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1045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51">
        <v>1492542</v>
      </c>
    </row>
    <row r="52" s="14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1046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51">
        <v>1492733</v>
      </c>
    </row>
    <row r="53" s="14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1047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51">
        <v>1493144</v>
      </c>
    </row>
    <row r="54" s="14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1048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51">
        <v>1493488</v>
      </c>
    </row>
    <row r="55" s="14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1049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51">
        <v>1493799</v>
      </c>
    </row>
    <row r="56" s="14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1050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51">
        <v>1493799</v>
      </c>
    </row>
    <row r="57" s="14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1051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51">
        <v>1493818</v>
      </c>
    </row>
    <row r="58" s="14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1052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51">
        <v>1496067</v>
      </c>
    </row>
    <row r="59" s="14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1053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51">
        <v>1496623</v>
      </c>
    </row>
    <row r="60" s="14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1054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51">
        <v>1497207</v>
      </c>
    </row>
    <row r="61" s="14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1055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51">
        <v>1497207</v>
      </c>
    </row>
    <row r="62" s="14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1056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51">
        <v>1497406</v>
      </c>
    </row>
    <row r="63" s="14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1057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51">
        <v>1497711</v>
      </c>
    </row>
    <row r="64" s="14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1058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51">
        <v>1497774</v>
      </c>
    </row>
    <row r="65" s="14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1059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51">
        <v>1497774</v>
      </c>
    </row>
    <row r="66" s="14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1060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51">
        <v>1497791</v>
      </c>
    </row>
    <row r="67" s="14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51">
        <v>1498075</v>
      </c>
    </row>
    <row r="68" s="14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51">
        <v>1498084</v>
      </c>
    </row>
    <row r="69" s="14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1061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51">
        <v>1498484</v>
      </c>
    </row>
    <row r="70" s="14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1062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51">
        <v>1498484</v>
      </c>
    </row>
    <row r="71" s="14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1063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51">
        <v>1498838</v>
      </c>
    </row>
    <row r="72" s="14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1064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51">
        <v>1499852</v>
      </c>
    </row>
    <row r="73" s="14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1065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51">
        <v>1500072</v>
      </c>
    </row>
    <row r="74" s="14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1066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51">
        <v>1500321</v>
      </c>
    </row>
    <row r="75" s="14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1067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51">
        <v>1500673</v>
      </c>
    </row>
    <row r="76" s="14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1068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51">
        <v>1500833</v>
      </c>
    </row>
    <row r="77" s="14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1069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51">
        <v>1500954</v>
      </c>
    </row>
    <row r="78" s="14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1070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51">
        <v>1501062</v>
      </c>
    </row>
    <row r="79" s="14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1071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51">
        <v>1501326</v>
      </c>
    </row>
    <row r="80" s="14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1072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51">
        <v>1501491</v>
      </c>
    </row>
    <row r="81" s="14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1073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51">
        <v>1501495</v>
      </c>
    </row>
    <row r="82" s="14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1074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51">
        <v>1501979</v>
      </c>
    </row>
    <row r="83" s="14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1075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51">
        <v>1501979</v>
      </c>
    </row>
    <row r="84" s="14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1076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51">
        <v>1502032</v>
      </c>
    </row>
    <row r="85" s="14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1077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51">
        <v>1502221</v>
      </c>
    </row>
    <row r="86" s="14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1078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51">
        <v>1502589</v>
      </c>
    </row>
    <row r="87" s="14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1079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51">
        <v>1502591</v>
      </c>
    </row>
    <row r="88" s="14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1080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51">
        <v>1503211</v>
      </c>
    </row>
    <row r="89" s="14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1081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51">
        <v>1503469</v>
      </c>
    </row>
    <row r="90" s="14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1082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51">
        <v>1503597</v>
      </c>
    </row>
    <row r="91" s="14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1083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51">
        <v>1504620</v>
      </c>
    </row>
    <row r="92" s="14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1084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51">
        <v>1504777</v>
      </c>
    </row>
    <row r="93" s="14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1085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51">
        <v>1504777</v>
      </c>
    </row>
    <row r="94" s="14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1086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51">
        <v>1504938</v>
      </c>
    </row>
    <row r="95" s="14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1087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51">
        <v>1505167</v>
      </c>
    </row>
    <row r="96" s="14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1088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51">
        <v>1505238</v>
      </c>
    </row>
    <row r="97" s="14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1089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51">
        <v>1505238</v>
      </c>
    </row>
    <row r="98" s="14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1090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51">
        <v>1505701</v>
      </c>
    </row>
    <row r="99" s="14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1091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51">
        <v>1506385</v>
      </c>
    </row>
    <row r="100" s="14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1092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51">
        <v>1506900</v>
      </c>
    </row>
    <row r="101" s="14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1093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51">
        <v>1507553</v>
      </c>
    </row>
    <row r="102" s="14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1094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51">
        <v>1507788</v>
      </c>
    </row>
    <row r="103" s="14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1095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51">
        <v>1507921</v>
      </c>
    </row>
    <row r="104" s="14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1096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51">
        <v>1508563</v>
      </c>
    </row>
    <row r="105" s="14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51">
        <v>1508602</v>
      </c>
    </row>
    <row r="106" s="14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51">
        <v>1508604</v>
      </c>
    </row>
    <row r="107" s="14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1097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51">
        <v>1508743</v>
      </c>
    </row>
    <row r="108" s="14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1098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51">
        <v>1508794</v>
      </c>
    </row>
    <row r="109" s="14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51">
        <v>1509005</v>
      </c>
    </row>
    <row r="110" s="14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51">
        <v>1509544</v>
      </c>
    </row>
    <row r="111" s="14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51">
        <v>1509748</v>
      </c>
    </row>
    <row r="112" s="14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51">
        <v>1510039</v>
      </c>
    </row>
    <row r="113" s="14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1099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51">
        <v>1510393</v>
      </c>
    </row>
    <row r="114" s="14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51">
        <v>1510393</v>
      </c>
    </row>
    <row r="115" s="14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1100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51">
        <v>1510450</v>
      </c>
    </row>
    <row r="116" s="14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1101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51">
        <v>1510686</v>
      </c>
    </row>
    <row r="117" s="14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1102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51">
        <v>1510690</v>
      </c>
    </row>
    <row r="118" s="14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1103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51">
        <v>1510829</v>
      </c>
    </row>
    <row r="119" s="14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51">
        <v>1510917</v>
      </c>
    </row>
    <row r="120" s="14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51">
        <v>1511098</v>
      </c>
    </row>
    <row r="121" s="14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51">
        <v>1511165</v>
      </c>
    </row>
    <row r="122" s="14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51">
        <v>1511371</v>
      </c>
    </row>
    <row r="123" s="14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1104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51">
        <v>1511586</v>
      </c>
    </row>
    <row r="124" s="14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1105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51">
        <v>1511661</v>
      </c>
    </row>
    <row r="125" s="14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51">
        <v>1511711</v>
      </c>
    </row>
    <row r="126" s="14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51">
        <v>1511750</v>
      </c>
    </row>
    <row r="127" s="14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51">
        <v>1512147</v>
      </c>
    </row>
    <row r="128" s="14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1106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51">
        <v>1512665</v>
      </c>
    </row>
    <row r="129" s="14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1107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51">
        <v>1512991</v>
      </c>
    </row>
    <row r="130" s="14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>C130-B130</f>
        <v>2</v>
      </c>
      <c r="F130" s="50" t="s">
        <v>1108</v>
      </c>
      <c r="G130" s="51">
        <v>12870</v>
      </c>
      <c r="H130" s="21">
        <v>0</v>
      </c>
      <c r="I130" s="51">
        <f>+G130+H130</f>
        <v>12870</v>
      </c>
      <c r="J130" s="62" t="e">
        <f t="shared" si="6"/>
        <v>#REF!</v>
      </c>
      <c r="K130" s="49">
        <v>78101</v>
      </c>
      <c r="L130" s="151">
        <v>1512991</v>
      </c>
    </row>
    <row r="131" s="14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>C131-B131</f>
        <v>1</v>
      </c>
      <c r="F131" s="50" t="s">
        <v>947</v>
      </c>
      <c r="G131" s="51">
        <v>5000</v>
      </c>
      <c r="H131" s="21">
        <v>0</v>
      </c>
      <c r="I131" s="51">
        <f>+G131+H131</f>
        <v>5000</v>
      </c>
      <c r="J131" s="62" t="e">
        <f>#REF!-I131</f>
        <v>#REF!</v>
      </c>
      <c r="K131" s="49">
        <v>78180</v>
      </c>
      <c r="L131" s="143">
        <v>1514642</v>
      </c>
      <c r="N131" s="143">
        <f>VLOOKUP(L131,R:S,2,0)</f>
        <v>5000</v>
      </c>
      <c r="O131" s="143">
        <f>I131-N131</f>
        <v>0</v>
      </c>
    </row>
    <row r="132" s="14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>C132-B132</f>
        <v>2</v>
      </c>
      <c r="F132" s="50" t="s">
        <v>948</v>
      </c>
      <c r="G132" s="51">
        <v>9000</v>
      </c>
      <c r="H132" s="21">
        <v>0</v>
      </c>
      <c r="I132" s="51">
        <f>+G132+H132</f>
        <v>9000</v>
      </c>
      <c r="J132" s="62" t="e">
        <f>J131-I132</f>
        <v>#REF!</v>
      </c>
      <c r="K132" s="49">
        <v>78412</v>
      </c>
      <c r="L132" s="143">
        <v>1514914</v>
      </c>
      <c r="N132" s="143">
        <f>VLOOKUP(L132,R:S,2,0)</f>
        <v>9000</v>
      </c>
      <c r="O132" s="143">
        <f>I132-N132</f>
        <v>0</v>
      </c>
      <c r="Q132" s="43">
        <v>1505617</v>
      </c>
      <c r="R132" s="43">
        <v>1505617</v>
      </c>
      <c r="S132" s="43">
        <v>22708.56</v>
      </c>
    </row>
    <row r="133" s="14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>C133-B133</f>
        <v>1</v>
      </c>
      <c r="F133" s="50" t="s">
        <v>949</v>
      </c>
      <c r="G133" s="51">
        <v>7150</v>
      </c>
      <c r="H133" s="21">
        <v>0</v>
      </c>
      <c r="I133" s="51">
        <f>+G133+H133</f>
        <v>7150</v>
      </c>
      <c r="J133" s="62" t="e">
        <f>J132-I133</f>
        <v>#REF!</v>
      </c>
      <c r="K133" s="49">
        <v>78969</v>
      </c>
      <c r="L133" s="143">
        <v>1519097</v>
      </c>
      <c r="N133" s="143">
        <f>VLOOKUP(L133,R:S,2,0)</f>
        <v>7150</v>
      </c>
      <c r="O133" s="143">
        <f>I133-N133</f>
        <v>0</v>
      </c>
      <c r="Q133" s="43">
        <v>79968</v>
      </c>
      <c r="R133" s="43">
        <v>1523608</v>
      </c>
      <c r="S133" s="43">
        <v>12870</v>
      </c>
    </row>
    <row r="134" s="14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>C134-B134</f>
        <v>3</v>
      </c>
      <c r="F134" s="50" t="s">
        <v>950</v>
      </c>
      <c r="G134" s="51">
        <v>33615</v>
      </c>
      <c r="H134" s="21">
        <v>0</v>
      </c>
      <c r="I134" s="51">
        <f>+G134+H134</f>
        <v>33615</v>
      </c>
      <c r="J134" s="62" t="e">
        <f>J133-I134</f>
        <v>#REF!</v>
      </c>
      <c r="K134" s="49">
        <v>78414</v>
      </c>
      <c r="L134" s="143">
        <v>1516522</v>
      </c>
      <c r="N134" s="143">
        <f>VLOOKUP(L134,R:S,2,0)</f>
        <v>33615</v>
      </c>
      <c r="O134" s="143">
        <f>I134-N134</f>
        <v>0</v>
      </c>
      <c r="Q134" s="43">
        <v>78233</v>
      </c>
      <c r="R134" s="43">
        <v>1515625</v>
      </c>
      <c r="S134" s="43">
        <v>12870</v>
      </c>
    </row>
    <row r="135" s="14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>C135-B135</f>
        <v>1</v>
      </c>
      <c r="F135" s="50" t="s">
        <v>370</v>
      </c>
      <c r="G135" s="51">
        <v>12450</v>
      </c>
      <c r="H135" s="21">
        <v>0</v>
      </c>
      <c r="I135" s="51">
        <f>+G135+H135</f>
        <v>12450</v>
      </c>
      <c r="J135" s="62" t="e">
        <f>J134-I135</f>
        <v>#REF!</v>
      </c>
      <c r="K135" s="49">
        <v>79031</v>
      </c>
      <c r="L135" s="143">
        <v>1519267</v>
      </c>
      <c r="N135" s="143">
        <f>VLOOKUP(L135,R:S,2,0)</f>
        <v>12450</v>
      </c>
      <c r="O135" s="143">
        <f>I135-N135</f>
        <v>0</v>
      </c>
      <c r="Q135" s="43">
        <v>80175</v>
      </c>
      <c r="R135" s="43">
        <v>1524458</v>
      </c>
      <c r="S135" s="43">
        <v>12870</v>
      </c>
    </row>
    <row r="136" s="14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>C136-B136</f>
        <v>1</v>
      </c>
      <c r="F136" s="50" t="s">
        <v>951</v>
      </c>
      <c r="G136" s="51">
        <v>12450</v>
      </c>
      <c r="H136" s="21">
        <v>0</v>
      </c>
      <c r="I136" s="51">
        <f>+G136+H136</f>
        <v>12450</v>
      </c>
      <c r="J136" s="62" t="e">
        <f>J135-I136</f>
        <v>#REF!</v>
      </c>
      <c r="K136" s="49">
        <v>78248</v>
      </c>
      <c r="L136" s="143">
        <v>1515946</v>
      </c>
      <c r="N136" s="143">
        <f>VLOOKUP(L136,R:S,2,0)</f>
        <v>12450</v>
      </c>
      <c r="O136" s="143">
        <f>I136-N136</f>
        <v>0</v>
      </c>
      <c r="Q136" s="5" t="s">
        <v>1109</v>
      </c>
      <c r="R136" s="43">
        <v>1528092</v>
      </c>
      <c r="S136" s="43">
        <v>25740</v>
      </c>
    </row>
    <row r="137" s="14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>C137-B137</f>
        <v>2</v>
      </c>
      <c r="F137" s="50" t="s">
        <v>952</v>
      </c>
      <c r="G137" s="51">
        <v>22410</v>
      </c>
      <c r="H137" s="21">
        <v>0</v>
      </c>
      <c r="I137" s="51">
        <f>+G137+H137</f>
        <v>22410</v>
      </c>
      <c r="J137" s="62" t="e">
        <f>J136-I137</f>
        <v>#REF!</v>
      </c>
      <c r="K137" s="49">
        <v>78410</v>
      </c>
      <c r="L137" s="143">
        <v>1516403</v>
      </c>
      <c r="N137" s="143">
        <f>VLOOKUP(L137,R:S,2,0)</f>
        <v>22410</v>
      </c>
      <c r="O137" s="143">
        <f>I137-N137</f>
        <v>0</v>
      </c>
      <c r="Q137" s="43">
        <v>69049</v>
      </c>
      <c r="R137" s="43">
        <v>1454291</v>
      </c>
      <c r="S137" s="43">
        <v>25650</v>
      </c>
    </row>
    <row r="138" s="14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>C138-B138</f>
        <v>2</v>
      </c>
      <c r="F138" s="50" t="s">
        <v>953</v>
      </c>
      <c r="G138" s="51">
        <v>12870</v>
      </c>
      <c r="H138" s="21">
        <v>0</v>
      </c>
      <c r="I138" s="51">
        <f>+G138+H138</f>
        <v>12870</v>
      </c>
      <c r="J138" s="62" t="e">
        <f>J137-I138</f>
        <v>#REF!</v>
      </c>
      <c r="K138" s="49">
        <v>79032</v>
      </c>
      <c r="L138" s="143">
        <v>1519582</v>
      </c>
      <c r="N138" s="143">
        <f>VLOOKUP(L138,R:S,2,0)</f>
        <v>12870</v>
      </c>
      <c r="O138" s="143">
        <f>I138-N138</f>
        <v>0</v>
      </c>
      <c r="Q138" s="43">
        <v>74373</v>
      </c>
      <c r="R138" s="43">
        <v>1491252</v>
      </c>
      <c r="S138" s="43">
        <v>9000</v>
      </c>
    </row>
    <row r="139" s="14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>C139-B139</f>
        <v>2</v>
      </c>
      <c r="F139" s="50" t="s">
        <v>954</v>
      </c>
      <c r="G139" s="51">
        <v>12870</v>
      </c>
      <c r="H139" s="21">
        <v>0</v>
      </c>
      <c r="I139" s="51">
        <f>+G139+H139</f>
        <v>12870</v>
      </c>
      <c r="J139" s="62" t="e">
        <f>J138-I139</f>
        <v>#REF!</v>
      </c>
      <c r="K139" s="49">
        <v>78657</v>
      </c>
      <c r="L139" s="143">
        <v>1517363</v>
      </c>
      <c r="N139" s="143">
        <f>VLOOKUP(L139,R:S,2,0)</f>
        <v>12870</v>
      </c>
      <c r="O139" s="143">
        <f>I139-N139</f>
        <v>0</v>
      </c>
      <c r="Q139" s="43">
        <v>81241</v>
      </c>
      <c r="R139" s="43">
        <v>1531979</v>
      </c>
      <c r="S139" s="43">
        <v>9000</v>
      </c>
    </row>
    <row r="140" s="14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>C140-B140</f>
        <v>2</v>
      </c>
      <c r="F140" s="50" t="s">
        <v>955</v>
      </c>
      <c r="G140" s="51">
        <v>12870</v>
      </c>
      <c r="H140" s="21">
        <v>0</v>
      </c>
      <c r="I140" s="51">
        <f>+G140+H140</f>
        <v>12870</v>
      </c>
      <c r="J140" s="62" t="e">
        <f>J139-I140</f>
        <v>#REF!</v>
      </c>
      <c r="K140" s="49">
        <v>78233</v>
      </c>
      <c r="L140" s="143">
        <v>1515625</v>
      </c>
      <c r="N140" s="143">
        <f>VLOOKUP(L140,R:S,2,0)</f>
        <v>12870</v>
      </c>
      <c r="O140" s="143">
        <f>I140-N140</f>
        <v>0</v>
      </c>
      <c r="Q140" s="43">
        <v>78414</v>
      </c>
      <c r="R140" s="43">
        <v>1516522</v>
      </c>
      <c r="S140" s="43">
        <v>33615</v>
      </c>
    </row>
    <row r="141" s="14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>C141-B141</f>
        <v>2</v>
      </c>
      <c r="F141" s="50" t="s">
        <v>956</v>
      </c>
      <c r="G141" s="51">
        <v>20070</v>
      </c>
      <c r="H141" s="21">
        <v>0</v>
      </c>
      <c r="I141" s="51">
        <f>+G141+H141</f>
        <v>20070</v>
      </c>
      <c r="J141" s="62" t="e">
        <f>J140-I141</f>
        <v>#REF!</v>
      </c>
      <c r="K141" s="49">
        <v>79650</v>
      </c>
      <c r="L141" s="143">
        <v>1521901</v>
      </c>
      <c r="N141" s="143">
        <f>VLOOKUP(L141,R:S,2,0)</f>
        <v>20070</v>
      </c>
      <c r="O141" s="143">
        <f>I141-N141</f>
        <v>0</v>
      </c>
      <c r="Q141" s="43">
        <v>78663</v>
      </c>
      <c r="R141" s="43">
        <v>1518033</v>
      </c>
      <c r="S141" s="43">
        <v>22410</v>
      </c>
    </row>
    <row r="142" s="14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>C142-B142</f>
        <v>2</v>
      </c>
      <c r="F142" s="50" t="s">
        <v>432</v>
      </c>
      <c r="G142" s="51">
        <v>12870</v>
      </c>
      <c r="H142" s="21">
        <v>0</v>
      </c>
      <c r="I142" s="51">
        <f>+G142+H142</f>
        <v>12870</v>
      </c>
      <c r="J142" s="62" t="e">
        <f>J141-I142</f>
        <v>#REF!</v>
      </c>
      <c r="K142" s="49">
        <v>79968</v>
      </c>
      <c r="L142" s="143">
        <v>1523608</v>
      </c>
      <c r="N142" s="143">
        <f>VLOOKUP(L142,R:S,2,0)</f>
        <v>12870</v>
      </c>
      <c r="O142" s="143">
        <f>I142-N142</f>
        <v>0</v>
      </c>
      <c r="Q142" s="43">
        <v>78118</v>
      </c>
      <c r="R142" s="43">
        <v>1513170</v>
      </c>
      <c r="S142" s="43">
        <v>12870</v>
      </c>
    </row>
    <row r="143" s="14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>C143-B143</f>
        <v>2</v>
      </c>
      <c r="F143" s="50" t="s">
        <v>957</v>
      </c>
      <c r="G143" s="51">
        <v>28210</v>
      </c>
      <c r="H143" s="21">
        <v>0</v>
      </c>
      <c r="I143" s="51">
        <f>+G143+H143</f>
        <v>28210</v>
      </c>
      <c r="J143" s="62" t="e">
        <f>J142-I143</f>
        <v>#REF!</v>
      </c>
      <c r="K143" s="49">
        <v>79403</v>
      </c>
      <c r="L143" s="143">
        <v>1521428</v>
      </c>
      <c r="N143" s="143">
        <f>VLOOKUP(L143,R:S,2,0)</f>
        <v>28210</v>
      </c>
      <c r="O143" s="143">
        <f>I143-N143</f>
        <v>0</v>
      </c>
      <c r="Q143" s="43">
        <v>69407</v>
      </c>
      <c r="R143" s="43">
        <v>1456940</v>
      </c>
      <c r="S143" s="43">
        <v>17100</v>
      </c>
    </row>
    <row r="144" s="14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>C144-B144</f>
        <v>2</v>
      </c>
      <c r="F144" s="50" t="s">
        <v>954</v>
      </c>
      <c r="G144" s="51">
        <v>22410</v>
      </c>
      <c r="H144" s="21">
        <v>0</v>
      </c>
      <c r="I144" s="51">
        <f>+G144+H144</f>
        <v>22410</v>
      </c>
      <c r="J144" s="62" t="e">
        <f>J143-I144</f>
        <v>#REF!</v>
      </c>
      <c r="K144" s="49">
        <v>78656</v>
      </c>
      <c r="L144" s="143">
        <v>1517336</v>
      </c>
      <c r="N144" s="143">
        <f>VLOOKUP(L144,R:S,2,0)</f>
        <v>22410</v>
      </c>
      <c r="O144" s="143">
        <f>I144-N144</f>
        <v>0</v>
      </c>
      <c r="Q144" s="43">
        <v>80400</v>
      </c>
      <c r="R144" s="43">
        <v>1525069</v>
      </c>
      <c r="S144" s="43">
        <v>25740</v>
      </c>
    </row>
    <row r="145" s="14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>C145-B145</f>
        <v>2</v>
      </c>
      <c r="F145" s="50" t="s">
        <v>958</v>
      </c>
      <c r="G145" s="51">
        <v>12870</v>
      </c>
      <c r="H145" s="21">
        <v>0</v>
      </c>
      <c r="I145" s="51">
        <f>+G145+H145</f>
        <v>12870</v>
      </c>
      <c r="J145" s="62" t="e">
        <f>J144-I145</f>
        <v>#REF!</v>
      </c>
      <c r="K145" s="49">
        <v>78968</v>
      </c>
      <c r="L145" s="143">
        <v>1518967</v>
      </c>
      <c r="N145" s="143">
        <f>VLOOKUP(L145,R:S,2,0)</f>
        <v>12870</v>
      </c>
      <c r="O145" s="143">
        <f>I145-N145</f>
        <v>0</v>
      </c>
      <c r="Q145" s="43">
        <v>72198</v>
      </c>
      <c r="R145" s="43">
        <v>1471999</v>
      </c>
      <c r="S145" s="43">
        <v>10000</v>
      </c>
    </row>
    <row r="146" s="14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>C146-B146</f>
        <v>7</v>
      </c>
      <c r="F146" s="50" t="s">
        <v>959</v>
      </c>
      <c r="G146" s="51">
        <v>45045</v>
      </c>
      <c r="H146" s="21">
        <v>0</v>
      </c>
      <c r="I146" s="51">
        <f>+G146+H146</f>
        <v>45045</v>
      </c>
      <c r="J146" s="62" t="e">
        <f>J145-I146</f>
        <v>#REF!</v>
      </c>
      <c r="K146" s="49">
        <v>79106</v>
      </c>
      <c r="L146" s="143">
        <v>1519195</v>
      </c>
      <c r="N146" s="143">
        <f>VLOOKUP(L146,R:S,2,0)</f>
        <v>45045</v>
      </c>
      <c r="O146" s="143">
        <f>I146-N146</f>
        <v>0</v>
      </c>
      <c r="Q146" s="43">
        <v>78904</v>
      </c>
      <c r="R146" s="43">
        <v>1518368</v>
      </c>
      <c r="S146" s="43">
        <v>9000</v>
      </c>
    </row>
    <row r="147" s="14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>C147-B147</f>
        <v>2</v>
      </c>
      <c r="F147" s="50" t="s">
        <v>960</v>
      </c>
      <c r="G147" s="51">
        <v>12870</v>
      </c>
      <c r="H147" s="21">
        <v>0</v>
      </c>
      <c r="I147" s="51">
        <f>+G147+H147</f>
        <v>12870</v>
      </c>
      <c r="J147" s="62" t="e">
        <f>J146-I147</f>
        <v>#REF!</v>
      </c>
      <c r="K147" s="49">
        <v>79401</v>
      </c>
      <c r="L147" s="143">
        <v>1521100</v>
      </c>
      <c r="N147" s="143">
        <f>VLOOKUP(L147,R:S,2,0)</f>
        <v>12870</v>
      </c>
      <c r="O147" s="143">
        <f>I147-N147</f>
        <v>0</v>
      </c>
      <c r="Q147" s="43">
        <v>70407</v>
      </c>
      <c r="R147" s="43">
        <v>1462997</v>
      </c>
      <c r="S147" s="43">
        <v>20790</v>
      </c>
    </row>
    <row r="148" s="14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>C148-B148</f>
        <v>2</v>
      </c>
      <c r="F148" s="50" t="s">
        <v>961</v>
      </c>
      <c r="G148" s="51">
        <v>25740</v>
      </c>
      <c r="H148" s="21">
        <v>0</v>
      </c>
      <c r="I148" s="51">
        <f>+G148+H148</f>
        <v>25740</v>
      </c>
      <c r="J148" s="62" t="e">
        <f>J147-I148</f>
        <v>#REF!</v>
      </c>
      <c r="K148" s="49">
        <v>78659</v>
      </c>
      <c r="L148" s="143">
        <v>1517155</v>
      </c>
      <c r="N148" s="143">
        <f>VLOOKUP(L148,R:S,2,0)</f>
        <v>25740</v>
      </c>
      <c r="O148" s="143">
        <f>I148-N148</f>
        <v>0</v>
      </c>
      <c r="Q148" s="43">
        <v>81458</v>
      </c>
      <c r="R148" s="43">
        <v>1533382</v>
      </c>
      <c r="S148" s="43">
        <v>12870</v>
      </c>
    </row>
    <row r="149" s="14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>C149-B149</f>
        <v>2</v>
      </c>
      <c r="F149" s="50" t="s">
        <v>962</v>
      </c>
      <c r="G149" s="51">
        <v>13585</v>
      </c>
      <c r="H149" s="21">
        <v>0</v>
      </c>
      <c r="I149" s="51">
        <f>+G149+H149</f>
        <v>13585</v>
      </c>
      <c r="J149" s="62" t="e">
        <f>J148-I149</f>
        <v>#REF!</v>
      </c>
      <c r="K149" s="49">
        <v>80176</v>
      </c>
      <c r="L149" s="143">
        <v>1524721</v>
      </c>
      <c r="N149" s="143">
        <f>VLOOKUP(L149,R:S,2,0)</f>
        <v>13585</v>
      </c>
      <c r="O149" s="143">
        <f>I149-N149</f>
        <v>0</v>
      </c>
      <c r="Q149" s="43">
        <v>74393</v>
      </c>
      <c r="R149" s="43">
        <v>1491713</v>
      </c>
      <c r="S149" s="43">
        <v>9000</v>
      </c>
    </row>
    <row r="150" s="14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>C150-B150</f>
        <v>2</v>
      </c>
      <c r="F150" s="50" t="s">
        <v>963</v>
      </c>
      <c r="G150" s="51">
        <v>12870</v>
      </c>
      <c r="H150" s="21">
        <v>0</v>
      </c>
      <c r="I150" s="51">
        <f>+G150+H150</f>
        <v>12870</v>
      </c>
      <c r="J150" s="62" t="e">
        <f>J149-I150</f>
        <v>#REF!</v>
      </c>
      <c r="K150" s="49">
        <v>79407</v>
      </c>
      <c r="L150" s="143">
        <v>1521702</v>
      </c>
      <c r="N150" s="143">
        <f>VLOOKUP(L150,R:S,2,0)</f>
        <v>12870</v>
      </c>
      <c r="O150" s="143">
        <f>I150-N150</f>
        <v>0</v>
      </c>
      <c r="Q150" s="43">
        <v>71029</v>
      </c>
      <c r="R150" s="43">
        <v>1465061</v>
      </c>
      <c r="S150" s="43">
        <v>27810</v>
      </c>
    </row>
    <row r="151" s="14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7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8">+G151+H151</f>
        <v>32175</v>
      </c>
      <c r="J151" s="62" t="e">
        <f>#REF!-I151</f>
        <v>#REF!</v>
      </c>
      <c r="K151" s="49">
        <v>78465</v>
      </c>
      <c r="L151" s="143">
        <v>1517193</v>
      </c>
      <c r="N151" s="143">
        <f>VLOOKUP(L151,R:S,2,0)</f>
        <v>32175</v>
      </c>
      <c r="O151" s="143">
        <f t="shared" ref="O151:O181" si="9">I151-N151</f>
        <v>0</v>
      </c>
      <c r="Q151" s="43">
        <v>81234</v>
      </c>
      <c r="R151" s="43">
        <v>1531261</v>
      </c>
      <c r="S151" s="43">
        <v>9000</v>
      </c>
    </row>
    <row r="152" s="14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7"/>
        <v>2</v>
      </c>
      <c r="F152" s="50" t="s">
        <v>965</v>
      </c>
      <c r="G152" s="51">
        <v>9000</v>
      </c>
      <c r="H152" s="21">
        <v>0</v>
      </c>
      <c r="I152" s="51">
        <f t="shared" si="8"/>
        <v>9000</v>
      </c>
      <c r="J152" s="62" t="e">
        <f t="shared" ref="J151:J182" si="10">J151-I152</f>
        <v>#REF!</v>
      </c>
      <c r="K152" s="49">
        <v>78904</v>
      </c>
      <c r="L152" s="143">
        <v>1518368</v>
      </c>
      <c r="N152" s="143">
        <f>VLOOKUP(L152,R:S,2,0)</f>
        <v>9000</v>
      </c>
      <c r="O152" s="143">
        <f t="shared" si="9"/>
        <v>0</v>
      </c>
      <c r="Q152" s="43">
        <v>70951</v>
      </c>
      <c r="R152" s="43">
        <v>1464051</v>
      </c>
      <c r="S152" s="43">
        <v>20790</v>
      </c>
    </row>
    <row r="153" s="14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7"/>
        <v>2</v>
      </c>
      <c r="F153" s="50" t="s">
        <v>966</v>
      </c>
      <c r="G153" s="51">
        <v>20070</v>
      </c>
      <c r="H153" s="21">
        <v>0</v>
      </c>
      <c r="I153" s="51">
        <f t="shared" si="8"/>
        <v>20070</v>
      </c>
      <c r="J153" s="62" t="e">
        <f t="shared" si="10"/>
        <v>#REF!</v>
      </c>
      <c r="K153" s="49">
        <v>79162</v>
      </c>
      <c r="L153" s="143">
        <v>1520771</v>
      </c>
      <c r="N153" s="143">
        <f>VLOOKUP(L153,R:S,2,0)</f>
        <v>20070</v>
      </c>
      <c r="O153" s="143">
        <f t="shared" si="9"/>
        <v>0</v>
      </c>
      <c r="Q153" s="43">
        <v>74370</v>
      </c>
      <c r="R153" s="43">
        <v>1491250</v>
      </c>
      <c r="S153" s="43">
        <v>9000</v>
      </c>
    </row>
    <row r="154" s="14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7"/>
        <v>2</v>
      </c>
      <c r="F154" s="50" t="s">
        <v>967</v>
      </c>
      <c r="G154" s="51">
        <v>12870</v>
      </c>
      <c r="H154" s="21">
        <v>0</v>
      </c>
      <c r="I154" s="51">
        <f t="shared" si="8"/>
        <v>12870</v>
      </c>
      <c r="J154" s="62" t="e">
        <f t="shared" si="10"/>
        <v>#REF!</v>
      </c>
      <c r="K154" s="49">
        <v>80685</v>
      </c>
      <c r="L154" s="43">
        <v>1526495</v>
      </c>
      <c r="N154" s="143">
        <f>VLOOKUP(L154,R:S,2,0)</f>
        <v>25740</v>
      </c>
      <c r="O154" s="143">
        <f t="shared" si="9"/>
        <v>-12870</v>
      </c>
      <c r="Q154" s="5" t="s">
        <v>1110</v>
      </c>
      <c r="R154" s="43">
        <v>1518443</v>
      </c>
      <c r="S154" s="43">
        <v>44820</v>
      </c>
    </row>
    <row r="155" s="14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7"/>
        <v>2</v>
      </c>
      <c r="F155" s="50" t="s">
        <v>968</v>
      </c>
      <c r="G155" s="51">
        <v>12870</v>
      </c>
      <c r="H155" s="21">
        <v>0</v>
      </c>
      <c r="I155" s="51">
        <f t="shared" si="8"/>
        <v>12870</v>
      </c>
      <c r="J155" s="62" t="e">
        <f t="shared" si="10"/>
        <v>#REF!</v>
      </c>
      <c r="K155" s="49">
        <v>80686</v>
      </c>
      <c r="L155" s="43">
        <v>1526495</v>
      </c>
      <c r="O155" s="143">
        <f t="shared" si="9"/>
        <v>12870</v>
      </c>
      <c r="Q155" s="43">
        <v>73508</v>
      </c>
      <c r="R155" s="43">
        <v>1481306</v>
      </c>
      <c r="S155" s="43">
        <v>32175</v>
      </c>
    </row>
    <row r="156" s="14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7"/>
        <v>5</v>
      </c>
      <c r="F156" s="50" t="s">
        <v>969</v>
      </c>
      <c r="G156" s="51">
        <v>22500</v>
      </c>
      <c r="H156" s="21">
        <v>0</v>
      </c>
      <c r="I156" s="51">
        <f t="shared" si="8"/>
        <v>22500</v>
      </c>
      <c r="J156" s="62" t="e">
        <f t="shared" si="10"/>
        <v>#REF!</v>
      </c>
      <c r="K156" s="49">
        <v>78661</v>
      </c>
      <c r="L156" s="143">
        <v>1517645</v>
      </c>
      <c r="N156" s="143">
        <f>VLOOKUP(L156,R:S,2,0)</f>
        <v>22500</v>
      </c>
      <c r="O156" s="143">
        <f t="shared" si="9"/>
        <v>0</v>
      </c>
      <c r="Q156" s="43">
        <v>78180</v>
      </c>
      <c r="R156" s="43">
        <v>1514642</v>
      </c>
      <c r="S156" s="43">
        <v>5000</v>
      </c>
    </row>
    <row r="157" s="14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7"/>
        <v>3</v>
      </c>
      <c r="F157" s="50" t="s">
        <v>970</v>
      </c>
      <c r="G157" s="51">
        <v>19305</v>
      </c>
      <c r="H157" s="21">
        <v>0</v>
      </c>
      <c r="I157" s="51">
        <f t="shared" si="8"/>
        <v>19305</v>
      </c>
      <c r="J157" s="62" t="e">
        <f t="shared" si="10"/>
        <v>#REF!</v>
      </c>
      <c r="K157" s="49">
        <v>79656</v>
      </c>
      <c r="L157" s="143">
        <v>1522032</v>
      </c>
      <c r="N157" s="143">
        <f>VLOOKUP(L157,R:S,2,0)</f>
        <v>19305</v>
      </c>
      <c r="O157" s="143">
        <f t="shared" si="9"/>
        <v>0</v>
      </c>
      <c r="Q157" s="43">
        <v>80415</v>
      </c>
      <c r="R157" s="43">
        <v>1525176</v>
      </c>
      <c r="S157" s="43">
        <v>12870</v>
      </c>
    </row>
    <row r="158" s="14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7"/>
        <v>2</v>
      </c>
      <c r="F158" s="50" t="s">
        <v>971</v>
      </c>
      <c r="G158" s="51">
        <v>25740</v>
      </c>
      <c r="H158" s="21">
        <v>0</v>
      </c>
      <c r="I158" s="51">
        <f t="shared" si="8"/>
        <v>25740</v>
      </c>
      <c r="J158" s="62" t="e">
        <f t="shared" si="10"/>
        <v>#REF!</v>
      </c>
      <c r="K158" s="49">
        <v>80912</v>
      </c>
      <c r="L158" s="43">
        <v>1528092</v>
      </c>
      <c r="N158" s="143">
        <f>VLOOKUP(L158,R:S,2,0)</f>
        <v>25740</v>
      </c>
      <c r="O158" s="143">
        <f t="shared" si="9"/>
        <v>0</v>
      </c>
      <c r="Q158" s="43">
        <v>69484</v>
      </c>
      <c r="R158" s="43">
        <v>1457894</v>
      </c>
      <c r="S158" s="43">
        <v>18540</v>
      </c>
    </row>
    <row r="159" s="14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7"/>
        <v>2</v>
      </c>
      <c r="F159" s="50" t="s">
        <v>972</v>
      </c>
      <c r="G159" s="51">
        <v>12870</v>
      </c>
      <c r="H159" s="21">
        <v>0</v>
      </c>
      <c r="I159" s="51">
        <f t="shared" si="8"/>
        <v>12870</v>
      </c>
      <c r="J159" s="62" t="e">
        <f t="shared" si="10"/>
        <v>#REF!</v>
      </c>
      <c r="K159" s="49">
        <v>78662</v>
      </c>
      <c r="L159" s="143">
        <v>1518029</v>
      </c>
      <c r="N159" s="143">
        <f>VLOOKUP(L159,R:S,2,0)</f>
        <v>12870</v>
      </c>
      <c r="O159" s="143">
        <f t="shared" si="9"/>
        <v>0</v>
      </c>
      <c r="Q159" s="43">
        <v>78659</v>
      </c>
      <c r="R159" s="43">
        <v>1517155</v>
      </c>
      <c r="S159" s="43">
        <v>25740</v>
      </c>
    </row>
    <row r="160" s="14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7"/>
        <v>2</v>
      </c>
      <c r="F160" s="50" t="s">
        <v>973</v>
      </c>
      <c r="G160" s="51">
        <v>22410</v>
      </c>
      <c r="H160" s="21">
        <v>0</v>
      </c>
      <c r="I160" s="51">
        <f t="shared" si="8"/>
        <v>22410</v>
      </c>
      <c r="J160" s="62" t="e">
        <f t="shared" si="10"/>
        <v>#REF!</v>
      </c>
      <c r="K160" s="49">
        <v>78663</v>
      </c>
      <c r="L160" s="143">
        <v>1518033</v>
      </c>
      <c r="N160" s="143">
        <f>VLOOKUP(L160,R:S,2,0)</f>
        <v>22410</v>
      </c>
      <c r="O160" s="143">
        <f t="shared" si="9"/>
        <v>0</v>
      </c>
      <c r="Q160" s="43">
        <v>78438</v>
      </c>
      <c r="R160" s="43">
        <v>1516763</v>
      </c>
      <c r="S160" s="43">
        <v>33615</v>
      </c>
    </row>
    <row r="161" s="14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7"/>
        <v>1</v>
      </c>
      <c r="F161" s="50" t="s">
        <v>974</v>
      </c>
      <c r="G161" s="51">
        <v>7150</v>
      </c>
      <c r="H161" s="21">
        <v>0</v>
      </c>
      <c r="I161" s="51">
        <f t="shared" si="8"/>
        <v>7150</v>
      </c>
      <c r="J161" s="62" t="e">
        <f t="shared" si="10"/>
        <v>#REF!</v>
      </c>
      <c r="K161" s="49">
        <v>81172</v>
      </c>
      <c r="L161" s="143">
        <v>1531593</v>
      </c>
      <c r="N161" s="143">
        <f>VLOOKUP(L161,R:S,2,0)</f>
        <v>7150</v>
      </c>
      <c r="O161" s="143">
        <f t="shared" si="9"/>
        <v>0</v>
      </c>
      <c r="Q161" s="43">
        <v>75414</v>
      </c>
      <c r="R161" s="43">
        <v>1498054</v>
      </c>
      <c r="S161" s="43">
        <v>12870</v>
      </c>
    </row>
    <row r="162" s="14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7"/>
        <v>3</v>
      </c>
      <c r="F162" s="50" t="s">
        <v>975</v>
      </c>
      <c r="G162" s="51">
        <v>19305</v>
      </c>
      <c r="H162" s="21">
        <v>0</v>
      </c>
      <c r="I162" s="51">
        <f t="shared" si="8"/>
        <v>19305</v>
      </c>
      <c r="J162" s="62" t="e">
        <f t="shared" si="10"/>
        <v>#REF!</v>
      </c>
      <c r="K162" s="49">
        <v>80739</v>
      </c>
      <c r="L162" s="143">
        <v>1526577</v>
      </c>
      <c r="N162" s="143">
        <f>VLOOKUP(L162,R:S,2,0)</f>
        <v>19305</v>
      </c>
      <c r="O162" s="143">
        <f t="shared" si="9"/>
        <v>0</v>
      </c>
      <c r="Q162" s="43">
        <v>79650</v>
      </c>
      <c r="R162" s="43">
        <v>1521901</v>
      </c>
      <c r="S162" s="43">
        <v>20070</v>
      </c>
    </row>
    <row r="163" s="14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7"/>
        <v>2</v>
      </c>
      <c r="F163" s="50" t="s">
        <v>976</v>
      </c>
      <c r="G163" s="51">
        <v>12870</v>
      </c>
      <c r="H163" s="21">
        <v>0</v>
      </c>
      <c r="I163" s="51">
        <f t="shared" si="8"/>
        <v>12870</v>
      </c>
      <c r="J163" s="62" t="e">
        <f t="shared" si="10"/>
        <v>#REF!</v>
      </c>
      <c r="K163" s="49">
        <v>79970</v>
      </c>
      <c r="L163" s="143">
        <v>1524004</v>
      </c>
      <c r="N163" s="143">
        <f>VLOOKUP(L163,R:S,2,0)</f>
        <v>12870</v>
      </c>
      <c r="O163" s="143">
        <f t="shared" si="9"/>
        <v>0</v>
      </c>
      <c r="Q163" s="43">
        <v>78407</v>
      </c>
      <c r="R163" s="43">
        <v>1516096</v>
      </c>
      <c r="S163" s="43">
        <v>12870</v>
      </c>
    </row>
    <row r="164" s="14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7"/>
        <v>5</v>
      </c>
      <c r="F164" s="50" t="s">
        <v>977</v>
      </c>
      <c r="G164" s="51">
        <v>32175</v>
      </c>
      <c r="H164" s="21">
        <v>0</v>
      </c>
      <c r="I164" s="51">
        <f t="shared" si="8"/>
        <v>32175</v>
      </c>
      <c r="J164" s="62" t="e">
        <f t="shared" si="10"/>
        <v>#REF!</v>
      </c>
      <c r="K164" s="49">
        <v>79660</v>
      </c>
      <c r="L164" s="143">
        <v>1522651</v>
      </c>
      <c r="N164" s="143">
        <f>VLOOKUP(L164,R:S,2,0)</f>
        <v>32175</v>
      </c>
      <c r="O164" s="143">
        <f t="shared" si="9"/>
        <v>0</v>
      </c>
      <c r="Q164" s="43">
        <v>78968</v>
      </c>
      <c r="R164" s="43">
        <v>1518967</v>
      </c>
      <c r="S164" s="43">
        <v>12870</v>
      </c>
    </row>
    <row r="165" s="14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7"/>
        <v>2</v>
      </c>
      <c r="F165" s="50" t="s">
        <v>978</v>
      </c>
      <c r="G165" s="51">
        <v>12870</v>
      </c>
      <c r="H165" s="21">
        <v>0</v>
      </c>
      <c r="I165" s="51">
        <f t="shared" si="8"/>
        <v>12870</v>
      </c>
      <c r="J165" s="62" t="e">
        <f t="shared" si="10"/>
        <v>#REF!</v>
      </c>
      <c r="K165" s="49">
        <v>80175</v>
      </c>
      <c r="L165" s="143">
        <v>1524458</v>
      </c>
      <c r="N165" s="143">
        <f>VLOOKUP(L165,R:S,2,0)</f>
        <v>12870</v>
      </c>
      <c r="O165" s="143">
        <f t="shared" si="9"/>
        <v>0</v>
      </c>
      <c r="Q165" s="43">
        <v>1503427</v>
      </c>
      <c r="R165" s="43">
        <v>1503427</v>
      </c>
      <c r="S165" s="43">
        <v>35856</v>
      </c>
    </row>
    <row r="166" s="14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7"/>
        <v>2</v>
      </c>
      <c r="F166" s="50" t="s">
        <v>979</v>
      </c>
      <c r="G166" s="51">
        <v>12870</v>
      </c>
      <c r="H166" s="21">
        <v>0</v>
      </c>
      <c r="I166" s="51">
        <f t="shared" si="8"/>
        <v>12870</v>
      </c>
      <c r="J166" s="62" t="e">
        <f t="shared" si="10"/>
        <v>#REF!</v>
      </c>
      <c r="K166" s="49">
        <v>78232</v>
      </c>
      <c r="L166" s="143">
        <v>1515396</v>
      </c>
      <c r="N166" s="143">
        <f>VLOOKUP(L166,R:S,2,0)</f>
        <v>12870</v>
      </c>
      <c r="O166" s="143">
        <f t="shared" si="9"/>
        <v>0</v>
      </c>
      <c r="Q166" s="43">
        <v>79902</v>
      </c>
      <c r="R166" s="43">
        <v>1522746</v>
      </c>
      <c r="S166" s="43">
        <v>19305</v>
      </c>
    </row>
    <row r="167" s="143" customFormat="1" spans="1:19">
      <c r="A167" s="139">
        <v>170</v>
      </c>
      <c r="B167" s="129">
        <v>43641</v>
      </c>
      <c r="C167" s="130">
        <v>43643</v>
      </c>
      <c r="D167" s="131" t="s">
        <v>15</v>
      </c>
      <c r="E167" s="132">
        <f t="shared" si="7"/>
        <v>2</v>
      </c>
      <c r="F167" s="133" t="s">
        <v>980</v>
      </c>
      <c r="G167" s="134">
        <v>12870</v>
      </c>
      <c r="H167" s="135">
        <v>0</v>
      </c>
      <c r="I167" s="134">
        <f t="shared" si="8"/>
        <v>12870</v>
      </c>
      <c r="J167" s="137" t="e">
        <f t="shared" si="10"/>
        <v>#REF!</v>
      </c>
      <c r="K167" s="132">
        <v>79157</v>
      </c>
      <c r="L167" s="162">
        <v>1520640</v>
      </c>
      <c r="N167" s="163">
        <f>VLOOKUP(L167,R:S,2,0)</f>
        <v>12870</v>
      </c>
      <c r="O167" s="163">
        <f t="shared" si="9"/>
        <v>0</v>
      </c>
      <c r="Q167" s="43">
        <v>76198</v>
      </c>
      <c r="R167" s="43">
        <v>1501312</v>
      </c>
      <c r="S167" s="43">
        <v>22500</v>
      </c>
    </row>
    <row r="168" s="14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7"/>
        <v>3</v>
      </c>
      <c r="F168" s="50" t="s">
        <v>981</v>
      </c>
      <c r="G168" s="51">
        <v>33615</v>
      </c>
      <c r="H168" s="21">
        <v>0</v>
      </c>
      <c r="I168" s="51">
        <f t="shared" si="8"/>
        <v>33615</v>
      </c>
      <c r="J168" s="62" t="e">
        <f t="shared" si="10"/>
        <v>#REF!</v>
      </c>
      <c r="K168" s="49">
        <v>80800</v>
      </c>
      <c r="L168" s="143">
        <v>1527897</v>
      </c>
      <c r="N168" s="143">
        <f>VLOOKUP(L168,R:S,2,0)</f>
        <v>33615</v>
      </c>
      <c r="O168" s="143">
        <f t="shared" si="9"/>
        <v>0</v>
      </c>
      <c r="Q168" s="43">
        <v>70179</v>
      </c>
      <c r="R168" s="43">
        <v>1461470</v>
      </c>
      <c r="S168" s="43">
        <v>22900</v>
      </c>
    </row>
    <row r="169" s="14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7"/>
        <v>2</v>
      </c>
      <c r="F169" s="50" t="s">
        <v>982</v>
      </c>
      <c r="G169" s="51">
        <v>13585</v>
      </c>
      <c r="H169" s="21">
        <v>0</v>
      </c>
      <c r="I169" s="51">
        <f t="shared" si="8"/>
        <v>13585</v>
      </c>
      <c r="J169" s="62" t="e">
        <f t="shared" si="10"/>
        <v>#REF!</v>
      </c>
      <c r="K169" s="49">
        <v>81287</v>
      </c>
      <c r="L169" s="143">
        <v>1532887</v>
      </c>
      <c r="N169" s="143">
        <f>VLOOKUP(L169,R:S,2,0)</f>
        <v>13585</v>
      </c>
      <c r="O169" s="143">
        <f t="shared" si="9"/>
        <v>0</v>
      </c>
      <c r="Q169" s="43">
        <v>74872</v>
      </c>
      <c r="R169" s="43">
        <v>1494511</v>
      </c>
      <c r="S169" s="43">
        <v>26892</v>
      </c>
    </row>
    <row r="170" s="14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7"/>
        <v>2</v>
      </c>
      <c r="F170" s="50" t="s">
        <v>983</v>
      </c>
      <c r="G170" s="51">
        <v>22410</v>
      </c>
      <c r="H170" s="21">
        <v>0</v>
      </c>
      <c r="I170" s="51">
        <f t="shared" si="8"/>
        <v>22410</v>
      </c>
      <c r="J170" s="62" t="e">
        <f t="shared" si="10"/>
        <v>#REF!</v>
      </c>
      <c r="K170" s="49">
        <v>81525</v>
      </c>
      <c r="L170" s="143">
        <v>1535134</v>
      </c>
      <c r="N170" s="143">
        <f>VLOOKUP(L170,R:S,2,0)</f>
        <v>22410</v>
      </c>
      <c r="O170" s="143">
        <f t="shared" si="9"/>
        <v>0</v>
      </c>
      <c r="Q170" s="43">
        <v>80661</v>
      </c>
      <c r="R170" s="43">
        <v>1525460</v>
      </c>
      <c r="S170" s="43">
        <v>19305</v>
      </c>
    </row>
    <row r="171" s="14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7"/>
        <v>2</v>
      </c>
      <c r="F171" s="50" t="s">
        <v>314</v>
      </c>
      <c r="G171" s="51">
        <v>22410</v>
      </c>
      <c r="H171" s="21">
        <v>0</v>
      </c>
      <c r="I171" s="51">
        <f t="shared" si="8"/>
        <v>22410</v>
      </c>
      <c r="J171" s="62" t="e">
        <f t="shared" si="10"/>
        <v>#REF!</v>
      </c>
      <c r="K171" s="49">
        <v>81294</v>
      </c>
      <c r="L171" s="143">
        <v>1533005</v>
      </c>
      <c r="N171" s="143">
        <f>VLOOKUP(L171,R:S,2,0)</f>
        <v>22410</v>
      </c>
      <c r="O171" s="143">
        <f t="shared" si="9"/>
        <v>0</v>
      </c>
      <c r="Q171" s="5" t="s">
        <v>1111</v>
      </c>
      <c r="R171" s="43">
        <v>1525846</v>
      </c>
      <c r="S171" s="43">
        <v>38610</v>
      </c>
    </row>
    <row r="172" s="14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7"/>
        <v>2</v>
      </c>
      <c r="F172" s="50" t="s">
        <v>984</v>
      </c>
      <c r="G172" s="51">
        <v>20070</v>
      </c>
      <c r="H172" s="21">
        <v>0</v>
      </c>
      <c r="I172" s="51">
        <f t="shared" si="8"/>
        <v>20070</v>
      </c>
      <c r="J172" s="62" t="e">
        <f t="shared" si="10"/>
        <v>#REF!</v>
      </c>
      <c r="K172" s="49">
        <v>78123</v>
      </c>
      <c r="L172" s="143">
        <v>1513306</v>
      </c>
      <c r="N172" s="143">
        <f>VLOOKUP(L172,R:S,2,0)</f>
        <v>20070</v>
      </c>
      <c r="O172" s="143">
        <f t="shared" si="9"/>
        <v>0</v>
      </c>
      <c r="Q172" s="43">
        <v>70413</v>
      </c>
      <c r="R172" s="43">
        <v>1463067</v>
      </c>
      <c r="S172" s="43">
        <v>20790</v>
      </c>
    </row>
    <row r="173" s="14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7"/>
        <v>3</v>
      </c>
      <c r="F173" s="50" t="s">
        <v>985</v>
      </c>
      <c r="G173" s="51">
        <v>19305</v>
      </c>
      <c r="H173" s="21">
        <v>0</v>
      </c>
      <c r="I173" s="51">
        <f t="shared" si="8"/>
        <v>19305</v>
      </c>
      <c r="J173" s="62" t="e">
        <f t="shared" si="10"/>
        <v>#REF!</v>
      </c>
      <c r="K173" s="49">
        <v>80416</v>
      </c>
      <c r="L173" s="143">
        <v>1525198</v>
      </c>
      <c r="N173" s="143">
        <f>VLOOKUP(L173,R:S,2,0)</f>
        <v>19305</v>
      </c>
      <c r="O173" s="143">
        <f t="shared" si="9"/>
        <v>0</v>
      </c>
      <c r="Q173" s="43">
        <v>82161</v>
      </c>
      <c r="R173" s="43">
        <v>1536735</v>
      </c>
      <c r="S173" s="43">
        <v>12870</v>
      </c>
    </row>
    <row r="174" s="14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7"/>
        <v>3</v>
      </c>
      <c r="F174" s="50" t="s">
        <v>986</v>
      </c>
      <c r="G174" s="51">
        <v>19305</v>
      </c>
      <c r="H174" s="21">
        <v>0</v>
      </c>
      <c r="I174" s="51">
        <f t="shared" si="8"/>
        <v>19305</v>
      </c>
      <c r="J174" s="62" t="e">
        <f t="shared" si="10"/>
        <v>#REF!</v>
      </c>
      <c r="K174" s="49">
        <v>80665</v>
      </c>
      <c r="L174" s="43">
        <v>1525846</v>
      </c>
      <c r="N174" s="143">
        <f>VLOOKUP(L174,R:S,2,0)</f>
        <v>38610</v>
      </c>
      <c r="O174" s="143">
        <f t="shared" si="9"/>
        <v>-19305</v>
      </c>
      <c r="Q174" s="43">
        <v>73480</v>
      </c>
      <c r="R174" s="43">
        <v>1481690</v>
      </c>
      <c r="S174" s="43">
        <v>12870</v>
      </c>
    </row>
    <row r="175" s="14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7"/>
        <v>3</v>
      </c>
      <c r="F175" s="50" t="s">
        <v>987</v>
      </c>
      <c r="G175" s="51">
        <v>19305</v>
      </c>
      <c r="H175" s="21">
        <v>0</v>
      </c>
      <c r="I175" s="51">
        <f t="shared" si="8"/>
        <v>19305</v>
      </c>
      <c r="J175" s="62" t="e">
        <f t="shared" si="10"/>
        <v>#REF!</v>
      </c>
      <c r="K175" s="49">
        <v>80666</v>
      </c>
      <c r="L175" s="43">
        <v>1525846</v>
      </c>
      <c r="O175" s="143">
        <f t="shared" si="9"/>
        <v>19305</v>
      </c>
      <c r="Q175" s="43">
        <v>80435</v>
      </c>
      <c r="R175" s="43">
        <v>1525288</v>
      </c>
      <c r="S175" s="43">
        <v>25740</v>
      </c>
    </row>
    <row r="176" s="14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7"/>
        <v>3</v>
      </c>
      <c r="F176" s="50" t="s">
        <v>988</v>
      </c>
      <c r="G176" s="51">
        <v>19305</v>
      </c>
      <c r="H176" s="21">
        <v>0</v>
      </c>
      <c r="I176" s="51">
        <f t="shared" si="8"/>
        <v>19305</v>
      </c>
      <c r="J176" s="62" t="e">
        <f t="shared" si="10"/>
        <v>#REF!</v>
      </c>
      <c r="K176" s="49">
        <v>80661</v>
      </c>
      <c r="L176" s="143">
        <v>1525460</v>
      </c>
      <c r="N176" s="143">
        <f>VLOOKUP(L176,R:S,2,0)</f>
        <v>19305</v>
      </c>
      <c r="O176" s="143">
        <f t="shared" si="9"/>
        <v>0</v>
      </c>
      <c r="Q176" s="43">
        <v>81903</v>
      </c>
      <c r="R176" s="43">
        <v>1536357</v>
      </c>
      <c r="S176" s="43">
        <v>12870</v>
      </c>
    </row>
    <row r="177" s="14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7"/>
        <v>2</v>
      </c>
      <c r="F177" s="50" t="s">
        <v>989</v>
      </c>
      <c r="G177" s="51">
        <v>20070</v>
      </c>
      <c r="H177" s="21">
        <v>0</v>
      </c>
      <c r="I177" s="51">
        <f t="shared" si="8"/>
        <v>20070</v>
      </c>
      <c r="J177" s="62" t="e">
        <f t="shared" si="10"/>
        <v>#REF!</v>
      </c>
      <c r="K177" s="49">
        <v>80957</v>
      </c>
      <c r="L177" s="143">
        <v>1528309</v>
      </c>
      <c r="N177" s="143">
        <f>VLOOKUP(L177,R:S,2,0)</f>
        <v>20070</v>
      </c>
      <c r="O177" s="143">
        <f t="shared" si="9"/>
        <v>0</v>
      </c>
      <c r="Q177" s="43">
        <v>69268</v>
      </c>
      <c r="R177" s="43">
        <v>1455410</v>
      </c>
      <c r="S177" s="43">
        <v>51975</v>
      </c>
    </row>
    <row r="178" s="14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7"/>
        <v>2</v>
      </c>
      <c r="F178" s="50" t="s">
        <v>990</v>
      </c>
      <c r="G178" s="51">
        <v>12870</v>
      </c>
      <c r="H178" s="21">
        <v>0</v>
      </c>
      <c r="I178" s="51">
        <f t="shared" si="8"/>
        <v>12870</v>
      </c>
      <c r="J178" s="62" t="e">
        <f t="shared" si="10"/>
        <v>#REF!</v>
      </c>
      <c r="K178" s="49">
        <v>78407</v>
      </c>
      <c r="L178" s="143">
        <v>1516096</v>
      </c>
      <c r="N178" s="143">
        <f>VLOOKUP(L178,R:S,2,0)</f>
        <v>12870</v>
      </c>
      <c r="O178" s="143">
        <f t="shared" si="9"/>
        <v>0</v>
      </c>
      <c r="Q178" s="43">
        <v>81194</v>
      </c>
      <c r="R178" s="43">
        <v>1531202</v>
      </c>
      <c r="S178" s="43">
        <v>19305</v>
      </c>
    </row>
    <row r="179" s="14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7"/>
        <v>3</v>
      </c>
      <c r="F179" s="50" t="s">
        <v>991</v>
      </c>
      <c r="G179" s="51">
        <v>38610</v>
      </c>
      <c r="H179" s="21">
        <v>0</v>
      </c>
      <c r="I179" s="51">
        <f t="shared" si="8"/>
        <v>38610</v>
      </c>
      <c r="J179" s="62" t="e">
        <f t="shared" si="10"/>
        <v>#REF!</v>
      </c>
      <c r="K179" s="49">
        <v>80915</v>
      </c>
      <c r="L179" s="164">
        <v>1528473</v>
      </c>
      <c r="N179" s="143">
        <f>VLOOKUP(L179,R:S,2,0)</f>
        <v>38610</v>
      </c>
      <c r="O179" s="143">
        <f t="shared" si="9"/>
        <v>0</v>
      </c>
      <c r="Q179" s="43">
        <v>78410</v>
      </c>
      <c r="R179" s="43">
        <v>1516403</v>
      </c>
      <c r="S179" s="43">
        <v>22410</v>
      </c>
    </row>
    <row r="180" s="14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7"/>
        <v>3</v>
      </c>
      <c r="F180" s="50" t="s">
        <v>992</v>
      </c>
      <c r="G180" s="51">
        <v>19305</v>
      </c>
      <c r="H180" s="21">
        <v>0</v>
      </c>
      <c r="I180" s="51">
        <f t="shared" si="8"/>
        <v>19305</v>
      </c>
      <c r="J180" s="62" t="e">
        <f t="shared" si="10"/>
        <v>#REF!</v>
      </c>
      <c r="K180" s="49">
        <v>79902</v>
      </c>
      <c r="L180" s="143">
        <v>1522746</v>
      </c>
      <c r="N180" s="143">
        <f>VLOOKUP(L180,R:S,2,0)</f>
        <v>19305</v>
      </c>
      <c r="O180" s="143">
        <f t="shared" si="9"/>
        <v>0</v>
      </c>
      <c r="Q180" s="43">
        <v>79401</v>
      </c>
      <c r="R180" s="43">
        <v>1521100</v>
      </c>
      <c r="S180" s="43">
        <v>12870</v>
      </c>
    </row>
    <row r="181" s="14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7"/>
        <v>2</v>
      </c>
      <c r="F181" s="50" t="s">
        <v>993</v>
      </c>
      <c r="G181" s="51">
        <v>12870</v>
      </c>
      <c r="H181" s="21">
        <v>0</v>
      </c>
      <c r="I181" s="51">
        <f t="shared" si="8"/>
        <v>12870</v>
      </c>
      <c r="J181" s="62" t="e">
        <f t="shared" si="10"/>
        <v>#REF!</v>
      </c>
      <c r="K181" s="49">
        <v>77759</v>
      </c>
      <c r="L181" s="143">
        <v>1508928</v>
      </c>
      <c r="N181" s="143">
        <f>VLOOKUP(L181,R:S,2,0)</f>
        <v>12870</v>
      </c>
      <c r="O181" s="143">
        <f t="shared" si="9"/>
        <v>0</v>
      </c>
      <c r="Q181" s="43">
        <v>70106</v>
      </c>
      <c r="R181" s="43">
        <v>1457591</v>
      </c>
      <c r="S181" s="43">
        <v>23400</v>
      </c>
    </row>
    <row r="182" s="143" customFormat="1" spans="1:19">
      <c r="A182" s="154">
        <v>190</v>
      </c>
      <c r="B182" s="155">
        <v>43608</v>
      </c>
      <c r="C182" s="156">
        <v>43612</v>
      </c>
      <c r="D182" s="157" t="s">
        <v>15</v>
      </c>
      <c r="E182" s="158">
        <f t="shared" si="7"/>
        <v>4</v>
      </c>
      <c r="F182" s="159" t="s">
        <v>182</v>
      </c>
      <c r="G182" s="160">
        <v>22708.56</v>
      </c>
      <c r="H182" s="161">
        <v>0</v>
      </c>
      <c r="I182" s="160">
        <f t="shared" si="8"/>
        <v>22708.56</v>
      </c>
      <c r="J182" s="165" t="e">
        <f t="shared" si="10"/>
        <v>#REF!</v>
      </c>
      <c r="K182" s="158">
        <v>76934</v>
      </c>
      <c r="Q182" s="43">
        <v>72037</v>
      </c>
      <c r="R182" s="43">
        <v>1471471</v>
      </c>
      <c r="S182" s="43">
        <v>35595</v>
      </c>
    </row>
    <row r="183" s="143" customFormat="1" spans="17:19">
      <c r="Q183" s="43">
        <v>69379</v>
      </c>
      <c r="R183" s="43">
        <v>1456423</v>
      </c>
      <c r="S183" s="43">
        <v>11700</v>
      </c>
    </row>
    <row r="184" s="143" customFormat="1" spans="17:19">
      <c r="Q184" s="43">
        <v>78657</v>
      </c>
      <c r="R184" s="43">
        <v>1517363</v>
      </c>
      <c r="S184" s="43">
        <v>12870</v>
      </c>
    </row>
    <row r="185" s="143" customFormat="1" spans="17:19">
      <c r="Q185" s="43">
        <v>79407</v>
      </c>
      <c r="R185" s="43">
        <v>1521702</v>
      </c>
      <c r="S185" s="43">
        <v>12870</v>
      </c>
    </row>
    <row r="186" s="143" customFormat="1" spans="17:19">
      <c r="Q186" s="43">
        <v>79966</v>
      </c>
      <c r="R186" s="43">
        <v>1523580</v>
      </c>
      <c r="S186" s="43">
        <v>44820</v>
      </c>
    </row>
    <row r="187" s="143" customFormat="1" spans="17:19">
      <c r="Q187" s="43">
        <v>79151</v>
      </c>
      <c r="R187" s="43">
        <v>1520640</v>
      </c>
      <c r="S187" s="43">
        <v>12870</v>
      </c>
    </row>
    <row r="188" s="143" customFormat="1" spans="17:19">
      <c r="Q188" s="43">
        <v>78248</v>
      </c>
      <c r="R188" s="43">
        <v>1515946</v>
      </c>
      <c r="S188" s="43">
        <v>12450</v>
      </c>
    </row>
    <row r="189" s="143" customFormat="1" spans="17:19">
      <c r="Q189" s="43">
        <v>79106</v>
      </c>
      <c r="R189" s="43">
        <v>1519195</v>
      </c>
      <c r="S189" s="43">
        <v>45045</v>
      </c>
    </row>
    <row r="190" s="143" customFormat="1" spans="17:19">
      <c r="Q190" s="43">
        <v>80662</v>
      </c>
      <c r="R190" s="43">
        <v>1525704</v>
      </c>
      <c r="S190" s="43">
        <v>9000</v>
      </c>
    </row>
    <row r="191" s="143" customFormat="1" spans="17:19">
      <c r="Q191" s="43">
        <v>79032</v>
      </c>
      <c r="R191" s="43">
        <v>1519582</v>
      </c>
      <c r="S191" s="43">
        <v>12870</v>
      </c>
    </row>
    <row r="192" s="143" customFormat="1" spans="17:19">
      <c r="Q192" s="43">
        <v>69327</v>
      </c>
      <c r="R192" s="43">
        <v>1456117</v>
      </c>
      <c r="S192" s="43">
        <v>23400</v>
      </c>
    </row>
    <row r="193" s="143" customFormat="1" spans="17:19">
      <c r="Q193" s="43">
        <v>78412</v>
      </c>
      <c r="R193" s="43">
        <v>1514914</v>
      </c>
      <c r="S193" s="43">
        <v>9000</v>
      </c>
    </row>
    <row r="194" s="143" customFormat="1" spans="17:19">
      <c r="Q194" s="43">
        <v>80176</v>
      </c>
      <c r="R194" s="43">
        <v>1524721</v>
      </c>
      <c r="S194" s="43">
        <v>13585</v>
      </c>
    </row>
    <row r="195" s="143" customFormat="1" spans="17:19">
      <c r="Q195" s="43">
        <v>80739</v>
      </c>
      <c r="R195" s="43">
        <v>1526577</v>
      </c>
      <c r="S195" s="43">
        <v>19305</v>
      </c>
    </row>
    <row r="196" s="143" customFormat="1" spans="17:19">
      <c r="Q196" s="43">
        <v>81172</v>
      </c>
      <c r="R196" s="43">
        <v>1531593</v>
      </c>
      <c r="S196" s="43">
        <v>7150</v>
      </c>
    </row>
    <row r="197" s="143" customFormat="1" spans="17:19">
      <c r="Q197" s="43">
        <v>81232</v>
      </c>
      <c r="R197" s="43">
        <v>1531238</v>
      </c>
      <c r="S197" s="43">
        <v>12870</v>
      </c>
    </row>
    <row r="198" s="143" customFormat="1" spans="17:19">
      <c r="Q198" s="43">
        <v>77973</v>
      </c>
      <c r="R198" s="43">
        <v>1524030</v>
      </c>
      <c r="S198" s="43">
        <v>19305</v>
      </c>
    </row>
    <row r="199" s="143" customFormat="1" spans="17:19">
      <c r="Q199" s="43">
        <v>80800</v>
      </c>
      <c r="R199" s="43">
        <v>1527897</v>
      </c>
      <c r="S199" s="43">
        <v>33615</v>
      </c>
    </row>
    <row r="200" s="143" customFormat="1" spans="17:19">
      <c r="Q200" s="43">
        <v>79403</v>
      </c>
      <c r="R200" s="43">
        <v>1521428</v>
      </c>
      <c r="S200" s="43">
        <v>28210</v>
      </c>
    </row>
    <row r="201" s="143" customFormat="1" spans="17:19">
      <c r="Q201" s="43">
        <v>71505</v>
      </c>
      <c r="R201" s="43">
        <v>1467734</v>
      </c>
      <c r="S201" s="43">
        <v>15750</v>
      </c>
    </row>
    <row r="202" s="143" customFormat="1" spans="17:19">
      <c r="Q202" s="43">
        <v>79656</v>
      </c>
      <c r="R202" s="43">
        <v>1522032</v>
      </c>
      <c r="S202" s="43">
        <v>19305</v>
      </c>
    </row>
    <row r="203" s="143" customFormat="1" spans="17:19">
      <c r="Q203" s="43">
        <v>69260</v>
      </c>
      <c r="R203" s="43">
        <v>1455091</v>
      </c>
      <c r="S203" s="43">
        <v>20790</v>
      </c>
    </row>
    <row r="204" s="143" customFormat="1" spans="17:19">
      <c r="Q204" s="43">
        <v>79970</v>
      </c>
      <c r="R204" s="43">
        <v>1524004</v>
      </c>
      <c r="S204" s="43">
        <v>12870</v>
      </c>
    </row>
    <row r="205" s="143" customFormat="1" spans="17:19">
      <c r="Q205" s="43">
        <v>74375</v>
      </c>
      <c r="R205" s="43">
        <v>1491255</v>
      </c>
      <c r="S205" s="43">
        <v>9000</v>
      </c>
    </row>
    <row r="206" s="143" customFormat="1" spans="17:19">
      <c r="Q206" s="43">
        <v>69468</v>
      </c>
      <c r="R206" s="43">
        <v>1457581</v>
      </c>
      <c r="S206" s="43">
        <v>25650</v>
      </c>
    </row>
    <row r="207" s="143" customFormat="1" spans="17:19">
      <c r="Q207" s="5" t="s">
        <v>1112</v>
      </c>
      <c r="R207" s="43">
        <v>1500054</v>
      </c>
      <c r="S207" s="43">
        <v>35856</v>
      </c>
    </row>
    <row r="208" s="143" customFormat="1" spans="17:19">
      <c r="Q208" s="43">
        <v>77759</v>
      </c>
      <c r="R208" s="43">
        <v>1508928</v>
      </c>
      <c r="S208" s="43">
        <v>12870</v>
      </c>
    </row>
    <row r="209" s="143" customFormat="1" spans="17:19">
      <c r="Q209" s="43">
        <v>80832</v>
      </c>
      <c r="R209" s="43">
        <v>1527614</v>
      </c>
      <c r="S209" s="43">
        <v>19305</v>
      </c>
    </row>
    <row r="210" s="143" customFormat="1" spans="17:19">
      <c r="Q210" s="43">
        <v>80416</v>
      </c>
      <c r="R210" s="43">
        <v>1525198</v>
      </c>
      <c r="S210" s="43">
        <v>19305</v>
      </c>
    </row>
    <row r="211" s="143" customFormat="1" spans="17:19">
      <c r="Q211" s="43">
        <v>79031</v>
      </c>
      <c r="R211" s="43">
        <v>1519267</v>
      </c>
      <c r="S211" s="43">
        <v>12450</v>
      </c>
    </row>
    <row r="212" s="143" customFormat="1" spans="17:19">
      <c r="Q212" s="43">
        <v>78405</v>
      </c>
      <c r="R212" s="43">
        <v>1515824</v>
      </c>
      <c r="S212" s="43">
        <v>22410</v>
      </c>
    </row>
    <row r="213" s="143" customFormat="1" spans="17:19">
      <c r="Q213" s="43">
        <v>76204</v>
      </c>
      <c r="R213" s="43">
        <v>1501306</v>
      </c>
      <c r="S213" s="43">
        <v>22500</v>
      </c>
    </row>
    <row r="214" s="143" customFormat="1" spans="17:19">
      <c r="Q214" s="43">
        <v>69267</v>
      </c>
      <c r="R214" s="43">
        <v>1455375</v>
      </c>
      <c r="S214" s="43">
        <v>34200</v>
      </c>
    </row>
    <row r="215" s="143" customFormat="1" spans="17:19">
      <c r="Q215" s="43">
        <v>68525</v>
      </c>
      <c r="R215" s="43">
        <v>1451170</v>
      </c>
      <c r="S215" s="43">
        <v>25650</v>
      </c>
    </row>
    <row r="216" s="143" customFormat="1" spans="17:19">
      <c r="Q216" s="43">
        <v>81525</v>
      </c>
      <c r="R216" s="43">
        <v>1535134</v>
      </c>
      <c r="S216" s="43">
        <v>22410</v>
      </c>
    </row>
    <row r="217" s="143" customFormat="1" spans="17:19">
      <c r="Q217" s="5" t="s">
        <v>1113</v>
      </c>
      <c r="R217" s="43">
        <v>1526152</v>
      </c>
      <c r="S217" s="43">
        <v>140490</v>
      </c>
    </row>
    <row r="218" s="143" customFormat="1" spans="17:19">
      <c r="Q218" s="5" t="s">
        <v>1114</v>
      </c>
      <c r="R218" s="43">
        <v>1528473</v>
      </c>
      <c r="S218" s="43">
        <v>38610</v>
      </c>
    </row>
    <row r="219" s="143" customFormat="1" spans="17:19">
      <c r="Q219" s="43">
        <v>81287</v>
      </c>
      <c r="R219" s="43">
        <v>1532887</v>
      </c>
      <c r="S219" s="43">
        <v>13585</v>
      </c>
    </row>
    <row r="220" s="143" customFormat="1" spans="17:19">
      <c r="Q220" s="43">
        <v>70206</v>
      </c>
      <c r="R220" s="43">
        <v>1461575</v>
      </c>
      <c r="S220" s="43">
        <v>18540</v>
      </c>
    </row>
    <row r="221" s="143" customFormat="1" spans="17:19">
      <c r="Q221" s="5" t="s">
        <v>1115</v>
      </c>
      <c r="R221" s="43">
        <v>1449189</v>
      </c>
      <c r="S221" s="43">
        <v>52650</v>
      </c>
    </row>
    <row r="222" s="143" customFormat="1" spans="17:19">
      <c r="Q222" s="43">
        <v>40415</v>
      </c>
      <c r="R222" s="43">
        <v>1463504</v>
      </c>
      <c r="S222" s="43">
        <v>19048.5</v>
      </c>
    </row>
    <row r="223" s="143" customFormat="1" spans="17:19">
      <c r="Q223" s="43">
        <v>78661</v>
      </c>
      <c r="R223" s="43">
        <v>1517645</v>
      </c>
      <c r="S223" s="43">
        <v>22500</v>
      </c>
    </row>
    <row r="224" s="143" customFormat="1" spans="17:19">
      <c r="Q224" s="43">
        <v>78909</v>
      </c>
      <c r="R224" s="43">
        <v>1518621</v>
      </c>
      <c r="S224" s="43">
        <v>33615</v>
      </c>
    </row>
    <row r="225" s="143" customFormat="1" spans="17:19">
      <c r="Q225" s="43">
        <v>68180</v>
      </c>
      <c r="R225" s="43">
        <v>1450300</v>
      </c>
      <c r="S225" s="43">
        <v>20790</v>
      </c>
    </row>
    <row r="226" s="143" customFormat="1" spans="17:19">
      <c r="Q226" s="5" t="s">
        <v>1116</v>
      </c>
      <c r="R226" s="43">
        <v>1526495</v>
      </c>
      <c r="S226" s="43">
        <v>25740</v>
      </c>
    </row>
    <row r="227" s="143" customFormat="1" spans="17:19">
      <c r="Q227" s="43">
        <v>79660</v>
      </c>
      <c r="R227" s="43">
        <v>1522651</v>
      </c>
      <c r="S227" s="43">
        <v>32175</v>
      </c>
    </row>
    <row r="228" s="143" customFormat="1" spans="17:19">
      <c r="Q228" s="43">
        <v>70185</v>
      </c>
      <c r="R228" s="43">
        <v>1461841</v>
      </c>
      <c r="S228" s="43">
        <v>41580</v>
      </c>
    </row>
    <row r="229" s="143" customFormat="1" spans="17:19">
      <c r="Q229" s="43">
        <v>73192</v>
      </c>
      <c r="R229" s="43">
        <v>1477685</v>
      </c>
      <c r="S229" s="43">
        <v>22500</v>
      </c>
    </row>
    <row r="230" s="143" customFormat="1" spans="17:19">
      <c r="Q230" s="43">
        <v>70403</v>
      </c>
      <c r="R230" s="43">
        <v>1462737</v>
      </c>
      <c r="S230" s="43">
        <v>31185</v>
      </c>
    </row>
    <row r="231" s="143" customFormat="1" spans="17:19">
      <c r="Q231" s="43">
        <v>80403</v>
      </c>
      <c r="R231" s="43">
        <v>1525081</v>
      </c>
      <c r="S231" s="43">
        <v>18000</v>
      </c>
    </row>
    <row r="232" s="143" customFormat="1" spans="17:19">
      <c r="Q232" s="43">
        <v>77840</v>
      </c>
      <c r="R232" s="43">
        <v>1509790</v>
      </c>
      <c r="S232" s="43">
        <v>19305</v>
      </c>
    </row>
    <row r="233" s="143" customFormat="1" spans="17:19">
      <c r="Q233" s="43">
        <v>68178</v>
      </c>
      <c r="R233" s="43">
        <v>1450268</v>
      </c>
      <c r="S233" s="43">
        <v>25650</v>
      </c>
    </row>
    <row r="234" s="143" customFormat="1" spans="17:19">
      <c r="Q234" s="43">
        <v>71655</v>
      </c>
      <c r="R234" s="43">
        <v>1469252</v>
      </c>
      <c r="S234" s="43">
        <v>29610</v>
      </c>
    </row>
    <row r="235" s="143" customFormat="1" spans="17:19">
      <c r="Q235" s="43">
        <v>69388</v>
      </c>
      <c r="R235" s="43">
        <v>1456411</v>
      </c>
      <c r="S235" s="43">
        <v>20790</v>
      </c>
    </row>
    <row r="236" s="143" customFormat="1" spans="17:19">
      <c r="Q236" s="43">
        <v>78433</v>
      </c>
      <c r="R236" s="43">
        <v>1516724</v>
      </c>
      <c r="S236" s="43">
        <v>32175</v>
      </c>
    </row>
    <row r="237" s="143" customFormat="1" spans="17:19">
      <c r="Q237" s="43">
        <v>78123</v>
      </c>
      <c r="R237" s="43">
        <v>1513306</v>
      </c>
      <c r="S237" s="43">
        <v>20070</v>
      </c>
    </row>
    <row r="238" s="143" customFormat="1" spans="17:19">
      <c r="Q238" s="43">
        <v>80812</v>
      </c>
      <c r="R238" s="43">
        <v>1527323</v>
      </c>
      <c r="S238" s="43">
        <v>12870</v>
      </c>
    </row>
    <row r="239" s="143" customFormat="1" spans="17:19">
      <c r="Q239" s="43">
        <v>78662</v>
      </c>
      <c r="R239" s="43">
        <v>1518029</v>
      </c>
      <c r="S239" s="43">
        <v>12870</v>
      </c>
    </row>
    <row r="240" s="143" customFormat="1" spans="17:19">
      <c r="Q240" s="43">
        <v>78656</v>
      </c>
      <c r="R240" s="43">
        <v>1517336</v>
      </c>
      <c r="S240" s="43">
        <v>22410</v>
      </c>
    </row>
    <row r="241" s="143" customFormat="1" spans="17:19">
      <c r="Q241" s="43">
        <v>81238</v>
      </c>
      <c r="R241" s="43">
        <v>1531491</v>
      </c>
      <c r="S241" s="43">
        <v>12450</v>
      </c>
    </row>
    <row r="242" s="143" customFormat="1" spans="17:19">
      <c r="Q242" s="43">
        <v>79162</v>
      </c>
      <c r="R242" s="43">
        <v>1520771</v>
      </c>
      <c r="S242" s="43">
        <v>20070</v>
      </c>
    </row>
    <row r="243" s="143" customFormat="1" spans="17:19">
      <c r="Q243" s="43">
        <v>81529</v>
      </c>
      <c r="R243" s="43">
        <v>1535118</v>
      </c>
      <c r="S243" s="43">
        <v>9000</v>
      </c>
    </row>
    <row r="244" s="143" customFormat="1" spans="17:19">
      <c r="Q244" s="43">
        <v>81294</v>
      </c>
      <c r="R244" s="43">
        <v>1533005</v>
      </c>
      <c r="S244" s="43">
        <v>22410</v>
      </c>
    </row>
    <row r="245" s="143" customFormat="1" spans="17:19">
      <c r="Q245" s="43">
        <v>78465</v>
      </c>
      <c r="R245" s="43">
        <v>1517193</v>
      </c>
      <c r="S245" s="43">
        <v>32175</v>
      </c>
    </row>
    <row r="246" s="143" customFormat="1" spans="17:19">
      <c r="Q246" s="43">
        <v>76196</v>
      </c>
      <c r="R246" s="43">
        <v>1501298</v>
      </c>
      <c r="S246" s="43">
        <v>32175</v>
      </c>
    </row>
    <row r="247" s="143" customFormat="1" spans="17:19">
      <c r="Q247" s="43">
        <v>68710</v>
      </c>
      <c r="R247" s="43">
        <v>1452877</v>
      </c>
      <c r="S247" s="43">
        <v>11700</v>
      </c>
    </row>
    <row r="248" s="143" customFormat="1" spans="17:19">
      <c r="Q248" s="43">
        <v>68933</v>
      </c>
      <c r="R248" s="43">
        <v>1453320</v>
      </c>
      <c r="S248" s="43">
        <v>20790</v>
      </c>
    </row>
    <row r="249" s="143" customFormat="1" spans="17:19">
      <c r="Q249" s="43">
        <v>78232</v>
      </c>
      <c r="R249" s="43">
        <v>1515396</v>
      </c>
      <c r="S249" s="43">
        <v>12870</v>
      </c>
    </row>
    <row r="250" s="143" customFormat="1" spans="17:19">
      <c r="Q250" s="43">
        <v>68407</v>
      </c>
      <c r="R250" s="43">
        <v>1450370</v>
      </c>
      <c r="S250" s="43">
        <v>11700</v>
      </c>
    </row>
    <row r="251" s="143" customFormat="1" spans="17:19">
      <c r="Q251" s="43">
        <v>82150</v>
      </c>
      <c r="R251" s="43">
        <v>1536696</v>
      </c>
      <c r="S251" s="43">
        <v>38610</v>
      </c>
    </row>
    <row r="252" s="143" customFormat="1" spans="17:19">
      <c r="Q252" s="43">
        <v>70402</v>
      </c>
      <c r="R252" s="43">
        <v>1462687</v>
      </c>
      <c r="S252" s="43">
        <v>29610</v>
      </c>
    </row>
    <row r="253" s="143" customFormat="1" spans="17:19">
      <c r="Q253" s="43">
        <v>74369</v>
      </c>
      <c r="R253" s="43">
        <v>1491240</v>
      </c>
      <c r="S253" s="43">
        <v>9000</v>
      </c>
    </row>
    <row r="254" s="143" customFormat="1" spans="17:19">
      <c r="Q254" s="5" t="s">
        <v>1117</v>
      </c>
      <c r="R254" s="43">
        <v>1529402</v>
      </c>
      <c r="S254" s="43">
        <v>25740</v>
      </c>
    </row>
    <row r="255" s="143" customFormat="1" spans="17:19">
      <c r="Q255" s="43">
        <v>68706</v>
      </c>
      <c r="R255" s="43">
        <v>1452743</v>
      </c>
      <c r="S255" s="43">
        <v>51975</v>
      </c>
    </row>
    <row r="256" s="143" customFormat="1" spans="17:19">
      <c r="Q256" s="43">
        <v>69406</v>
      </c>
      <c r="R256" s="43">
        <v>1456936</v>
      </c>
      <c r="S256" s="43">
        <v>17100</v>
      </c>
    </row>
    <row r="257" s="143" customFormat="1" spans="17:19">
      <c r="Q257" s="43">
        <v>72801</v>
      </c>
      <c r="R257" s="43">
        <v>1476407</v>
      </c>
      <c r="S257" s="43">
        <v>12870</v>
      </c>
    </row>
    <row r="258" s="143" customFormat="1" spans="17:19">
      <c r="Q258" s="43">
        <v>78969</v>
      </c>
      <c r="R258" s="43">
        <v>1519097</v>
      </c>
      <c r="S258" s="43">
        <v>7150</v>
      </c>
    </row>
    <row r="259" s="143" customFormat="1" spans="17:19">
      <c r="Q259" s="43">
        <v>80957</v>
      </c>
      <c r="R259" s="43">
        <v>1528309</v>
      </c>
      <c r="S259" s="43">
        <v>20070</v>
      </c>
    </row>
    <row r="260" s="143" customFormat="1" spans="17:19">
      <c r="Q260" s="43">
        <v>70414</v>
      </c>
      <c r="R260" s="43">
        <v>1463503</v>
      </c>
      <c r="S260" s="43">
        <v>19048.5</v>
      </c>
    </row>
    <row r="261" s="14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M1" s="1"/>
      <c r="N1" s="3"/>
      <c r="O1" s="1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M2" s="1"/>
      <c r="N2" s="3"/>
      <c r="O2" s="1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M3" s="1"/>
      <c r="N3" s="3"/>
      <c r="O3" s="1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M4" s="1"/>
      <c r="N4" s="3"/>
      <c r="O4" s="1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M5" s="1"/>
      <c r="N5" s="3"/>
      <c r="O5" s="1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O6" s="1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O7" s="1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M8" s="1"/>
      <c r="N8" s="3"/>
      <c r="O8" s="1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D9" s="1"/>
      <c r="E9" s="1"/>
      <c r="F9" s="1"/>
      <c r="G9" s="1"/>
      <c r="H9" s="1"/>
      <c r="I9" s="1"/>
      <c r="J9" s="1"/>
      <c r="K9" s="4"/>
      <c r="L9" s="1"/>
      <c r="M9" s="1"/>
      <c r="N9" s="3"/>
      <c r="O9" s="1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D10" s="1"/>
      <c r="E10" s="1"/>
      <c r="F10" s="1"/>
      <c r="G10" s="1"/>
      <c r="H10" s="1"/>
      <c r="I10" s="1"/>
      <c r="J10" s="1"/>
      <c r="K10" s="4"/>
      <c r="L10" s="1"/>
      <c r="M10" s="1"/>
      <c r="N10" s="3"/>
      <c r="O10" s="1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M11" s="1"/>
      <c r="N11" s="3"/>
      <c r="O11" s="1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M12" s="1"/>
      <c r="N12" s="3"/>
      <c r="O12" s="1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M13" s="1"/>
      <c r="N13" s="3"/>
      <c r="O13" s="1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M14" s="1"/>
      <c r="N14" s="3"/>
      <c r="O14" s="1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O15" s="1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O16" s="1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O17" s="1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O18" s="1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O19" s="1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O20" s="1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O21" s="1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O22" s="1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O23" s="1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O24" s="1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O25" s="1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O26" s="1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O27" s="1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O28" s="1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O29" s="1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O30" s="1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O31" s="1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O32" s="1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O33" s="1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O34" s="1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O35" s="1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O36" s="1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O37" s="1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O38" s="1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O39" s="1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O40" s="1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O41" s="1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O42" s="1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O43" s="1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O44" s="1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O45" s="1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O46" s="1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O47" s="1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O48" s="1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O49" s="1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O50" s="1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O51" s="1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O52" s="1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O53" s="1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O54" s="1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O55" s="1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O56" s="1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O57" s="1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M58" s="1"/>
      <c r="N58" s="3"/>
      <c r="O58" s="1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D59" s="1"/>
      <c r="E59" s="1"/>
      <c r="F59" s="1"/>
      <c r="G59" s="1"/>
      <c r="H59" s="1"/>
      <c r="I59" s="1"/>
      <c r="J59" s="1"/>
      <c r="K59" s="4"/>
      <c r="L59" s="1"/>
      <c r="M59" s="1"/>
      <c r="N59" s="3"/>
      <c r="O59" s="1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D60" s="1"/>
      <c r="E60" s="1"/>
      <c r="F60" s="1"/>
      <c r="G60" s="1"/>
      <c r="H60" s="1"/>
      <c r="I60" s="1"/>
      <c r="J60" s="1"/>
      <c r="K60" s="4"/>
      <c r="L60" s="1"/>
      <c r="M60" s="1"/>
      <c r="N60" s="3"/>
      <c r="O60" s="1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D61" s="1"/>
      <c r="E61" s="1"/>
      <c r="F61" s="1"/>
      <c r="G61" s="1"/>
      <c r="H61" s="1"/>
      <c r="I61" s="1"/>
      <c r="J61" s="1"/>
      <c r="K61" s="4"/>
      <c r="L61" s="1"/>
      <c r="M61" s="1"/>
      <c r="N61" s="3"/>
      <c r="O61" s="1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D62" s="1"/>
      <c r="E62" s="1"/>
      <c r="F62" s="1"/>
      <c r="G62" s="1"/>
      <c r="H62" s="1"/>
      <c r="I62" s="1"/>
      <c r="J62" s="1"/>
      <c r="K62" s="4"/>
      <c r="L62" s="1"/>
      <c r="M62" s="1"/>
      <c r="N62" s="3"/>
      <c r="O62" s="1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D63" s="1"/>
      <c r="E63" s="1"/>
      <c r="F63" s="1"/>
      <c r="G63" s="1"/>
      <c r="H63" s="1"/>
      <c r="I63" s="1"/>
      <c r="J63" s="1"/>
      <c r="K63" s="4"/>
      <c r="L63" s="1"/>
      <c r="M63" s="1"/>
      <c r="N63" s="3"/>
      <c r="O63" s="1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M64" s="1"/>
      <c r="N64" s="3"/>
      <c r="O64" s="1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M65" s="1"/>
      <c r="N65" s="3"/>
      <c r="O65" s="1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M66" s="1"/>
      <c r="N66" s="3"/>
      <c r="O66" s="1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M67" s="1"/>
      <c r="N67" s="3"/>
      <c r="O67" s="1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M68" s="1"/>
      <c r="N68" s="3"/>
      <c r="O68" s="1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M69" s="1"/>
      <c r="N69" s="3"/>
      <c r="O69" s="1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M70" s="1"/>
      <c r="N70" s="3"/>
      <c r="O70" s="1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M71" s="1"/>
      <c r="N71" s="3"/>
      <c r="O71" s="1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M72" s="1"/>
      <c r="N72" s="3"/>
      <c r="O72" s="1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M73" s="1"/>
      <c r="N73" s="3"/>
      <c r="O73" s="1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M74" s="1"/>
      <c r="N74" s="3"/>
      <c r="O74" s="1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M75" s="1"/>
      <c r="N75" s="3"/>
      <c r="O75" s="1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M76" s="1"/>
      <c r="N76" s="3"/>
      <c r="O76" s="1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M77" s="1"/>
      <c r="N77" s="3"/>
      <c r="O77" s="1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D78" s="1"/>
      <c r="E78" s="1"/>
      <c r="F78" s="1"/>
      <c r="G78" s="1"/>
      <c r="H78" s="1"/>
      <c r="I78" s="1"/>
      <c r="J78" s="1"/>
      <c r="K78" s="4"/>
      <c r="L78" s="1"/>
      <c r="M78" s="1"/>
      <c r="N78" s="3"/>
      <c r="O78" s="1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D79" s="1"/>
      <c r="E79" s="1"/>
      <c r="F79" s="1"/>
      <c r="G79" s="1"/>
      <c r="H79" s="1"/>
      <c r="I79" s="1"/>
      <c r="J79" s="1"/>
      <c r="K79" s="4"/>
      <c r="L79" s="1"/>
      <c r="M79" s="1"/>
      <c r="N79" s="3"/>
      <c r="O79" s="1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M80" s="1"/>
      <c r="N80" s="3"/>
      <c r="O80" s="1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M81" s="1"/>
      <c r="N81" s="3"/>
      <c r="O81" s="1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M82" s="1"/>
      <c r="N82" s="3"/>
      <c r="O82" s="1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M83" s="1"/>
      <c r="N83" s="3"/>
      <c r="O83" s="1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M84" s="1"/>
      <c r="N84" s="3"/>
      <c r="O84" s="1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M85" s="1"/>
      <c r="N85" s="3"/>
      <c r="O85" s="1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M86" s="1"/>
      <c r="N86" s="3"/>
      <c r="O86" s="1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M87" s="1"/>
      <c r="N87" s="3"/>
      <c r="O87" s="1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M88" s="1"/>
      <c r="N88" s="3"/>
      <c r="O88" s="1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M89" s="1"/>
      <c r="N89" s="3"/>
      <c r="O89" s="1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M90" s="1"/>
      <c r="N90" s="3"/>
      <c r="O90" s="1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M91" s="1"/>
      <c r="N91" s="3"/>
      <c r="O91" s="1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M92" s="1"/>
      <c r="N92" s="3"/>
      <c r="O92" s="1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M93" s="1"/>
      <c r="N93" s="3"/>
      <c r="O93" s="1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M94" s="1"/>
      <c r="N94" s="3"/>
      <c r="O94" s="1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M95" s="1"/>
      <c r="N95" s="3"/>
      <c r="O95" s="1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M96" s="1"/>
      <c r="N96" s="3"/>
      <c r="O96" s="1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M97" s="1"/>
      <c r="N97" s="3"/>
      <c r="O97" s="1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M98" s="1"/>
      <c r="N98" s="3"/>
      <c r="O98" s="1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M99" s="1"/>
      <c r="N99" s="3"/>
      <c r="O99" s="1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M100" s="1"/>
      <c r="N100" s="3"/>
      <c r="O100" s="1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M101" s="1"/>
      <c r="N101" s="3"/>
      <c r="O101" s="1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D102" s="1"/>
      <c r="E102" s="1"/>
      <c r="F102" s="1"/>
      <c r="G102" s="1"/>
      <c r="H102" s="1"/>
      <c r="I102" s="1"/>
      <c r="J102" s="1"/>
      <c r="K102" s="4"/>
      <c r="L102" s="1"/>
      <c r="M102" s="1"/>
      <c r="N102" s="3"/>
      <c r="O102" s="1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M103" s="1"/>
      <c r="N103" s="3"/>
      <c r="O103" s="1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M104" s="1"/>
      <c r="N104" s="3"/>
      <c r="O104" s="1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M105" s="1"/>
      <c r="N105" s="3"/>
      <c r="O105" s="1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D126" s="1"/>
      <c r="E126" s="1"/>
      <c r="F126" s="1"/>
      <c r="G126" s="1"/>
      <c r="H126" s="1"/>
      <c r="I126" s="1"/>
      <c r="J126" s="1"/>
      <c r="K126" s="4"/>
      <c r="L126" s="1"/>
      <c r="M126" s="1"/>
      <c r="N126" s="3"/>
      <c r="O126" s="1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M127" s="1"/>
      <c r="N127" s="3"/>
      <c r="O127" s="1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M128" s="1"/>
      <c r="N128" s="3"/>
      <c r="O128" s="1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M129" s="1"/>
      <c r="N129" s="3"/>
      <c r="O129" s="1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M130" s="1"/>
      <c r="N130" s="3"/>
      <c r="O130" s="1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M131" s="1"/>
      <c r="N131" s="3"/>
      <c r="O131" s="1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M132" s="1"/>
      <c r="N132" s="3"/>
      <c r="O132" s="1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M133" s="1"/>
      <c r="N133" s="3"/>
      <c r="O133" s="1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M134" s="1"/>
      <c r="N134" s="3"/>
      <c r="O134" s="1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M135" s="1"/>
      <c r="N135" s="3"/>
      <c r="O135" s="1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M136" s="1"/>
      <c r="N136" s="3"/>
      <c r="O136" s="1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M137" s="1"/>
      <c r="N137" s="3"/>
      <c r="O137" s="1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M138" s="1"/>
      <c r="N138" s="3"/>
      <c r="O138" s="1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M139" s="1"/>
      <c r="N139" s="3"/>
      <c r="O139" s="1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M140" s="1"/>
      <c r="N140" s="3"/>
      <c r="O140" s="1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M141" s="1"/>
      <c r="N141" s="3"/>
      <c r="O141" s="1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M142" s="1"/>
      <c r="N142" s="3"/>
      <c r="O142" s="1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M143" s="1"/>
      <c r="N143" s="3"/>
      <c r="O143" s="1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M144" s="1"/>
      <c r="N144" s="3"/>
      <c r="O144" s="1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M145" s="1"/>
      <c r="N145" s="3"/>
      <c r="O145" s="1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M146" s="1"/>
      <c r="N146" s="3"/>
      <c r="O146" s="1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M147" s="1"/>
      <c r="N147" s="3"/>
      <c r="O147" s="1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M148" s="1"/>
      <c r="N148" s="3"/>
      <c r="O148" s="1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M149" s="1"/>
      <c r="N149" s="3"/>
      <c r="O149" s="1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M150" s="1"/>
      <c r="N150" s="3"/>
      <c r="O150" s="1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M151" s="1"/>
      <c r="N151" s="3"/>
      <c r="O151" s="1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M152" s="1"/>
      <c r="N152" s="3"/>
      <c r="O152" s="1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M153" s="1"/>
      <c r="N153" s="3"/>
      <c r="O153" s="1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M154" s="1"/>
      <c r="N154" s="3"/>
      <c r="O154" s="1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M155" s="1"/>
      <c r="N155" s="3"/>
      <c r="O155" s="1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M156" s="1"/>
      <c r="N156" s="3"/>
      <c r="O156" s="1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M157" s="1"/>
      <c r="N157" s="3"/>
      <c r="O157" s="1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M158" s="1"/>
      <c r="N158" s="3"/>
      <c r="O158" s="1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M159" s="1"/>
      <c r="N159" s="3"/>
      <c r="O159" s="1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M160" s="1"/>
      <c r="N160" s="3"/>
      <c r="O160" s="1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M161" s="1"/>
      <c r="N161" s="3"/>
      <c r="O161" s="1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M162" s="1"/>
      <c r="N162" s="3"/>
      <c r="O162" s="1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D163" s="1"/>
      <c r="E163" s="1"/>
      <c r="F163" s="1"/>
      <c r="G163" s="1"/>
      <c r="H163" s="1"/>
      <c r="I163" s="1"/>
      <c r="J163" s="1"/>
      <c r="K163" s="4"/>
      <c r="L163" s="1"/>
      <c r="M163" s="1"/>
      <c r="N163" s="3"/>
      <c r="O163" s="1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M164" s="1"/>
      <c r="N164" s="3"/>
      <c r="O164" s="1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M165" s="1"/>
      <c r="N165" s="3"/>
      <c r="O165" s="1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M166" s="1"/>
      <c r="N166" s="3"/>
      <c r="O166" s="1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M167" s="1"/>
      <c r="N167" s="3"/>
      <c r="O167" s="1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M168" s="1"/>
      <c r="N168" s="3"/>
      <c r="O168" s="1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M169" s="1"/>
      <c r="N169" s="3"/>
      <c r="O169" s="1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M170" s="1"/>
      <c r="N170" s="3"/>
      <c r="O170" s="1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M171" s="1"/>
      <c r="N171" s="3"/>
      <c r="O171" s="1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M172" s="1"/>
      <c r="N172" s="3"/>
      <c r="O172" s="1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M173" s="1"/>
      <c r="N173" s="3"/>
      <c r="O173" s="1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M174" s="1"/>
      <c r="N174" s="3"/>
      <c r="O174" s="1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M175" s="1"/>
      <c r="N175" s="3"/>
      <c r="O175" s="1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M176" s="1"/>
      <c r="N176" s="3"/>
      <c r="O176" s="1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M177" s="1"/>
      <c r="N177" s="3"/>
      <c r="O177" s="1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D179" s="1"/>
      <c r="E179" s="1"/>
      <c r="F179" s="1"/>
      <c r="G179" s="1"/>
      <c r="H179" s="1"/>
      <c r="I179" s="1"/>
      <c r="J179" s="1"/>
      <c r="K179" s="4"/>
      <c r="L179" s="1"/>
      <c r="M179" s="1"/>
      <c r="N179" s="3"/>
      <c r="O179" s="1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D180" s="1"/>
      <c r="E180" s="1"/>
      <c r="F180" s="1"/>
      <c r="G180" s="1"/>
      <c r="H180" s="1"/>
      <c r="I180" s="1"/>
      <c r="J180" s="1"/>
      <c r="K180" s="4"/>
      <c r="L180" s="1"/>
      <c r="M180" s="1"/>
      <c r="N180" s="3"/>
      <c r="O180" s="1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M181" s="1"/>
      <c r="N181" s="3"/>
      <c r="O181" s="1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M182" s="1"/>
      <c r="N182" s="3"/>
      <c r="O182" s="1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M183" s="1"/>
      <c r="N183" s="3"/>
      <c r="O183" s="1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M184" s="1"/>
      <c r="N184" s="3"/>
      <c r="O184" s="1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M185" s="1"/>
      <c r="N185" s="3"/>
      <c r="O185" s="1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M186" s="1"/>
      <c r="N186" s="3"/>
      <c r="O186" s="1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M187" s="1"/>
      <c r="N187" s="3"/>
      <c r="O187" s="1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M188" s="1"/>
      <c r="N188" s="3"/>
      <c r="O188" s="1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M189" s="1"/>
      <c r="N189" s="3"/>
      <c r="O189" s="1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M190" s="1"/>
      <c r="N190" s="3"/>
      <c r="O190" s="1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M191" s="1"/>
      <c r="N191" s="3"/>
      <c r="O191" s="1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M192" s="1"/>
      <c r="N192" s="3"/>
      <c r="O192" s="1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1"/>
      <c r="M193" s="1"/>
      <c r="N193" s="3"/>
      <c r="O193" s="1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L194" s="1"/>
      <c r="M194" s="1"/>
      <c r="N194" s="3"/>
      <c r="O194" s="1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L195" s="1"/>
      <c r="M195" s="1"/>
      <c r="N195" s="3"/>
      <c r="O195" s="1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L196" s="1"/>
      <c r="M196" s="1"/>
      <c r="N196" s="3"/>
      <c r="O196" s="1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L197" s="1"/>
      <c r="M197" s="1"/>
      <c r="N197" s="3"/>
      <c r="O197" s="1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L198" s="1"/>
      <c r="M198" s="1"/>
      <c r="N198" s="3"/>
      <c r="O198" s="1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M199" s="1"/>
      <c r="N199" s="3"/>
      <c r="O199" s="1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M200" s="1"/>
      <c r="N200" s="3"/>
      <c r="O200" s="1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M201" s="1"/>
      <c r="N201" s="3"/>
      <c r="O201" s="1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M202" s="1"/>
      <c r="N202" s="3"/>
      <c r="O202" s="1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M203" s="1"/>
      <c r="N203" s="3"/>
      <c r="O203" s="1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M204" s="1"/>
      <c r="N204" s="3"/>
      <c r="O204" s="1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M205" s="1"/>
      <c r="N205" s="3"/>
      <c r="O205" s="1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M206" s="1"/>
      <c r="N206" s="3"/>
      <c r="O206" s="1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M207" s="1"/>
      <c r="N207" s="3"/>
      <c r="O207" s="1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M208" s="1"/>
      <c r="N208" s="3"/>
      <c r="O208" s="1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M215" s="1"/>
      <c r="N215" s="3"/>
      <c r="O215" s="1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M216" s="1"/>
      <c r="N216" s="3"/>
      <c r="O216" s="1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M217" s="1"/>
      <c r="N217" s="3"/>
      <c r="O217" s="1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M218" s="1"/>
      <c r="N218" s="3"/>
      <c r="O218" s="1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M219" s="1"/>
      <c r="N219" s="3"/>
      <c r="O219" s="1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M220" s="1"/>
      <c r="N220" s="3"/>
      <c r="O220" s="1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M221" s="1"/>
      <c r="N221" s="3"/>
      <c r="O221" s="1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M222" s="1"/>
      <c r="N222" s="3"/>
      <c r="O222" s="1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M223" s="1"/>
      <c r="N223" s="3"/>
      <c r="O223" s="1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M224" s="1"/>
      <c r="N224" s="3"/>
      <c r="O224" s="1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M225" s="1"/>
      <c r="N225" s="3"/>
      <c r="O225" s="1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M226" s="1"/>
      <c r="N226" s="3"/>
      <c r="O226" s="1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M227" s="1"/>
      <c r="N227" s="3"/>
      <c r="O227" s="1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M228" s="1"/>
      <c r="N228" s="3"/>
      <c r="O228" s="1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M229" s="1"/>
      <c r="N229" s="3"/>
      <c r="O229" s="1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M230" s="1"/>
      <c r="N230" s="3"/>
      <c r="O230" s="1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M231" s="1"/>
      <c r="N231" s="3"/>
      <c r="O231" s="1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D232" s="1"/>
      <c r="E232" s="1"/>
      <c r="F232" s="1"/>
      <c r="G232" s="1"/>
      <c r="H232" s="1"/>
      <c r="I232" s="1"/>
      <c r="J232" s="1"/>
      <c r="K232" s="4"/>
      <c r="L232" s="1"/>
      <c r="M232" s="1"/>
      <c r="N232" s="3"/>
      <c r="O232" s="1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M240" s="1"/>
      <c r="N240" s="3"/>
      <c r="O240" s="1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M241" s="1"/>
      <c r="N241" s="3"/>
      <c r="O241" s="1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M242" s="1"/>
      <c r="N242" s="3"/>
      <c r="O242" s="1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M243" s="1"/>
      <c r="N243" s="3"/>
      <c r="O243" s="1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M244" s="1"/>
      <c r="N244" s="3"/>
      <c r="O244" s="1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M245" s="1"/>
      <c r="N245" s="3"/>
      <c r="O245" s="1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M246" s="1"/>
      <c r="N246" s="3"/>
      <c r="O246" s="1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M247" s="1"/>
      <c r="N247" s="3"/>
      <c r="O247" s="1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M248" s="1"/>
      <c r="N248" s="3"/>
      <c r="O248" s="1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M249" s="1"/>
      <c r="N249" s="3"/>
      <c r="O249" s="1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M250" s="1"/>
      <c r="N250" s="3"/>
      <c r="O250" s="1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M251" s="1"/>
      <c r="N251" s="3"/>
      <c r="O251" s="1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M252" s="1"/>
      <c r="N252" s="3"/>
      <c r="O252" s="1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M253" s="1"/>
      <c r="N253" s="3"/>
      <c r="O253" s="1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M254" s="1"/>
      <c r="N254" s="3"/>
      <c r="O254" s="1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M255" s="1"/>
      <c r="N255" s="3"/>
      <c r="O255" s="1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M256" s="1"/>
      <c r="N256" s="3"/>
      <c r="O256" s="1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M257" s="1"/>
      <c r="N257" s="3"/>
      <c r="O257" s="1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M258" s="1"/>
      <c r="N258" s="3"/>
      <c r="O258" s="1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M259" s="1"/>
      <c r="N259" s="3"/>
      <c r="O259" s="1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M260" s="1"/>
      <c r="N260" s="3"/>
      <c r="O260" s="1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M261" s="1"/>
      <c r="N261" s="3"/>
      <c r="O261" s="1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M262" s="1"/>
      <c r="N262" s="3"/>
      <c r="O262" s="1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M263" s="1"/>
      <c r="N263" s="3"/>
      <c r="O263" s="1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M264" s="1"/>
      <c r="N264" s="3"/>
      <c r="O264" s="1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M265" s="1"/>
      <c r="N265" s="3"/>
      <c r="O265" s="1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M266" s="1"/>
      <c r="N266" s="3"/>
      <c r="O266" s="1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M267" s="1"/>
      <c r="N267" s="3"/>
      <c r="O267" s="1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M268" s="1"/>
      <c r="N268" s="3"/>
      <c r="O268" s="1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M269" s="1"/>
      <c r="N269" s="3"/>
      <c r="O269" s="1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M270" s="1"/>
      <c r="N270" s="3"/>
      <c r="O270" s="1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M271" s="1"/>
      <c r="N271" s="3"/>
      <c r="O271" s="1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M272" s="1"/>
      <c r="N272" s="3"/>
      <c r="O272" s="1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M273" s="1"/>
      <c r="N273" s="3"/>
      <c r="O273" s="1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M274" s="1"/>
      <c r="N274" s="3"/>
      <c r="O274" s="1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M275" s="1"/>
      <c r="N275" s="3"/>
      <c r="O275" s="1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M276" s="1"/>
      <c r="N276" s="3"/>
      <c r="O276" s="1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M277" s="1"/>
      <c r="N277" s="3"/>
      <c r="O277" s="1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M278" s="1"/>
      <c r="N278" s="3"/>
      <c r="O278" s="1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M279" s="1"/>
      <c r="N279" s="3"/>
      <c r="O279" s="1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M280" s="1"/>
      <c r="N280" s="3"/>
      <c r="O280" s="1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M281" s="1"/>
      <c r="N281" s="3"/>
      <c r="O281" s="1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M282" s="1"/>
      <c r="N282" s="3"/>
      <c r="O282" s="1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M283" s="1"/>
      <c r="N283" s="3"/>
      <c r="O283" s="1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M284" s="1"/>
      <c r="N284" s="3"/>
      <c r="O284" s="1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M285" s="1"/>
      <c r="N285" s="3"/>
      <c r="O285" s="1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M286" s="1"/>
      <c r="N286" s="3"/>
      <c r="O286" s="1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M287" s="1"/>
      <c r="N287" s="3"/>
      <c r="O287" s="1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M288" s="1"/>
      <c r="N288" s="3"/>
      <c r="O288" s="1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M289" s="1"/>
      <c r="N289" s="3"/>
      <c r="O289" s="1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M290" s="1"/>
      <c r="N290" s="3"/>
      <c r="O290" s="1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M291" s="1"/>
      <c r="N291" s="3"/>
      <c r="O291" s="1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M292" s="1"/>
      <c r="N292" s="3"/>
      <c r="O292" s="1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M293" s="1"/>
      <c r="N293" s="3"/>
      <c r="O293" s="1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M294" s="1"/>
      <c r="N294" s="3"/>
      <c r="O294" s="1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M295" s="1"/>
      <c r="N295" s="3"/>
      <c r="O295" s="1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M296" s="1"/>
      <c r="N296" s="3"/>
      <c r="O296" s="1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M297" s="1"/>
      <c r="N297" s="3"/>
      <c r="O297" s="1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M298" s="1"/>
      <c r="N298" s="3"/>
      <c r="O298" s="1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M299" s="1"/>
      <c r="N299" s="3"/>
      <c r="O299" s="1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M300" s="1"/>
      <c r="N300" s="3"/>
      <c r="O300" s="1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M301" s="1"/>
      <c r="N301" s="3"/>
      <c r="O301" s="1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M302" s="1"/>
      <c r="N302" s="3"/>
      <c r="O302" s="1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M303" s="1"/>
      <c r="N303" s="3"/>
      <c r="O303" s="1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M304" s="1"/>
      <c r="N304" s="3"/>
      <c r="O304" s="1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M305" s="1"/>
      <c r="N305" s="3"/>
      <c r="O305" s="1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M306" s="1"/>
      <c r="N306" s="3"/>
      <c r="O306" s="1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M307" s="1"/>
      <c r="N307" s="3"/>
      <c r="O307" s="1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M308" s="1"/>
      <c r="N308" s="3"/>
      <c r="O308" s="1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M309" s="1"/>
      <c r="N309" s="3"/>
      <c r="O309" s="1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M310" s="1"/>
      <c r="N310" s="3"/>
      <c r="O310" s="1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M311" s="1"/>
      <c r="N311" s="3"/>
      <c r="O311" s="1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M312" s="1"/>
      <c r="N312" s="3"/>
      <c r="O312" s="1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M313" s="1"/>
      <c r="N313" s="3"/>
      <c r="O313" s="1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M314" s="1"/>
      <c r="N314" s="3"/>
      <c r="O314" s="1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M315" s="1"/>
      <c r="N315" s="3"/>
      <c r="O315" s="1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M316" s="1"/>
      <c r="N316" s="3"/>
      <c r="O316" s="1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M317" s="1"/>
      <c r="N317" s="3"/>
      <c r="O317" s="1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M318" s="1"/>
      <c r="N318" s="3"/>
      <c r="O318" s="1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M319" s="1"/>
      <c r="N319" s="3"/>
      <c r="O319" s="1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M320" s="1"/>
      <c r="N320" s="3"/>
      <c r="O320" s="1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M321" s="1"/>
      <c r="N321" s="3"/>
      <c r="O321" s="1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M322" s="1"/>
      <c r="N322" s="3"/>
      <c r="O322" s="1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M323" s="1"/>
      <c r="N323" s="3"/>
      <c r="O323" s="1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D325" s="1"/>
      <c r="E325" s="1"/>
      <c r="F325" s="1"/>
      <c r="G325" s="1"/>
      <c r="H325" s="1"/>
      <c r="I325" s="1"/>
      <c r="J325" s="1"/>
      <c r="K325" s="4"/>
      <c r="L325" s="25"/>
      <c r="M325" s="1"/>
      <c r="N325" s="3"/>
      <c r="O325" s="1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O327" s="1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O328" s="1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O329" s="1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O330" s="1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O331" s="1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O332" s="1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O333" s="1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O334" s="1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O335" s="1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O336" s="1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O337" s="1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O338" s="1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O339" s="1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O340" s="1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O341" s="1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O342" s="1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O343" s="1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O344" s="1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O345" s="1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O346" s="1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O347" s="1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O348" s="1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O349" s="1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O350" s="1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O351" s="1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O352" s="1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O353" s="1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O354" s="1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O355" s="1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O356" s="1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O357" s="1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O358" s="1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O359" s="1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M360" s="1"/>
      <c r="N360" s="3"/>
      <c r="O360" s="1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D361" s="1"/>
      <c r="E361" s="1"/>
      <c r="F361" s="1"/>
      <c r="G361" s="1"/>
      <c r="H361" s="1"/>
      <c r="I361" s="1"/>
      <c r="J361" s="1"/>
      <c r="K361" s="4"/>
      <c r="L361" s="1"/>
      <c r="M361" s="1"/>
      <c r="N361" s="3"/>
      <c r="O361" s="1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L362" s="1"/>
      <c r="M362" s="1"/>
      <c r="N362" s="3"/>
      <c r="O362" s="1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M363" s="1"/>
      <c r="N363" s="3"/>
      <c r="O363" s="1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M364" s="1"/>
      <c r="N364" s="3"/>
      <c r="O364" s="1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M365" s="1"/>
      <c r="N365" s="3"/>
      <c r="O365" s="1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M366" s="1"/>
      <c r="N366" s="3"/>
      <c r="O366" s="1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M367" s="1"/>
      <c r="N367" s="3"/>
      <c r="O367" s="1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M368" s="1"/>
      <c r="N368" s="3"/>
      <c r="O368" s="1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M369" s="1"/>
      <c r="N369" s="3"/>
      <c r="O369" s="1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O370" s="1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O371" s="1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O372" s="1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O373" s="1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O374" s="1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O375" s="1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O376" s="1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O377" s="1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O378" s="1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O379" s="1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O380" s="1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O381" s="1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O382" s="1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O383" s="1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O384" s="1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O385" s="1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O386" s="1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O387" s="1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O388" s="1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O389" s="1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O390" s="1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O391" s="1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O392" s="1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O393" s="1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O394" s="1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O395" s="1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O396" s="1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O397" s="1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O398" s="1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O399" s="1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O400" s="1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O401" s="1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O402" s="1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O403" s="1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O404" s="1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O405" s="1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O406" s="1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O407" s="1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O408" s="1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O409" s="1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O410" s="1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O411" s="1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O412" s="1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O413" s="1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O414" s="1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O415" s="1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O416" s="1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O417" s="1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O418" s="1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O419" s="1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O420" s="1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O421" s="1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O422" s="1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O423" s="1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O424" s="1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O425" s="1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O426" s="1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O427" s="1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O428" s="1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O429" s="1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O430" s="1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O431" s="1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O432" s="1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O433" s="1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O434" s="1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O435" s="1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O436" s="1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M437" s="1"/>
      <c r="N437" s="3"/>
      <c r="O437" s="1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D438" s="1"/>
      <c r="E438" s="1"/>
      <c r="F438" s="1"/>
      <c r="G438" s="1"/>
      <c r="H438" s="1"/>
      <c r="I438" s="1"/>
      <c r="J438" s="1"/>
      <c r="K438" s="4"/>
      <c r="L438" s="2"/>
      <c r="M438" s="1"/>
      <c r="N438" s="3"/>
      <c r="O438" s="1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D439" s="1"/>
      <c r="E439" s="1"/>
      <c r="F439" s="1"/>
      <c r="G439" s="1"/>
      <c r="H439" s="1"/>
      <c r="I439" s="1"/>
      <c r="J439" s="1"/>
      <c r="K439" s="4"/>
      <c r="L439" s="2"/>
      <c r="M439" s="1"/>
      <c r="N439" s="3"/>
      <c r="O439" s="1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O440" s="1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O441" s="1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O442" s="1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O443" s="1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O444" s="1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O445" s="1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O446" s="1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O447" s="1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O448" s="1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D449" s="1"/>
      <c r="E449" s="1"/>
      <c r="F449" s="1"/>
      <c r="G449" s="1"/>
      <c r="H449" s="1"/>
      <c r="I449" s="1">
        <f>SUM(I440:I448)</f>
        <v>236460</v>
      </c>
      <c r="K449" s="92" t="s">
        <v>400</v>
      </c>
      <c r="L449" s="2"/>
      <c r="M449" s="1"/>
      <c r="N449" s="3"/>
      <c r="O449" s="1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D450" s="1"/>
      <c r="E450" s="1"/>
      <c r="F450" s="1"/>
      <c r="G450" s="1"/>
      <c r="H450" s="1"/>
      <c r="I450" s="1"/>
      <c r="J450" s="1"/>
      <c r="K450" s="4"/>
      <c r="L450" s="2"/>
      <c r="M450" s="1"/>
      <c r="N450" s="3"/>
      <c r="O450" s="1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M451" s="1"/>
      <c r="N451" s="3"/>
      <c r="O451" s="1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M452" s="1"/>
      <c r="N452" s="3"/>
      <c r="O452" s="1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M453" s="1"/>
      <c r="N453" s="3"/>
      <c r="O453" s="1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M454" s="1"/>
      <c r="N454" s="3"/>
      <c r="O454" s="1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M455" s="1"/>
      <c r="N455" s="3"/>
      <c r="O455" s="1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M456" s="1"/>
      <c r="N456" s="3"/>
      <c r="O456" s="1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M457" s="1"/>
      <c r="N457" s="3"/>
      <c r="O457" s="1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O458" s="1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O459" s="1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O460" s="1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O461" s="1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O462" s="1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O463" s="1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O464" s="1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O465" s="1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O466" s="1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O467" s="1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O468" s="1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O469" s="1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O470" s="1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O471" s="1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O472" s="1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O473" s="1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O474" s="1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O475" s="1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O476" s="1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O477" s="1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O478" s="1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O479" s="1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O480" s="1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O481" s="1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O482" s="1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O483" s="1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O484" s="1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O485" s="1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O486" s="1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O487" s="1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L488" s="1"/>
      <c r="M488" s="1"/>
      <c r="N488" s="3"/>
      <c r="O488" s="1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D489" s="1"/>
      <c r="E489" s="1"/>
      <c r="F489" s="1"/>
      <c r="G489" s="1"/>
      <c r="H489" s="1"/>
      <c r="I489" s="1"/>
      <c r="J489" s="1"/>
      <c r="K489" s="4"/>
      <c r="L489" s="1"/>
      <c r="M489" s="1"/>
      <c r="N489" s="3"/>
      <c r="O489" s="1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D490" s="1"/>
      <c r="E490" s="1"/>
      <c r="F490" s="1"/>
      <c r="G490" s="1"/>
      <c r="H490" s="1"/>
      <c r="I490" s="1"/>
      <c r="J490" s="1"/>
      <c r="K490" s="4"/>
      <c r="L490" s="1"/>
      <c r="M490" s="1"/>
      <c r="N490" s="3"/>
      <c r="O490" s="1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O491" s="1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O492" s="1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O493" s="1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O494" s="1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O495" s="1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O496" s="1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O497" s="1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O498" s="1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M499" s="1"/>
      <c r="N499" s="3"/>
      <c r="O499" s="1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L500" s="1"/>
      <c r="M500" s="1"/>
      <c r="N500" s="3"/>
      <c r="O500" s="1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1"/>
      <c r="M501" s="1"/>
      <c r="N501" s="3"/>
      <c r="O501" s="1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L502" s="1"/>
      <c r="M502" s="1"/>
      <c r="N502" s="3"/>
      <c r="O502" s="1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L503" s="1"/>
      <c r="M503" s="1"/>
      <c r="N503" s="3"/>
      <c r="O503" s="1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L504" s="1"/>
      <c r="M504" s="1"/>
      <c r="N504" s="3"/>
      <c r="O504" s="1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L505" s="1"/>
      <c r="M505" s="1"/>
      <c r="N505" s="3"/>
      <c r="O505" s="1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L506" s="1"/>
      <c r="M506" s="1"/>
      <c r="N506" s="3"/>
      <c r="O506" s="1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L507" s="1"/>
      <c r="M507" s="1"/>
      <c r="N507" s="3"/>
      <c r="O507" s="1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O508" s="1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O509" s="1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O510" s="1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O511" s="1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O512" s="1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O513" s="1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O514" s="1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O515" s="1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O516" s="1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O517" s="1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O518" s="1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O519" s="1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O520" s="1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O521" s="1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O522" s="1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O523" s="1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O524" s="1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O525" s="1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O526" s="1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O527" s="1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O528" s="1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O529" s="1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O530" s="1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O531" s="1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O532" s="1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O533" s="1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O534" s="1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O535" s="1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O536" s="1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O537" s="1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O538" s="1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O539" s="1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O540" s="1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O541" s="1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O542" s="1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O543" s="1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O544" s="1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O545" s="1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O546" s="1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O547" s="1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O548" s="1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O549" s="1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O550" s="1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L551" s="1"/>
      <c r="M551" s="1"/>
      <c r="N551" s="3"/>
      <c r="O551" s="1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L552" s="1"/>
      <c r="M552" s="1"/>
      <c r="N552" s="3"/>
      <c r="O552" s="1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O553" s="1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O554" s="1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O555" s="1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O556" s="1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O557" s="1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O558" s="1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O559" s="1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O560" s="1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O561" s="1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O562" s="1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O563" s="1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O564" s="1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O565" s="1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O566" s="1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O567" s="1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O568" s="1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O569" s="1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O570" s="1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O571" s="1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O572" s="1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O573" s="1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O574" s="1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O575" s="1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O576" s="1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O577" s="1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O578" s="1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O579" s="1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O580" s="1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O581" s="1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O582" s="1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O583" s="1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O584" s="1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O585" s="1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O586" s="1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L587" s="1"/>
      <c r="M587" s="1"/>
      <c r="N587" s="3"/>
      <c r="O587" s="1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D588" s="1"/>
      <c r="E588" s="1"/>
      <c r="F588" s="1"/>
      <c r="G588" s="1"/>
      <c r="H588" s="1"/>
      <c r="I588" s="1"/>
      <c r="J588" s="1"/>
      <c r="K588" s="4"/>
      <c r="L588" s="1"/>
      <c r="M588" s="1"/>
      <c r="N588" s="3"/>
      <c r="O588" s="1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D589" s="1"/>
      <c r="E589" s="1"/>
      <c r="F589" s="1"/>
      <c r="G589" s="1"/>
      <c r="H589" s="1"/>
      <c r="I589" s="1"/>
      <c r="J589" s="1"/>
      <c r="K589" s="4"/>
      <c r="L589" s="1"/>
      <c r="M589" s="1"/>
      <c r="N589" s="3"/>
      <c r="O589" s="1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M590" s="1"/>
      <c r="N590" s="3"/>
      <c r="O590" s="1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M591" s="1"/>
      <c r="N591" s="3"/>
      <c r="O591" s="1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M592" s="1"/>
      <c r="N592" s="3"/>
      <c r="O592" s="1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M593" s="1"/>
      <c r="N593" s="3"/>
      <c r="O593" s="1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M594" s="1"/>
      <c r="N594" s="3"/>
      <c r="O594" s="1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M595" s="1"/>
      <c r="N595" s="3"/>
      <c r="O595" s="1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M596" s="1"/>
      <c r="N596" s="3"/>
      <c r="O596" s="1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O597" s="1"/>
      <c r="P597" s="43">
        <v>77671</v>
      </c>
      <c r="Q597" s="43">
        <v>19305</v>
      </c>
      <c r="R597" s="43"/>
      <c r="S597" s="91"/>
      <c r="T597" s="5"/>
      <c r="U597" s="1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O598" s="1"/>
      <c r="P598" s="43">
        <v>78465</v>
      </c>
      <c r="Q598" s="43">
        <v>32175</v>
      </c>
      <c r="R598" s="43"/>
      <c r="S598" s="43"/>
      <c r="T598" s="5"/>
      <c r="U598" s="1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O599" s="1"/>
      <c r="P599" s="43">
        <v>75263</v>
      </c>
      <c r="Q599" s="43">
        <v>9000</v>
      </c>
      <c r="R599" s="43"/>
      <c r="S599" s="43"/>
      <c r="T599" s="5"/>
      <c r="U599" s="1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O600" s="1"/>
      <c r="P600" s="43">
        <v>75264</v>
      </c>
      <c r="Q600" s="43">
        <v>9000</v>
      </c>
      <c r="R600" s="43"/>
      <c r="S600" s="43"/>
      <c r="T600" s="5"/>
      <c r="U600" s="1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O601" s="1"/>
      <c r="P601" s="43">
        <v>78904</v>
      </c>
      <c r="Q601" s="43">
        <v>9000</v>
      </c>
      <c r="R601" s="43"/>
      <c r="S601" s="43"/>
      <c r="T601" s="5"/>
      <c r="U601" s="1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O602" s="1"/>
      <c r="P602" s="43">
        <v>77162</v>
      </c>
      <c r="Q602" s="43">
        <v>12870</v>
      </c>
      <c r="R602" s="43"/>
      <c r="S602" s="43"/>
      <c r="T602" s="5"/>
      <c r="U602" s="1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O603" s="1"/>
      <c r="P603" s="44">
        <v>74415</v>
      </c>
      <c r="Q603" s="43">
        <v>9000</v>
      </c>
      <c r="R603" s="43"/>
      <c r="S603" s="43"/>
      <c r="T603" s="5"/>
      <c r="U603" s="1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O604" s="1"/>
      <c r="P604" s="44">
        <v>74416</v>
      </c>
      <c r="Q604" s="43">
        <v>9000</v>
      </c>
      <c r="R604" s="43"/>
      <c r="S604" s="43"/>
      <c r="T604" s="5"/>
      <c r="U604" s="1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O605" s="1"/>
      <c r="P605" s="43">
        <v>77842</v>
      </c>
      <c r="Q605" s="43">
        <v>25740</v>
      </c>
      <c r="R605" s="43"/>
      <c r="S605" s="43"/>
      <c r="T605" s="5"/>
      <c r="U605" s="1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O606" s="1"/>
      <c r="P606" s="43">
        <v>79162</v>
      </c>
      <c r="Q606" s="43">
        <v>20070</v>
      </c>
      <c r="R606" s="43"/>
      <c r="S606" s="43"/>
      <c r="T606" s="5"/>
      <c r="U606" s="1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O607" s="1"/>
      <c r="P607" s="43">
        <v>80685</v>
      </c>
      <c r="Q607" s="43">
        <v>12870</v>
      </c>
      <c r="R607" s="43"/>
      <c r="S607" s="43"/>
      <c r="T607" s="5"/>
      <c r="U607" s="1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O608" s="1"/>
      <c r="P608" s="43">
        <v>80686</v>
      </c>
      <c r="Q608" s="43">
        <v>12870</v>
      </c>
      <c r="R608" s="43"/>
      <c r="S608" s="43"/>
      <c r="T608" s="5"/>
      <c r="U608" s="1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O609" s="1"/>
      <c r="P609" s="43">
        <v>78661</v>
      </c>
      <c r="Q609" s="43">
        <v>22500</v>
      </c>
      <c r="R609" s="43"/>
      <c r="S609" s="43"/>
      <c r="T609" s="5"/>
      <c r="U609" s="1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O610" s="1"/>
      <c r="P610" s="43">
        <v>76342</v>
      </c>
      <c r="Q610" s="43">
        <v>25740</v>
      </c>
      <c r="R610" s="43"/>
      <c r="S610" s="43"/>
      <c r="T610" s="5"/>
      <c r="U610" s="1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O611" s="1"/>
      <c r="P611" s="43">
        <v>75422</v>
      </c>
      <c r="Q611" s="43">
        <v>22410</v>
      </c>
      <c r="R611" s="43"/>
      <c r="S611" s="43"/>
      <c r="T611" s="5"/>
      <c r="U611" s="1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O612" s="1"/>
      <c r="P612" s="43">
        <v>79656</v>
      </c>
      <c r="Q612" s="43">
        <v>19305</v>
      </c>
      <c r="R612" s="43"/>
      <c r="S612" s="43"/>
      <c r="T612" s="5"/>
      <c r="U612" s="1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O613" s="1"/>
      <c r="P613" s="43">
        <v>71450</v>
      </c>
      <c r="Q613" s="43">
        <v>18000</v>
      </c>
      <c r="R613" s="43"/>
      <c r="S613" s="43"/>
      <c r="T613" s="5"/>
      <c r="U613" s="1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O614" s="1"/>
      <c r="P614" s="43">
        <v>76676</v>
      </c>
      <c r="Q614" s="43">
        <v>28005</v>
      </c>
      <c r="R614" s="43"/>
      <c r="S614" s="43"/>
      <c r="T614" s="5"/>
      <c r="U614" s="1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O615" s="1"/>
      <c r="P615" s="43">
        <v>80912</v>
      </c>
      <c r="Q615" s="43">
        <v>25740</v>
      </c>
      <c r="R615" s="43"/>
      <c r="S615" s="43"/>
      <c r="T615" s="5"/>
      <c r="U615" s="1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O616" s="1"/>
      <c r="P616" s="43">
        <v>76152</v>
      </c>
      <c r="Q616" s="43">
        <v>9000</v>
      </c>
      <c r="R616" s="43"/>
      <c r="S616" s="43"/>
      <c r="T616" s="5"/>
      <c r="U616" s="1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O617" s="1"/>
      <c r="P617" s="43">
        <v>71998</v>
      </c>
      <c r="Q617" s="43">
        <v>22500</v>
      </c>
      <c r="R617" s="43"/>
      <c r="S617" s="43"/>
      <c r="T617" s="5"/>
      <c r="U617" s="1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O618" s="1"/>
      <c r="P618" s="5">
        <v>76213</v>
      </c>
      <c r="Q618" s="43">
        <v>12870</v>
      </c>
      <c r="R618" s="43"/>
      <c r="S618" s="43"/>
      <c r="T618" s="5"/>
      <c r="U618" s="1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O619" s="1"/>
      <c r="P619" s="43">
        <v>78662</v>
      </c>
      <c r="Q619" s="43">
        <v>12870</v>
      </c>
      <c r="R619" s="43"/>
      <c r="S619" s="43"/>
      <c r="T619" s="5"/>
      <c r="U619" s="1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O620" s="1"/>
      <c r="P620" s="43">
        <v>78663</v>
      </c>
      <c r="Q620" s="43">
        <v>22410</v>
      </c>
      <c r="R620" s="43"/>
      <c r="S620" s="43"/>
      <c r="T620" s="5"/>
      <c r="U620" s="1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O621" s="1"/>
      <c r="P621" s="43">
        <v>81172</v>
      </c>
      <c r="Q621" s="43">
        <v>7150</v>
      </c>
      <c r="R621" s="43"/>
      <c r="S621" s="43"/>
      <c r="T621" s="5"/>
      <c r="U621" s="1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O622" s="1"/>
      <c r="P622" s="43">
        <v>77729</v>
      </c>
      <c r="Q622" s="43">
        <v>19305</v>
      </c>
      <c r="R622" s="43"/>
      <c r="S622" s="43"/>
      <c r="T622" s="5"/>
      <c r="U622" s="1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O623" s="1"/>
      <c r="P623" s="43">
        <v>74525</v>
      </c>
      <c r="Q623" s="43">
        <v>13500</v>
      </c>
      <c r="R623" s="43"/>
      <c r="S623" s="43"/>
      <c r="T623" s="5"/>
      <c r="U623" s="1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O624" s="1"/>
      <c r="P624" s="43">
        <v>77934</v>
      </c>
      <c r="Q624" s="43">
        <v>12870</v>
      </c>
      <c r="R624" s="43"/>
      <c r="S624" s="43"/>
      <c r="T624" s="5"/>
      <c r="U624" s="1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O625" s="1"/>
      <c r="P625" s="43">
        <v>70219</v>
      </c>
      <c r="Q625" s="43">
        <v>13500</v>
      </c>
      <c r="R625" s="43"/>
      <c r="S625" s="43"/>
      <c r="T625" s="5"/>
      <c r="U625" s="1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O626" s="1"/>
      <c r="P626" s="43">
        <v>70220</v>
      </c>
      <c r="Q626" s="43">
        <v>13500</v>
      </c>
      <c r="R626" s="43"/>
      <c r="S626" s="43"/>
      <c r="T626" s="5"/>
      <c r="U626" s="1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O627" s="1"/>
      <c r="P627" s="43">
        <v>76200</v>
      </c>
      <c r="Q627" s="43">
        <v>13500</v>
      </c>
      <c r="R627" s="43"/>
      <c r="S627" s="43"/>
      <c r="T627" s="5"/>
      <c r="U627" s="1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O628" s="1"/>
      <c r="P628" s="43">
        <v>77877</v>
      </c>
      <c r="Q628" s="43">
        <v>19305</v>
      </c>
      <c r="R628" s="43"/>
      <c r="S628" s="43"/>
      <c r="T628" s="5"/>
      <c r="U628" s="1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O629" s="1"/>
      <c r="P629" s="43">
        <v>80739</v>
      </c>
      <c r="Q629" s="43">
        <v>19305</v>
      </c>
      <c r="R629" s="43"/>
      <c r="S629" s="43"/>
      <c r="T629" s="5"/>
      <c r="U629" s="1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O630" s="1"/>
      <c r="P630" s="44">
        <v>77879</v>
      </c>
      <c r="Q630" s="43">
        <v>19305</v>
      </c>
      <c r="R630" s="43"/>
      <c r="S630" s="43"/>
      <c r="T630" s="5"/>
      <c r="U630" s="1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O631" s="1"/>
      <c r="P631" s="43">
        <v>79970</v>
      </c>
      <c r="Q631" s="43">
        <v>12870</v>
      </c>
      <c r="R631" s="43"/>
      <c r="S631" s="43"/>
      <c r="T631" s="5"/>
      <c r="U631" s="1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O632" s="1"/>
      <c r="P632" s="43">
        <v>76336</v>
      </c>
      <c r="Q632" s="43">
        <v>9000</v>
      </c>
      <c r="R632" s="43"/>
      <c r="S632" s="43"/>
      <c r="T632" s="5"/>
      <c r="U632" s="1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O633" s="1"/>
      <c r="P633" s="44">
        <v>79660</v>
      </c>
      <c r="Q633" s="43">
        <v>32175</v>
      </c>
      <c r="R633" s="43"/>
      <c r="S633" s="43"/>
      <c r="T633" s="5"/>
      <c r="U633" s="1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O634" s="1"/>
      <c r="P634" s="44">
        <v>80175</v>
      </c>
      <c r="Q634" s="43">
        <v>12870</v>
      </c>
      <c r="R634" s="43"/>
      <c r="S634" s="43"/>
      <c r="T634" s="5"/>
      <c r="U634" s="1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O635" s="1"/>
      <c r="P635" s="43">
        <v>78232</v>
      </c>
      <c r="Q635" s="43">
        <v>12870</v>
      </c>
      <c r="R635" s="43"/>
      <c r="S635" s="43"/>
      <c r="T635" s="5"/>
      <c r="U635" s="1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O636" s="1"/>
      <c r="P636" s="43">
        <v>79157</v>
      </c>
      <c r="Q636" s="43">
        <v>12870</v>
      </c>
      <c r="R636" s="43"/>
      <c r="S636" s="43"/>
      <c r="T636" s="5"/>
      <c r="U636" s="1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O637" s="1"/>
      <c r="P637" s="44">
        <v>80800</v>
      </c>
      <c r="Q637" s="43">
        <v>33615</v>
      </c>
      <c r="R637" s="43"/>
      <c r="S637" s="43"/>
      <c r="T637" s="5"/>
      <c r="U637" s="1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O638" s="1"/>
      <c r="P638" s="43">
        <v>81287</v>
      </c>
      <c r="Q638" s="43">
        <v>13585</v>
      </c>
      <c r="R638" s="43"/>
      <c r="S638" s="43"/>
      <c r="T638" s="5"/>
      <c r="U638" s="1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O639" s="1"/>
      <c r="P639" s="44">
        <v>81525</v>
      </c>
      <c r="Q639" s="43">
        <v>22410</v>
      </c>
      <c r="R639" s="43"/>
      <c r="S639" s="43"/>
      <c r="T639" s="5"/>
      <c r="U639" s="1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O640" s="1"/>
      <c r="P640" s="43">
        <v>77935</v>
      </c>
      <c r="Q640" s="43">
        <v>33615</v>
      </c>
      <c r="R640" s="43"/>
      <c r="S640" s="43"/>
      <c r="T640" s="5"/>
      <c r="U640" s="1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O641" s="1"/>
      <c r="P641" s="43">
        <v>81294</v>
      </c>
      <c r="Q641" s="43">
        <v>22410</v>
      </c>
      <c r="R641" s="43"/>
      <c r="S641" s="43"/>
      <c r="T641" s="5"/>
      <c r="U641" s="1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O642" s="1"/>
      <c r="P642" s="43">
        <v>78123</v>
      </c>
      <c r="Q642" s="43">
        <v>20070</v>
      </c>
      <c r="R642" s="43"/>
      <c r="S642" s="43"/>
      <c r="T642" s="5"/>
      <c r="U642" s="1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U643" s="1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O644" s="1"/>
      <c r="P644" s="43">
        <v>72593</v>
      </c>
      <c r="Q644" s="43">
        <v>29600</v>
      </c>
      <c r="R644" s="43"/>
      <c r="S644" s="43"/>
      <c r="T644" s="5"/>
      <c r="U644" s="1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O645" s="1"/>
      <c r="P645" s="43">
        <v>80416</v>
      </c>
      <c r="Q645" s="43">
        <v>19305</v>
      </c>
      <c r="R645" s="43"/>
      <c r="S645" s="43"/>
      <c r="T645" s="5"/>
      <c r="U645" s="1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O646" s="1"/>
      <c r="P646" s="43">
        <v>80665</v>
      </c>
      <c r="Q646" s="43">
        <v>19305</v>
      </c>
      <c r="R646" s="43"/>
      <c r="S646" s="43"/>
      <c r="T646" s="5"/>
      <c r="U646" s="1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O647" s="1"/>
      <c r="P647" s="43">
        <v>80666</v>
      </c>
      <c r="Q647" s="43">
        <v>19305</v>
      </c>
      <c r="R647" s="43"/>
      <c r="S647" s="43"/>
      <c r="T647" s="5"/>
      <c r="U647" s="1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O648" s="1"/>
      <c r="P648" s="43">
        <v>71498</v>
      </c>
      <c r="Q648" s="43">
        <v>18000</v>
      </c>
      <c r="R648" s="43"/>
      <c r="S648" s="43"/>
      <c r="T648" s="5"/>
      <c r="U648" s="1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O649" s="1"/>
      <c r="P649" s="44">
        <v>75686</v>
      </c>
      <c r="Q649" s="43">
        <v>22708.56</v>
      </c>
      <c r="R649" s="43"/>
      <c r="S649" s="43"/>
      <c r="T649" s="5"/>
      <c r="U649" s="1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O650" s="1"/>
      <c r="P650" s="43">
        <v>80661</v>
      </c>
      <c r="Q650" s="43">
        <v>19305</v>
      </c>
      <c r="R650" s="43"/>
      <c r="S650" s="43"/>
      <c r="T650" s="5"/>
      <c r="U650" s="1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O651" s="1"/>
      <c r="P651" s="43">
        <v>75266</v>
      </c>
      <c r="Q651" s="43">
        <v>19305</v>
      </c>
      <c r="R651" s="43"/>
      <c r="S651" s="43"/>
      <c r="T651" s="5"/>
      <c r="U651" s="1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O652" s="1"/>
      <c r="P652" s="43">
        <v>72418</v>
      </c>
      <c r="Q652" s="43">
        <v>27000</v>
      </c>
      <c r="R652" s="43"/>
      <c r="S652" s="43"/>
      <c r="T652" s="5"/>
      <c r="U652" s="1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O653" s="1"/>
      <c r="P653" s="43">
        <v>74621</v>
      </c>
      <c r="Q653" s="43">
        <v>26892</v>
      </c>
      <c r="R653" s="43"/>
      <c r="S653" s="43"/>
      <c r="T653" s="5"/>
      <c r="U653" s="1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O654" s="1"/>
      <c r="P654" s="43">
        <v>80957</v>
      </c>
      <c r="Q654" s="43">
        <v>20070</v>
      </c>
      <c r="R654" s="43"/>
      <c r="S654" s="43"/>
      <c r="T654" s="5"/>
      <c r="U654" s="1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O655" s="1"/>
      <c r="P655" s="44">
        <v>78407</v>
      </c>
      <c r="Q655" s="43">
        <v>12870</v>
      </c>
      <c r="R655" s="43"/>
      <c r="S655" s="43"/>
      <c r="T655" s="5"/>
      <c r="U655" s="1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O656" s="1"/>
      <c r="P656" s="43">
        <v>80915</v>
      </c>
      <c r="Q656" s="43">
        <v>38610</v>
      </c>
      <c r="R656" s="43"/>
      <c r="S656" s="43"/>
      <c r="T656" s="5"/>
      <c r="U656" s="1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O657" s="1"/>
      <c r="P657" s="43">
        <v>79902</v>
      </c>
      <c r="Q657" s="43">
        <v>19305</v>
      </c>
      <c r="R657" s="43"/>
      <c r="S657" s="43"/>
      <c r="T657" s="5"/>
      <c r="U657" s="1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O658" s="1"/>
      <c r="P658" s="43">
        <v>77759</v>
      </c>
      <c r="Q658" s="43">
        <v>12870</v>
      </c>
      <c r="R658" s="43"/>
      <c r="S658" s="43"/>
      <c r="T658" s="5"/>
      <c r="U658" s="1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O659" s="1"/>
      <c r="P659" s="43"/>
      <c r="Q659" s="43">
        <v>0</v>
      </c>
      <c r="R659" s="43"/>
      <c r="S659" s="43"/>
      <c r="T659" s="5"/>
      <c r="U659" s="1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O743" s="1"/>
      <c r="P743" s="43"/>
      <c r="Q743" s="43">
        <v>0</v>
      </c>
      <c r="R743" s="43"/>
      <c r="S743" s="5"/>
      <c r="T743" s="5"/>
      <c r="U743" s="1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O744" s="1"/>
      <c r="P744" s="43"/>
      <c r="Q744" s="43">
        <v>0</v>
      </c>
      <c r="R744" s="43"/>
      <c r="S744" s="5"/>
      <c r="T744" s="5"/>
      <c r="U744" s="1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O745" s="1"/>
      <c r="P745" s="43"/>
      <c r="Q745" s="43">
        <v>0</v>
      </c>
      <c r="R745" s="43"/>
      <c r="S745" s="5"/>
      <c r="T745" s="5"/>
      <c r="U745" s="1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O746" s="1"/>
      <c r="P746" s="43"/>
      <c r="Q746" s="43">
        <v>0</v>
      </c>
      <c r="R746" s="43"/>
      <c r="S746" s="5"/>
      <c r="T746" s="5"/>
      <c r="U746" s="1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O747" s="1"/>
      <c r="P747" s="43"/>
      <c r="Q747" s="43">
        <v>0</v>
      </c>
      <c r="R747" s="43"/>
      <c r="S747" s="5"/>
      <c r="T747" s="5"/>
      <c r="U747" s="1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O748" s="1"/>
      <c r="P748" s="43"/>
      <c r="Q748" s="43">
        <v>0</v>
      </c>
      <c r="R748" s="43"/>
      <c r="S748" s="5"/>
      <c r="T748" s="5"/>
      <c r="U748" s="1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O749" s="1"/>
      <c r="P749" s="43"/>
      <c r="Q749" s="43">
        <v>0</v>
      </c>
      <c r="R749" s="43"/>
      <c r="S749" s="5"/>
      <c r="T749" s="5"/>
      <c r="U749" s="1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O750" s="1"/>
      <c r="P750" s="43"/>
      <c r="Q750" s="43">
        <v>0</v>
      </c>
      <c r="R750" s="43"/>
      <c r="S750" s="5"/>
      <c r="T750" s="5"/>
      <c r="U750" s="1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O751" s="1"/>
      <c r="P751" s="43"/>
      <c r="Q751" s="43">
        <v>0</v>
      </c>
      <c r="R751" s="43"/>
      <c r="S751" s="5"/>
      <c r="T751" s="5"/>
      <c r="U751" s="1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O752" s="1"/>
      <c r="P752" s="43"/>
      <c r="Q752" s="43">
        <v>0</v>
      </c>
      <c r="R752" s="43"/>
      <c r="S752" s="5"/>
      <c r="T752" s="5"/>
      <c r="U752" s="1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O753" s="1"/>
      <c r="P753" s="43"/>
      <c r="Q753" s="43">
        <v>0</v>
      </c>
      <c r="R753" s="43"/>
      <c r="S753" s="5"/>
      <c r="T753" s="5"/>
      <c r="U753" s="1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O754" s="1"/>
      <c r="P754" s="43"/>
      <c r="Q754" s="43">
        <v>0</v>
      </c>
      <c r="R754" s="43"/>
      <c r="S754" s="5"/>
      <c r="T754" s="5"/>
      <c r="U754" s="1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O755" s="1"/>
      <c r="P755" s="43"/>
      <c r="Q755" s="43">
        <v>0</v>
      </c>
      <c r="R755" s="43"/>
      <c r="S755" s="5"/>
      <c r="T755" s="5"/>
      <c r="U755" s="1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O756" s="1"/>
      <c r="P756" s="43"/>
      <c r="Q756" s="43">
        <v>0</v>
      </c>
      <c r="R756" s="43"/>
      <c r="S756" s="5"/>
      <c r="T756" s="5"/>
      <c r="U756" s="1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O757" s="1"/>
      <c r="P757" s="43"/>
      <c r="Q757" s="43">
        <v>0</v>
      </c>
      <c r="R757" s="43"/>
      <c r="S757" s="5"/>
      <c r="T757" s="5"/>
      <c r="U757" s="1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O758" s="1"/>
      <c r="P758" s="43"/>
      <c r="Q758" s="43">
        <v>0</v>
      </c>
      <c r="R758" s="43"/>
      <c r="S758" s="5"/>
      <c r="T758" s="5"/>
      <c r="U758" s="1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O759" s="1"/>
      <c r="P759" s="43"/>
      <c r="Q759" s="43">
        <v>0</v>
      </c>
      <c r="R759" s="43"/>
      <c r="S759" s="5"/>
      <c r="T759" s="5"/>
      <c r="U759" s="1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O760" s="1"/>
      <c r="P760" s="43"/>
      <c r="Q760" s="43">
        <v>0</v>
      </c>
      <c r="R760" s="43"/>
      <c r="S760" s="5"/>
      <c r="T760" s="5"/>
      <c r="U760" s="1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O761" s="1"/>
      <c r="P761" s="43"/>
      <c r="Q761" s="43">
        <v>0</v>
      </c>
      <c r="R761" s="43"/>
      <c r="S761" s="5"/>
      <c r="T761" s="5"/>
      <c r="U761" s="1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O762" s="1"/>
      <c r="P762" s="43"/>
      <c r="Q762" s="43">
        <v>0</v>
      </c>
      <c r="R762" s="43"/>
      <c r="S762" s="5"/>
      <c r="T762" s="5"/>
      <c r="U762" s="1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O763" s="1"/>
      <c r="P763" s="43"/>
      <c r="Q763" s="43">
        <v>0</v>
      </c>
      <c r="R763" s="43"/>
      <c r="S763" s="5"/>
      <c r="T763" s="5"/>
      <c r="U763" s="1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O764" s="1"/>
      <c r="P764" s="43"/>
      <c r="Q764" s="43">
        <v>0</v>
      </c>
      <c r="R764" s="43"/>
      <c r="S764" s="5"/>
      <c r="T764" s="5"/>
      <c r="U764" s="1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O765" s="1"/>
      <c r="P765" s="43"/>
      <c r="Q765" s="43">
        <v>0</v>
      </c>
      <c r="R765" s="43"/>
      <c r="S765" s="5"/>
      <c r="T765" s="5"/>
      <c r="U765" s="1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O766" s="1"/>
      <c r="P766" s="43"/>
      <c r="Q766" s="43">
        <v>0</v>
      </c>
      <c r="R766" s="43"/>
      <c r="S766" s="5"/>
      <c r="T766" s="5"/>
      <c r="U766" s="1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O767" s="1"/>
      <c r="P767" s="43"/>
      <c r="Q767" s="43">
        <v>0</v>
      </c>
      <c r="R767" s="43"/>
      <c r="S767" s="5"/>
      <c r="T767" s="5"/>
      <c r="U767" s="1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O768" s="1"/>
      <c r="P768" s="43"/>
      <c r="Q768" s="43">
        <v>0</v>
      </c>
      <c r="R768" s="43"/>
      <c r="S768" s="5"/>
      <c r="T768" s="5"/>
      <c r="U768" s="1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O769" s="1"/>
      <c r="P769" s="43"/>
      <c r="Q769" s="43">
        <v>0</v>
      </c>
      <c r="R769" s="43"/>
      <c r="S769" s="5"/>
      <c r="T769" s="5"/>
      <c r="U769" s="1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O770" s="1"/>
      <c r="P770" s="43"/>
      <c r="Q770" s="43">
        <v>0</v>
      </c>
      <c r="R770" s="43"/>
      <c r="S770" s="5"/>
      <c r="T770" s="5"/>
      <c r="U770" s="1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O771" s="1"/>
      <c r="P771" s="43"/>
      <c r="Q771" s="43">
        <v>0</v>
      </c>
      <c r="R771" s="43"/>
      <c r="S771" s="5"/>
      <c r="T771" s="5"/>
      <c r="U771" s="1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O772" s="1"/>
      <c r="P772" s="43"/>
      <c r="Q772" s="43">
        <v>0</v>
      </c>
      <c r="R772" s="43"/>
      <c r="S772" s="5"/>
      <c r="T772" s="5"/>
      <c r="U772" s="1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O773" s="1"/>
      <c r="P773" s="43"/>
      <c r="Q773" s="43">
        <v>0</v>
      </c>
      <c r="R773" s="43"/>
      <c r="S773" s="5"/>
      <c r="T773" s="5"/>
      <c r="U773" s="1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O774" s="1"/>
      <c r="P774" s="43"/>
      <c r="Q774" s="43">
        <v>0</v>
      </c>
      <c r="R774" s="43"/>
      <c r="S774" s="5"/>
      <c r="T774" s="5"/>
      <c r="U774" s="1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O775" s="1"/>
      <c r="P775" s="43"/>
      <c r="Q775" s="43">
        <v>0</v>
      </c>
      <c r="R775" s="43"/>
      <c r="S775" s="5"/>
      <c r="T775" s="5"/>
      <c r="U775" s="1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O776" s="1"/>
      <c r="P776" s="43"/>
      <c r="Q776" s="43">
        <v>0</v>
      </c>
      <c r="R776" s="43"/>
      <c r="S776" s="5"/>
      <c r="T776" s="5"/>
      <c r="U776" s="1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O777" s="1"/>
      <c r="P777" s="43"/>
      <c r="Q777" s="43">
        <v>0</v>
      </c>
      <c r="R777" s="43"/>
      <c r="S777" s="5"/>
      <c r="T777" s="5"/>
      <c r="U777" s="1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O778" s="1"/>
      <c r="P778" s="44"/>
      <c r="Q778" s="43">
        <v>0</v>
      </c>
      <c r="R778" s="43"/>
      <c r="S778" s="5"/>
      <c r="T778" s="5"/>
      <c r="U778" s="1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O779" s="1"/>
      <c r="P779" s="44"/>
      <c r="Q779" s="43">
        <v>0</v>
      </c>
      <c r="R779" s="43"/>
      <c r="S779" s="5"/>
      <c r="T779" s="5"/>
      <c r="U779" s="1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O780" s="1"/>
      <c r="P780" s="5"/>
      <c r="Q780" s="43">
        <v>0</v>
      </c>
      <c r="R780" s="43"/>
      <c r="S780" s="5"/>
      <c r="T780" s="5"/>
      <c r="U780" s="1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O781" s="1"/>
      <c r="P781" s="43"/>
      <c r="Q781" s="43">
        <v>0</v>
      </c>
      <c r="R781" s="43"/>
      <c r="S781" s="5"/>
      <c r="T781" s="5"/>
      <c r="U781" s="1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O782" s="1"/>
      <c r="P782" s="43"/>
      <c r="Q782" s="43">
        <v>0</v>
      </c>
      <c r="R782" s="43"/>
      <c r="S782" s="5"/>
      <c r="T782" s="5"/>
      <c r="U782" s="1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O783" s="1"/>
      <c r="P783" s="43"/>
      <c r="Q783" s="43">
        <v>0</v>
      </c>
      <c r="R783" s="43"/>
      <c r="S783" s="5"/>
      <c r="T783" s="5"/>
      <c r="U783" s="1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O784" s="1"/>
      <c r="P784" s="43"/>
      <c r="Q784" s="43">
        <v>0</v>
      </c>
      <c r="R784" s="43"/>
      <c r="S784" s="5"/>
      <c r="T784" s="5"/>
      <c r="U784" s="1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O785" s="1"/>
      <c r="P785" s="44"/>
      <c r="Q785" s="43">
        <v>0</v>
      </c>
      <c r="R785" s="43"/>
      <c r="S785" s="5"/>
      <c r="T785" s="5"/>
      <c r="U785" s="1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O786" s="1"/>
      <c r="P786" s="43"/>
      <c r="Q786" s="43">
        <v>0</v>
      </c>
      <c r="R786" s="43"/>
      <c r="S786" s="5"/>
      <c r="T786" s="5"/>
      <c r="U786" s="1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O787" s="1"/>
      <c r="P787" s="43"/>
      <c r="Q787" s="43">
        <v>0</v>
      </c>
      <c r="R787" s="43"/>
      <c r="S787" s="5"/>
      <c r="T787" s="5"/>
      <c r="U787" s="1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O788" s="1"/>
      <c r="P788" s="43"/>
      <c r="Q788" s="43">
        <v>0</v>
      </c>
      <c r="R788" s="43"/>
      <c r="S788" s="5"/>
      <c r="T788" s="5"/>
      <c r="U788" s="1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O789" s="1"/>
      <c r="P789" s="43"/>
      <c r="Q789" s="43">
        <v>0</v>
      </c>
      <c r="R789" s="43"/>
      <c r="S789" s="5"/>
      <c r="T789" s="5"/>
      <c r="U789" s="1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O790" s="1"/>
      <c r="P790" s="43"/>
      <c r="Q790" s="43">
        <v>0</v>
      </c>
      <c r="R790" s="43"/>
      <c r="S790" s="5"/>
      <c r="T790" s="5"/>
      <c r="U790" s="1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O791" s="1"/>
      <c r="P791" s="43"/>
      <c r="Q791" s="43">
        <v>0</v>
      </c>
      <c r="R791" s="43"/>
      <c r="S791" s="5"/>
      <c r="T791" s="5"/>
      <c r="U791" s="1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O792" s="1"/>
      <c r="P792" s="43"/>
      <c r="Q792" s="43">
        <v>0</v>
      </c>
      <c r="R792" s="43"/>
      <c r="S792" s="5"/>
      <c r="T792" s="5"/>
      <c r="U792" s="1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O793" s="1"/>
      <c r="P793" s="43"/>
      <c r="Q793" s="43">
        <v>0</v>
      </c>
      <c r="R793" s="43"/>
      <c r="S793" s="5"/>
      <c r="T793" s="5"/>
      <c r="U793" s="1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O794" s="1"/>
      <c r="P794" s="43"/>
      <c r="Q794" s="43">
        <v>0</v>
      </c>
      <c r="R794" s="43"/>
      <c r="S794" s="5"/>
      <c r="T794" s="5"/>
      <c r="U794" s="1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O795" s="1"/>
      <c r="P795" s="43"/>
      <c r="Q795" s="43">
        <v>0</v>
      </c>
      <c r="R795" s="43"/>
      <c r="S795" s="5"/>
      <c r="T795" s="5"/>
      <c r="U795" s="1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O796" s="1"/>
      <c r="P796" s="43"/>
      <c r="Q796" s="43">
        <v>0</v>
      </c>
      <c r="R796" s="43"/>
      <c r="S796" s="5"/>
      <c r="T796" s="5"/>
      <c r="U796" s="1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O797" s="1"/>
      <c r="P797" s="43"/>
      <c r="Q797" s="43">
        <v>0</v>
      </c>
      <c r="R797" s="43"/>
      <c r="S797" s="5"/>
      <c r="T797" s="5"/>
      <c r="U797" s="1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O798" s="1"/>
      <c r="P798" s="43"/>
      <c r="Q798" s="43">
        <v>0</v>
      </c>
      <c r="R798" s="43"/>
      <c r="S798" s="5"/>
      <c r="T798" s="5"/>
      <c r="U798" s="1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O799" s="1"/>
      <c r="P799" s="43"/>
      <c r="Q799" s="43">
        <v>0</v>
      </c>
      <c r="R799" s="43"/>
      <c r="S799" s="5"/>
      <c r="T799" s="5"/>
      <c r="U799" s="1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O800" s="1"/>
      <c r="P800" s="43"/>
      <c r="Q800" s="43">
        <v>0</v>
      </c>
      <c r="R800" s="43"/>
      <c r="S800" s="5"/>
      <c r="T800" s="5"/>
      <c r="U800" s="1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O801" s="1"/>
      <c r="P801" s="44"/>
      <c r="Q801" s="43">
        <v>0</v>
      </c>
      <c r="R801" s="43"/>
      <c r="S801" s="5"/>
      <c r="T801" s="5"/>
      <c r="U801" s="1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O802" s="1"/>
      <c r="P802" s="44"/>
      <c r="Q802" s="43">
        <v>0</v>
      </c>
      <c r="R802" s="43"/>
      <c r="S802" s="5"/>
      <c r="T802" s="5"/>
      <c r="U802" s="1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O803" s="1"/>
      <c r="P803" s="43"/>
      <c r="Q803" s="43">
        <v>0</v>
      </c>
      <c r="R803" s="43"/>
      <c r="S803" s="5"/>
      <c r="T803" s="5"/>
      <c r="U803" s="1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O804" s="1"/>
      <c r="P804" s="43"/>
      <c r="Q804" s="43">
        <v>0</v>
      </c>
      <c r="R804" s="43"/>
      <c r="S804" s="5"/>
      <c r="T804" s="5"/>
      <c r="U804" s="1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O805" s="1"/>
      <c r="P805" s="43"/>
      <c r="Q805" s="43">
        <v>0</v>
      </c>
      <c r="R805" s="43"/>
      <c r="S805" s="5"/>
      <c r="T805" s="5"/>
      <c r="U805" s="1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O806" s="1"/>
      <c r="P806" s="44"/>
      <c r="Q806" s="43">
        <v>0</v>
      </c>
      <c r="R806" s="43"/>
      <c r="S806" s="5"/>
      <c r="T806" s="5"/>
      <c r="U806" s="1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O807" s="1"/>
      <c r="P807" s="43"/>
      <c r="Q807" s="43">
        <v>0</v>
      </c>
      <c r="R807" s="43"/>
      <c r="S807" s="5"/>
      <c r="T807" s="5"/>
      <c r="U807" s="1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O808" s="1"/>
      <c r="P808" s="43"/>
      <c r="Q808" s="43">
        <v>0</v>
      </c>
      <c r="R808" s="43"/>
      <c r="S808" s="5"/>
      <c r="T808" s="5"/>
      <c r="U808" s="1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O809" s="1"/>
      <c r="P809" s="43"/>
      <c r="Q809" s="43">
        <v>0</v>
      </c>
      <c r="R809" s="43"/>
      <c r="S809" s="5"/>
      <c r="T809" s="5"/>
      <c r="U809" s="1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O810" s="1"/>
      <c r="P810" s="43"/>
      <c r="Q810" s="43">
        <v>0</v>
      </c>
      <c r="R810" s="43"/>
      <c r="S810" s="5"/>
      <c r="T810" s="5"/>
      <c r="U810" s="1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O811" s="1"/>
      <c r="P811" s="5"/>
      <c r="Q811" s="43">
        <v>0</v>
      </c>
      <c r="R811" s="43"/>
      <c r="S811" s="5"/>
      <c r="T811" s="5"/>
      <c r="U811" s="1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O812" s="1"/>
      <c r="P812" s="43"/>
      <c r="Q812" s="43">
        <v>0</v>
      </c>
      <c r="R812" s="43"/>
      <c r="S812" s="5"/>
      <c r="T812" s="5"/>
      <c r="U812" s="1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O813" s="1"/>
      <c r="P813" s="43"/>
      <c r="Q813" s="43">
        <v>0</v>
      </c>
      <c r="R813" s="43"/>
      <c r="S813" s="5"/>
      <c r="T813" s="5"/>
      <c r="U813" s="1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O814" s="1"/>
      <c r="P814" s="43"/>
      <c r="Q814" s="43">
        <v>0</v>
      </c>
      <c r="R814" s="43"/>
      <c r="S814" s="5"/>
      <c r="T814" s="5"/>
      <c r="U814" s="1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O815" s="1"/>
      <c r="P815" s="43"/>
      <c r="Q815" s="43">
        <v>0</v>
      </c>
      <c r="R815" s="43"/>
      <c r="S815" s="5"/>
      <c r="T815" s="5"/>
      <c r="U815" s="1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O816" s="1"/>
      <c r="P816" s="43"/>
      <c r="Q816" s="43">
        <v>0</v>
      </c>
      <c r="R816" s="43"/>
      <c r="S816" s="5"/>
      <c r="T816" s="5"/>
      <c r="U816" s="1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O817" s="1"/>
      <c r="P817" s="43"/>
      <c r="Q817" s="43">
        <v>0</v>
      </c>
      <c r="R817" s="43"/>
      <c r="S817" s="5"/>
      <c r="T817" s="5"/>
      <c r="U817" s="1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O818" s="1"/>
      <c r="P818" s="43"/>
      <c r="Q818" s="43">
        <v>0</v>
      </c>
      <c r="R818" s="43"/>
      <c r="S818" s="5"/>
      <c r="T818" s="5"/>
      <c r="U818" s="1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O819" s="1"/>
      <c r="P819" s="43"/>
      <c r="Q819" s="43">
        <v>0</v>
      </c>
      <c r="R819" s="43"/>
      <c r="S819" s="5"/>
      <c r="T819" s="5"/>
      <c r="U819" s="1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O820" s="1"/>
      <c r="P820" s="43"/>
      <c r="Q820" s="43">
        <v>0</v>
      </c>
      <c r="R820" s="43"/>
      <c r="S820" s="5"/>
      <c r="T820" s="5"/>
      <c r="U820" s="1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O821" s="1"/>
      <c r="P821" s="43"/>
      <c r="Q821" s="43">
        <v>0</v>
      </c>
      <c r="R821" s="43"/>
      <c r="S821" s="5"/>
      <c r="T821" s="5"/>
      <c r="U821" s="1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O822" s="1"/>
      <c r="P822" s="43"/>
      <c r="Q822" s="43">
        <v>0</v>
      </c>
      <c r="R822" s="43"/>
      <c r="S822" s="5"/>
      <c r="T822" s="5"/>
      <c r="U822" s="1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O823" s="1"/>
      <c r="P823" s="43"/>
      <c r="Q823" s="43">
        <v>0</v>
      </c>
      <c r="R823" s="43"/>
      <c r="S823" s="5"/>
      <c r="T823" s="5"/>
      <c r="U823" s="1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O824" s="1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O825" s="1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O826" s="1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O827" s="1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O828" s="1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O829" s="1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O830" s="1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O831" s="1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O832" s="1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O833" s="1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O834" s="1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O835" s="1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O836" s="1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O837" s="1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O838" s="1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O839" s="1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O840" s="1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O841" s="1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O842" s="1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O843" s="1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O844" s="1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O845" s="1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O846" s="1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O847" s="1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O848" s="1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O849" s="1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O850" s="1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O851" s="1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O852" s="1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O853" s="1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O854" s="1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O855" s="1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O856" s="1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O857" s="1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O858" s="1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O859" s="1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L860" s="1"/>
      <c r="M860" s="1"/>
      <c r="N860" s="3"/>
      <c r="O860" s="1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L861" s="1"/>
      <c r="M861" s="1"/>
      <c r="N861" s="3"/>
      <c r="O861" s="1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L862" s="1"/>
      <c r="M862" s="1"/>
      <c r="N862" s="3"/>
      <c r="O862" s="1"/>
      <c r="P862" s="43"/>
      <c r="Q862" s="43"/>
      <c r="R862" s="43"/>
      <c r="S862" s="5"/>
      <c r="T862" s="5"/>
    </row>
    <row r="863" s="1" customFormat="1" spans="1:19">
      <c r="A863" s="4"/>
      <c r="B863" s="4"/>
      <c r="C863" s="1"/>
      <c r="D863" s="1"/>
      <c r="E863" s="1"/>
      <c r="F863" s="1"/>
      <c r="G863" s="1"/>
      <c r="H863" s="1"/>
      <c r="I863" s="92">
        <f>SUM(I827:I859)</f>
        <v>605673</v>
      </c>
      <c r="J863" s="4"/>
      <c r="K863" s="1"/>
      <c r="L863" s="1"/>
      <c r="M863" s="3"/>
      <c r="N863" s="1"/>
      <c r="O863" s="43"/>
      <c r="P863" s="43"/>
      <c r="Q863" s="43"/>
      <c r="R863" s="5"/>
      <c r="S863" s="5"/>
    </row>
    <row r="864" s="1" customFormat="1" spans="1:19">
      <c r="A864" s="4"/>
      <c r="B864" s="4"/>
      <c r="C864" s="1"/>
      <c r="D864" s="1"/>
      <c r="E864" s="1"/>
      <c r="F864" s="1"/>
      <c r="G864" s="1"/>
      <c r="H864" s="1"/>
      <c r="I864" s="92">
        <f>SUM(O971)</f>
        <v>0</v>
      </c>
      <c r="J864" s="4"/>
      <c r="K864" s="1"/>
      <c r="L864" s="1"/>
      <c r="M864" s="3"/>
      <c r="N864" s="1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N870" s="1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N871" s="1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N872" s="1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N873" s="1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N874" s="1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N875" s="1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N876" s="1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N877" s="1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N878" s="1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N879" s="1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N880" s="1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N881" s="1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N882" s="1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N883" s="1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N884" s="1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N885" s="1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N886" s="1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M887" s="1"/>
      <c r="N887" s="1"/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N888" s="1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N889" s="1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N890" s="1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N891" s="1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N892" s="1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N893" s="1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N894" s="1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N895" s="1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N896" s="1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N897" s="1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N898" s="1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N899" s="1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N900" s="1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N901" s="1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N902" s="1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N903" s="1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N904" s="1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N905" s="1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N906" s="1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N907" s="1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N908" s="1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N909" s="1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N910" s="1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N911" s="1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N912" s="1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N913" s="1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N914" s="1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N915" s="1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N916" s="1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N917" s="1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N918" s="1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N919" s="1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N920" s="1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N921" s="1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N922" s="1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N923" s="1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N924" s="1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N925" s="1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N926" s="1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N927" s="1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N928" s="1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N929" s="1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N930" s="1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N931" s="1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N932" s="1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N933" s="1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N934" s="1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N935" s="1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N936" s="1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N937" s="1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N938" s="1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N939" s="1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N940" s="1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N941" s="1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36">
        <v>1499852</v>
      </c>
      <c r="M942" s="3"/>
      <c r="N942" s="1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N943" s="1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N944" s="1"/>
      <c r="O944" s="43"/>
      <c r="P944" s="43"/>
      <c r="Q944" s="43"/>
      <c r="R944" s="5"/>
      <c r="S944" s="5"/>
    </row>
    <row r="945" s="1" customFormat="1" spans="1:19">
      <c r="A945" s="14"/>
      <c r="B945" s="129">
        <v>43643</v>
      </c>
      <c r="C945" s="130">
        <v>43645</v>
      </c>
      <c r="D945" s="131" t="s">
        <v>15</v>
      </c>
      <c r="E945" s="132">
        <f t="shared" si="68"/>
        <v>2</v>
      </c>
      <c r="F945" s="133" t="s">
        <v>894</v>
      </c>
      <c r="G945" s="134">
        <v>9000</v>
      </c>
      <c r="H945" s="135">
        <v>0</v>
      </c>
      <c r="I945" s="134">
        <v>9000</v>
      </c>
      <c r="J945" s="137">
        <f t="shared" si="69"/>
        <v>1892467</v>
      </c>
      <c r="K945" s="132">
        <v>71498</v>
      </c>
      <c r="L945" s="65">
        <v>1467618</v>
      </c>
      <c r="M945" s="3"/>
      <c r="N945" s="1"/>
      <c r="O945" s="43"/>
      <c r="P945" s="43"/>
      <c r="Q945" s="43"/>
      <c r="R945" s="5"/>
      <c r="S945" s="5"/>
    </row>
    <row r="946" s="1" customFormat="1" spans="1:19">
      <c r="A946" s="14">
        <v>363</v>
      </c>
      <c r="B946" s="129">
        <v>43643</v>
      </c>
      <c r="C946" s="130">
        <v>43645</v>
      </c>
      <c r="D946" s="131" t="s">
        <v>15</v>
      </c>
      <c r="E946" s="132">
        <f t="shared" si="68"/>
        <v>2</v>
      </c>
      <c r="F946" s="133" t="s">
        <v>894</v>
      </c>
      <c r="G946" s="134">
        <v>9000</v>
      </c>
      <c r="H946" s="135">
        <v>0</v>
      </c>
      <c r="I946" s="134">
        <v>9000</v>
      </c>
      <c r="J946" s="137">
        <f t="shared" si="69"/>
        <v>1883467</v>
      </c>
      <c r="K946" s="132">
        <v>71497</v>
      </c>
      <c r="L946" s="65">
        <v>1467618</v>
      </c>
      <c r="M946" s="3"/>
      <c r="N946" s="1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N947" s="1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N948" s="1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N949" s="1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N950" s="1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N951" s="1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N952" s="1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N953" s="1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N954" s="1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N955" s="1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N956" s="1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N957" s="1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N958" s="1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N959" s="1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N960" s="1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N961" s="1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N962" s="1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N963" s="1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N964" s="1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N965" s="1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N966" s="1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N967" s="1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N968" s="1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N969" s="1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N970" s="1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N971" s="1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N972" s="1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N973" s="1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N974" s="1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N975" s="1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N976" s="1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N977" s="1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N978" s="1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N979" s="1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N980" s="1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N981" s="1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N982" s="1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N983" s="1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N984" s="1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N985" s="1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N986" s="1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N987" s="1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N988" s="1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N989" s="1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N990" s="1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N991" s="1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N992" s="1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N993" s="1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N994" s="1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N995" s="1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N996" s="1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N997" s="1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N998" s="1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N999" s="1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N1000" s="1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N1001" s="1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N1002" s="1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N1003" s="1"/>
      <c r="O1003" s="43"/>
      <c r="P1003" s="43"/>
      <c r="Q1003" s="43"/>
      <c r="R1003" s="5"/>
      <c r="S1003" s="5"/>
    </row>
    <row r="1004" s="1" customFormat="1" spans="1:19">
      <c r="A1004" s="4"/>
      <c r="B1004" s="4"/>
      <c r="C1004" s="1"/>
      <c r="D1004" s="1"/>
      <c r="E1004" s="1"/>
      <c r="F1004" s="1"/>
      <c r="G1004" s="1"/>
      <c r="H1004" s="1"/>
      <c r="I1004" s="1">
        <f>SUM(I869:I1003)</f>
        <v>2147320.56</v>
      </c>
      <c r="K1004" s="92" t="s">
        <v>943</v>
      </c>
      <c r="L1004" s="1"/>
      <c r="M1004" s="3"/>
      <c r="N1004" s="1"/>
      <c r="O1004" s="43"/>
      <c r="P1004" s="43"/>
      <c r="Q1004" s="43"/>
      <c r="R1004" s="5"/>
      <c r="S1004" s="5"/>
    </row>
    <row r="1005" s="1" customFormat="1" spans="1:19">
      <c r="A1005" s="4"/>
      <c r="B1005" s="4"/>
      <c r="C1005" s="1"/>
      <c r="D1005" s="1"/>
      <c r="E1005" s="1"/>
      <c r="F1005" s="1"/>
      <c r="G1005" s="1"/>
      <c r="H1005" s="1"/>
      <c r="I1005" s="1"/>
      <c r="J1005" s="4"/>
      <c r="K1005" s="1"/>
      <c r="L1005" s="1"/>
      <c r="M1005" s="3"/>
      <c r="N1005" s="1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N1009" s="1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8">
        <v>1514642</v>
      </c>
      <c r="M1010" s="3"/>
      <c r="N1010" s="1" t="s">
        <v>1118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8">
        <v>1514914</v>
      </c>
      <c r="M1011" s="3"/>
      <c r="N1011" s="1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8">
        <v>1519097</v>
      </c>
      <c r="M1012" s="3"/>
      <c r="N1012" s="1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8">
        <v>1516522</v>
      </c>
      <c r="M1013" s="3"/>
      <c r="N1013" s="1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8">
        <v>1519267</v>
      </c>
      <c r="M1014" s="3"/>
      <c r="N1014" s="1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8">
        <v>1515946</v>
      </c>
      <c r="M1015" s="3"/>
      <c r="N1015" s="1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8">
        <v>1516403</v>
      </c>
      <c r="M1016" s="3"/>
      <c r="N1016" s="1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8">
        <v>1519582</v>
      </c>
      <c r="M1017" s="3"/>
      <c r="N1017" s="1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8">
        <v>1517363</v>
      </c>
      <c r="M1018" s="3"/>
      <c r="N1018" s="1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8">
        <v>1515625</v>
      </c>
      <c r="M1019" s="3"/>
      <c r="N1019" s="1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8">
        <v>1521901</v>
      </c>
      <c r="M1020" s="3"/>
      <c r="N1020" s="1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8">
        <v>1523608</v>
      </c>
      <c r="M1021" s="3"/>
      <c r="N1021" s="1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8">
        <v>1521428</v>
      </c>
      <c r="M1022" s="3"/>
      <c r="N1022" s="1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8">
        <v>1517336</v>
      </c>
      <c r="M1023" s="3"/>
      <c r="N1023" s="1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8">
        <v>1518967</v>
      </c>
      <c r="M1024" s="3"/>
      <c r="N1024" s="1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8">
        <v>1519195</v>
      </c>
      <c r="M1025" s="3"/>
      <c r="N1025" s="1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8">
        <v>1521100</v>
      </c>
      <c r="M1026" s="3"/>
      <c r="N1026" s="1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8">
        <v>1517155</v>
      </c>
      <c r="M1027" s="3"/>
      <c r="N1027" s="1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8">
        <v>1524721</v>
      </c>
      <c r="M1028" s="3"/>
      <c r="N1028" s="1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8">
        <v>1521702</v>
      </c>
      <c r="M1029" s="3"/>
      <c r="N1029" s="1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8">
        <v>1517193</v>
      </c>
      <c r="M1030" s="3"/>
      <c r="N1030" s="1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8">
        <v>1518368</v>
      </c>
      <c r="M1031" s="3"/>
      <c r="N1031" s="1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8">
        <v>1520771</v>
      </c>
      <c r="M1032" s="3"/>
      <c r="N1032" s="1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N1033" s="1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N1034" s="1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8">
        <v>1517645</v>
      </c>
      <c r="M1035" s="3"/>
      <c r="N1035" s="1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8">
        <v>1522032</v>
      </c>
      <c r="M1036" s="3"/>
      <c r="N1036" s="1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N1037" s="1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8">
        <v>1518029</v>
      </c>
      <c r="M1038" s="3"/>
      <c r="N1038" s="1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8">
        <v>1518033</v>
      </c>
      <c r="M1039" s="3"/>
      <c r="N1039" s="1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8">
        <v>1531593</v>
      </c>
      <c r="M1040" s="3"/>
      <c r="N1040" s="1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8">
        <v>1526577</v>
      </c>
      <c r="M1041" s="3"/>
      <c r="N1041" s="1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8">
        <v>1524004</v>
      </c>
      <c r="M1042" s="3"/>
      <c r="N1042" s="1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8">
        <v>1522651</v>
      </c>
      <c r="M1043" s="3"/>
      <c r="N1043" s="1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8">
        <v>1524458</v>
      </c>
      <c r="M1044" s="3"/>
      <c r="N1044" s="1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8">
        <v>1515396</v>
      </c>
      <c r="M1045" s="3"/>
      <c r="N1045" s="1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39">
        <v>170</v>
      </c>
      <c r="B1046" s="129">
        <v>43641</v>
      </c>
      <c r="C1046" s="130">
        <v>43643</v>
      </c>
      <c r="D1046" s="131" t="s">
        <v>15</v>
      </c>
      <c r="E1046" s="132">
        <f t="shared" si="73"/>
        <v>2</v>
      </c>
      <c r="F1046" s="133" t="s">
        <v>980</v>
      </c>
      <c r="G1046" s="134">
        <v>12870</v>
      </c>
      <c r="H1046" s="135">
        <v>0</v>
      </c>
      <c r="I1046" s="134">
        <f t="shared" si="74"/>
        <v>12870</v>
      </c>
      <c r="J1046" s="137">
        <f t="shared" si="75"/>
        <v>2321590.31</v>
      </c>
      <c r="K1046" s="132">
        <v>79157</v>
      </c>
      <c r="L1046" s="140">
        <v>1520640</v>
      </c>
      <c r="M1046" s="3"/>
      <c r="N1046" s="1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8">
        <v>1527897</v>
      </c>
      <c r="M1047" s="3"/>
      <c r="N1047" s="1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8">
        <v>1532887</v>
      </c>
      <c r="M1048" s="3"/>
      <c r="N1048" s="1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8">
        <v>1535134</v>
      </c>
      <c r="M1049" s="3"/>
      <c r="N1049" s="1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8">
        <v>1533005</v>
      </c>
      <c r="M1050" s="3"/>
      <c r="N1050" s="1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8">
        <v>1513306</v>
      </c>
      <c r="M1051" s="3"/>
      <c r="N1051" s="1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8">
        <v>1525198</v>
      </c>
      <c r="M1052" s="3"/>
      <c r="N1052" s="1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N1053" s="1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N1054" s="1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8">
        <v>1525460</v>
      </c>
      <c r="M1055" s="3"/>
      <c r="N1055" s="1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8">
        <v>1528309</v>
      </c>
      <c r="M1056" s="3"/>
      <c r="N1056" s="1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8">
        <v>1516096</v>
      </c>
      <c r="M1057" s="3"/>
      <c r="N1057" s="1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41">
        <v>1528473</v>
      </c>
      <c r="M1058" s="3"/>
      <c r="N1058" s="1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8">
        <v>1522746</v>
      </c>
      <c r="M1059" s="3"/>
      <c r="N1059" s="1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8">
        <v>1508928</v>
      </c>
      <c r="M1060" s="3"/>
      <c r="N1060" s="1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C1061" s="1"/>
      <c r="D1061" s="1"/>
      <c r="E1061" s="1"/>
      <c r="F1061" s="1"/>
      <c r="G1061" s="1"/>
      <c r="H1061" s="1"/>
      <c r="I1061" s="1">
        <f>SUM(I1010:I1060)</f>
        <v>940180</v>
      </c>
      <c r="J1061" s="4"/>
      <c r="K1061" s="1"/>
      <c r="L1061" s="142" t="s">
        <v>1119</v>
      </c>
      <c r="M1061" s="3"/>
      <c r="N1061" s="1"/>
      <c r="O1061" s="43"/>
      <c r="P1061" s="43"/>
      <c r="Q1061" s="43"/>
      <c r="R1061" s="5"/>
      <c r="S1061" s="5"/>
    </row>
    <row r="1062" s="1" customFormat="1" spans="1:19">
      <c r="A1062" s="4"/>
      <c r="B1062" s="4"/>
      <c r="C1062" s="1"/>
      <c r="D1062" s="1"/>
      <c r="E1062" s="1"/>
      <c r="F1062" s="1"/>
      <c r="G1062" s="1"/>
      <c r="H1062" s="1"/>
      <c r="I1062" s="1"/>
      <c r="J1062" s="4"/>
      <c r="K1062" s="1"/>
      <c r="L1062" s="1"/>
      <c r="M1062" s="3"/>
      <c r="N1062" s="1"/>
      <c r="O1062" s="43"/>
      <c r="P1062" s="43"/>
      <c r="Q1062" s="43"/>
      <c r="R1062" s="5"/>
      <c r="S1062" s="5"/>
    </row>
    <row r="1063" s="1" customFormat="1" spans="1:19">
      <c r="A1063" s="4"/>
      <c r="B1063" s="4"/>
      <c r="C1063" s="1"/>
      <c r="D1063" s="1"/>
      <c r="E1063" s="1"/>
      <c r="F1063" s="1"/>
      <c r="G1063" s="1"/>
      <c r="H1063" s="1"/>
      <c r="I1063" s="1"/>
      <c r="J1063" s="4"/>
      <c r="K1063" s="1"/>
      <c r="L1063" s="1"/>
      <c r="M1063" s="3"/>
      <c r="N1063" s="1"/>
      <c r="O1063" s="43"/>
      <c r="P1063" s="43"/>
      <c r="Q1063" s="43"/>
      <c r="R1063" s="5"/>
      <c r="S1063" s="5"/>
    </row>
    <row r="1064" s="1" customFormat="1" spans="1:19">
      <c r="A1064" s="4"/>
      <c r="B1064" s="4"/>
      <c r="C1064" s="1"/>
      <c r="D1064" s="1"/>
      <c r="E1064" s="1"/>
      <c r="F1064" s="1"/>
      <c r="G1064" s="1"/>
      <c r="H1064" s="1"/>
      <c r="I1064" s="1"/>
      <c r="J1064" s="4"/>
      <c r="K1064" s="1"/>
      <c r="L1064" s="1"/>
      <c r="M1064" s="3"/>
      <c r="N1064" s="1"/>
      <c r="O1064" s="43"/>
      <c r="P1064" s="43"/>
      <c r="Q1064" s="43"/>
      <c r="R1064" s="5"/>
      <c r="S1064" s="5"/>
    </row>
    <row r="1065" s="1" customFormat="1" spans="1:19">
      <c r="A1065" s="4"/>
      <c r="B1065" s="4"/>
      <c r="C1065" s="1"/>
      <c r="D1065" s="1"/>
      <c r="E1065" s="1"/>
      <c r="F1065" s="1"/>
      <c r="G1065" s="1"/>
      <c r="H1065" s="1"/>
      <c r="I1065" s="1"/>
      <c r="J1065" s="4"/>
      <c r="K1065" s="1"/>
      <c r="L1065" s="1"/>
      <c r="M1065" s="3"/>
      <c r="N1065" s="1"/>
      <c r="O1065" s="43"/>
      <c r="P1065" s="43"/>
      <c r="Q1065" s="43"/>
      <c r="R1065" s="5"/>
      <c r="S1065" s="5"/>
    </row>
    <row r="1066" s="1" customFormat="1" spans="1:19">
      <c r="A1066" s="4"/>
      <c r="B1066" s="4"/>
      <c r="C1066" s="1"/>
      <c r="D1066" s="1"/>
      <c r="E1066" s="1"/>
      <c r="F1066" s="1"/>
      <c r="G1066" s="1"/>
      <c r="H1066" s="1"/>
      <c r="I1066" s="1"/>
      <c r="J1066" s="4"/>
      <c r="K1066" s="1"/>
      <c r="L1066" s="1"/>
      <c r="M1066" s="3"/>
      <c r="N1066" s="1"/>
      <c r="O1066" s="43"/>
      <c r="P1066" s="43"/>
      <c r="Q1066" s="43"/>
      <c r="R1066" s="5"/>
      <c r="S1066" s="5"/>
    </row>
    <row r="1067" s="1" customFormat="1" spans="1:19">
      <c r="A1067" s="4"/>
      <c r="B1067" s="4"/>
      <c r="C1067" s="1"/>
      <c r="D1067" s="1"/>
      <c r="E1067" s="1"/>
      <c r="F1067" s="1"/>
      <c r="G1067" s="1"/>
      <c r="H1067" s="1"/>
      <c r="I1067" s="1"/>
      <c r="J1067" s="4"/>
      <c r="K1067" s="1"/>
      <c r="L1067" s="1"/>
      <c r="M1067" s="3"/>
      <c r="N1067" s="1"/>
      <c r="O1067" s="43"/>
      <c r="P1067" s="43"/>
      <c r="Q1067" s="43"/>
      <c r="R1067" s="5"/>
      <c r="S1067" s="5"/>
    </row>
    <row r="1068" s="1" customFormat="1" spans="1:19">
      <c r="A1068" s="4"/>
      <c r="B1068" s="4"/>
      <c r="C1068" s="1"/>
      <c r="D1068" s="1"/>
      <c r="E1068" s="1"/>
      <c r="F1068" s="1"/>
      <c r="G1068" s="1"/>
      <c r="H1068" s="1"/>
      <c r="I1068" s="1"/>
      <c r="J1068" s="4"/>
      <c r="K1068" s="1"/>
      <c r="L1068" s="1"/>
      <c r="M1068" s="3"/>
      <c r="N1068" s="1"/>
      <c r="O1068" s="1"/>
      <c r="P1068" s="1"/>
      <c r="Q1068" s="5"/>
      <c r="R1068" s="5"/>
      <c r="S1068" s="5"/>
    </row>
    <row r="1069" s="1" customFormat="1" spans="1:19">
      <c r="A1069" s="4"/>
      <c r="B1069" s="4"/>
      <c r="C1069" s="1"/>
      <c r="D1069" s="1"/>
      <c r="E1069" s="1"/>
      <c r="F1069" s="1"/>
      <c r="G1069" s="1"/>
      <c r="H1069" s="1"/>
      <c r="I1069" s="1"/>
      <c r="J1069" s="4"/>
      <c r="K1069" s="1"/>
      <c r="L1069" s="1"/>
      <c r="M1069" s="3"/>
      <c r="N1069" s="1"/>
      <c r="O1069" s="1"/>
      <c r="P1069" s="1"/>
      <c r="Q1069" s="5"/>
      <c r="R1069" s="5"/>
      <c r="S1069" s="5"/>
    </row>
    <row r="1070" s="1" customFormat="1" spans="1:19">
      <c r="A1070" s="4"/>
      <c r="B1070" s="4"/>
      <c r="C1070" s="1"/>
      <c r="D1070" s="1"/>
      <c r="E1070" s="1"/>
      <c r="F1070" s="1"/>
      <c r="G1070" s="1"/>
      <c r="H1070" s="1"/>
      <c r="I1070" s="1"/>
      <c r="J1070" s="4"/>
      <c r="K1070" s="1"/>
      <c r="L1070" s="1"/>
      <c r="M1070" s="3"/>
      <c r="N1070" s="1"/>
      <c r="O1070" s="1"/>
      <c r="P1070" s="1"/>
      <c r="Q1070" s="5"/>
      <c r="R1070" s="5"/>
      <c r="S1070" s="5"/>
    </row>
    <row r="1071" s="1" customFormat="1" spans="1:19">
      <c r="A1071" s="4"/>
      <c r="B1071" s="4"/>
      <c r="C1071" s="1"/>
      <c r="D1071" s="1"/>
      <c r="E1071" s="1"/>
      <c r="F1071" s="1"/>
      <c r="G1071" s="1"/>
      <c r="H1071" s="1"/>
      <c r="I1071" s="1"/>
      <c r="J1071" s="4"/>
      <c r="K1071" s="1"/>
      <c r="L1071" s="1"/>
      <c r="M1071" s="3"/>
      <c r="N1071" s="1"/>
      <c r="O1071" s="1"/>
      <c r="P1071" s="1"/>
      <c r="Q1071" s="5"/>
      <c r="R1071" s="5"/>
      <c r="S1071" s="5"/>
    </row>
    <row r="1072" s="1" customFormat="1" spans="1:19">
      <c r="A1072" s="4"/>
      <c r="B1072" s="4"/>
      <c r="C1072" s="1"/>
      <c r="D1072" s="1"/>
      <c r="E1072" s="1"/>
      <c r="F1072" s="1"/>
      <c r="G1072" s="1"/>
      <c r="H1072" s="1"/>
      <c r="I1072" s="1"/>
      <c r="J1072" s="4"/>
      <c r="K1072" s="1"/>
      <c r="L1072" s="1"/>
      <c r="M1072" s="3"/>
      <c r="N1072" s="1"/>
      <c r="O1072" s="1"/>
      <c r="P1072" s="1"/>
      <c r="Q1072" s="5"/>
      <c r="R1072" s="5"/>
      <c r="S1072" s="5"/>
    </row>
    <row r="1073" s="1" customFormat="1" spans="1:19">
      <c r="A1073" s="4"/>
      <c r="B1073" s="4"/>
      <c r="C1073" s="1"/>
      <c r="D1073" s="1"/>
      <c r="E1073" s="1"/>
      <c r="F1073" s="1"/>
      <c r="G1073" s="1"/>
      <c r="H1073" s="1"/>
      <c r="I1073" s="1"/>
      <c r="J1073" s="4"/>
      <c r="K1073" s="1"/>
      <c r="L1073" s="1"/>
      <c r="M1073" s="3"/>
      <c r="N1073" s="1"/>
      <c r="O1073" s="1"/>
      <c r="P1073" s="1"/>
      <c r="Q1073" s="5"/>
      <c r="R1073" s="5"/>
      <c r="S1073" s="5"/>
    </row>
    <row r="1074" s="1" customFormat="1" spans="1:19">
      <c r="A1074" s="4"/>
      <c r="B1074" s="4"/>
      <c r="C1074" s="1"/>
      <c r="D1074" s="1"/>
      <c r="E1074" s="1"/>
      <c r="F1074" s="1"/>
      <c r="G1074" s="1"/>
      <c r="H1074" s="1"/>
      <c r="I1074" s="1"/>
      <c r="J1074" s="4"/>
      <c r="K1074" s="1"/>
      <c r="L1074" s="1"/>
      <c r="M1074" s="3"/>
      <c r="N1074" s="1"/>
      <c r="O1074" s="1"/>
      <c r="P1074" s="1"/>
      <c r="Q1074" s="5"/>
      <c r="R1074" s="5"/>
      <c r="S1074" s="5"/>
    </row>
    <row r="1075" s="1" customFormat="1" spans="1:19">
      <c r="A1075" s="4"/>
      <c r="B1075" s="4"/>
      <c r="C1075" s="1"/>
      <c r="D1075" s="1"/>
      <c r="E1075" s="1"/>
      <c r="F1075" s="1"/>
      <c r="G1075" s="1"/>
      <c r="H1075" s="1"/>
      <c r="I1075" s="1"/>
      <c r="J1075" s="4"/>
      <c r="K1075" s="1"/>
      <c r="L1075" s="1"/>
      <c r="M1075" s="3"/>
      <c r="N1075" s="1"/>
      <c r="O1075" s="1"/>
      <c r="P1075" s="1"/>
      <c r="Q1075" s="5"/>
      <c r="R1075" s="5"/>
      <c r="S1075" s="5"/>
    </row>
    <row r="1076" s="1" customFormat="1" spans="1:19">
      <c r="A1076" s="4"/>
      <c r="B1076" s="4"/>
      <c r="C1076" s="1"/>
      <c r="D1076" s="1"/>
      <c r="E1076" s="1"/>
      <c r="F1076" s="1"/>
      <c r="G1076" s="1"/>
      <c r="H1076" s="1"/>
      <c r="I1076" s="1"/>
      <c r="J1076" s="4"/>
      <c r="K1076" s="1"/>
      <c r="L1076" s="1"/>
      <c r="M1076" s="3"/>
      <c r="N1076" s="1"/>
      <c r="O1076" s="1"/>
      <c r="P1076" s="1"/>
      <c r="Q1076" s="5"/>
      <c r="R1076" s="5"/>
      <c r="S1076" s="5"/>
    </row>
    <row r="1077" s="1" customFormat="1" spans="1:19">
      <c r="A1077" s="4"/>
      <c r="B1077" s="4"/>
      <c r="C1077" s="1"/>
      <c r="D1077" s="1"/>
      <c r="E1077" s="1"/>
      <c r="F1077" s="1"/>
      <c r="G1077" s="1"/>
      <c r="H1077" s="1"/>
      <c r="I1077" s="1"/>
      <c r="J1077" s="4"/>
      <c r="K1077" s="1"/>
      <c r="L1077" s="1"/>
      <c r="M1077" s="3"/>
      <c r="N1077" s="1"/>
      <c r="O1077" s="1"/>
      <c r="P1077" s="1"/>
      <c r="Q1077" s="5"/>
      <c r="R1077" s="5"/>
      <c r="S1077" s="5"/>
    </row>
    <row r="1078" s="1" customFormat="1" spans="1:19">
      <c r="A1078" s="4"/>
      <c r="B1078" s="4"/>
      <c r="C1078" s="1"/>
      <c r="D1078" s="1"/>
      <c r="E1078" s="1"/>
      <c r="F1078" s="1"/>
      <c r="G1078" s="1"/>
      <c r="H1078" s="1"/>
      <c r="I1078" s="1"/>
      <c r="J1078" s="4"/>
      <c r="K1078" s="1"/>
      <c r="L1078" s="1"/>
      <c r="M1078" s="3"/>
      <c r="N1078" s="1"/>
      <c r="O1078" s="1"/>
      <c r="P1078" s="1"/>
      <c r="Q1078" s="5"/>
      <c r="R1078" s="5"/>
      <c r="S1078" s="5"/>
    </row>
    <row r="1079" s="1" customFormat="1" spans="1:19">
      <c r="A1079" s="4"/>
      <c r="B1079" s="4"/>
      <c r="C1079" s="1"/>
      <c r="D1079" s="1"/>
      <c r="E1079" s="1"/>
      <c r="F1079" s="1"/>
      <c r="G1079" s="1"/>
      <c r="H1079" s="1"/>
      <c r="I1079" s="1"/>
      <c r="J1079" s="4"/>
      <c r="K1079" s="1"/>
      <c r="L1079" s="1"/>
      <c r="M1079" s="3"/>
      <c r="N1079" s="1"/>
      <c r="O1079" s="1"/>
      <c r="P1079" s="1"/>
      <c r="Q1079" s="5"/>
      <c r="R1079" s="5"/>
      <c r="S1079" s="5"/>
    </row>
    <row r="1080" s="1" customFormat="1" spans="1:19">
      <c r="A1080" s="4"/>
      <c r="B1080" s="4"/>
      <c r="C1080" s="1"/>
      <c r="D1080" s="1"/>
      <c r="E1080" s="1"/>
      <c r="F1080" s="1"/>
      <c r="G1080" s="1"/>
      <c r="H1080" s="1"/>
      <c r="I1080" s="1"/>
      <c r="J1080" s="4"/>
      <c r="K1080" s="1"/>
      <c r="L1080" s="1"/>
      <c r="M1080" s="3"/>
      <c r="N1080" s="1"/>
      <c r="O1080" s="1"/>
      <c r="P1080" s="1"/>
      <c r="Q1080" s="5"/>
      <c r="R1080" s="5"/>
      <c r="S1080" s="5"/>
    </row>
    <row r="1081" s="1" customFormat="1" spans="1:19">
      <c r="A1081" s="4"/>
      <c r="B1081" s="4"/>
      <c r="C1081" s="1"/>
      <c r="D1081" s="1"/>
      <c r="E1081" s="1"/>
      <c r="F1081" s="1"/>
      <c r="G1081" s="1"/>
      <c r="H1081" s="1"/>
      <c r="I1081" s="1"/>
      <c r="J1081" s="4"/>
      <c r="K1081" s="1"/>
      <c r="L1081" s="1"/>
      <c r="M1081" s="3"/>
      <c r="N1081" s="1"/>
      <c r="O1081" s="1"/>
      <c r="P1081" s="1"/>
      <c r="Q1081" s="5"/>
      <c r="R1081" s="5"/>
      <c r="S1081" s="5"/>
    </row>
    <row r="1082" s="1" customFormat="1" spans="1:19">
      <c r="A1082" s="4"/>
      <c r="B1082" s="4"/>
      <c r="C1082" s="1"/>
      <c r="D1082" s="1"/>
      <c r="E1082" s="1"/>
      <c r="F1082" s="1"/>
      <c r="G1082" s="1"/>
      <c r="H1082" s="1"/>
      <c r="I1082" s="1"/>
      <c r="J1082" s="4"/>
      <c r="K1082" s="1"/>
      <c r="L1082" s="1"/>
      <c r="M1082" s="3"/>
      <c r="N1082" s="1"/>
      <c r="O1082" s="1"/>
      <c r="P1082" s="1"/>
      <c r="Q1082" s="5"/>
      <c r="R1082" s="5"/>
      <c r="S1082" s="5"/>
    </row>
    <row r="1083" s="1" customFormat="1" spans="1:19">
      <c r="A1083" s="4"/>
      <c r="B1083" s="4"/>
      <c r="C1083" s="1"/>
      <c r="D1083" s="1"/>
      <c r="E1083" s="1"/>
      <c r="F1083" s="1"/>
      <c r="G1083" s="1"/>
      <c r="H1083" s="1"/>
      <c r="I1083" s="1"/>
      <c r="J1083" s="4"/>
      <c r="K1083" s="1"/>
      <c r="L1083" s="1"/>
      <c r="M1083" s="3"/>
      <c r="N1083" s="1"/>
      <c r="O1083" s="1"/>
      <c r="P1083" s="1"/>
      <c r="Q1083" s="5"/>
      <c r="R1083" s="5"/>
      <c r="S1083" s="5"/>
    </row>
    <row r="1084" s="1" customFormat="1" spans="1:19">
      <c r="A1084" s="4"/>
      <c r="B1084" s="4"/>
      <c r="C1084" s="1"/>
      <c r="D1084" s="1"/>
      <c r="E1084" s="1"/>
      <c r="F1084" s="1"/>
      <c r="G1084" s="1"/>
      <c r="H1084" s="1"/>
      <c r="I1084" s="1"/>
      <c r="J1084" s="4"/>
      <c r="K1084" s="1"/>
      <c r="L1084" s="1"/>
      <c r="M1084" s="3"/>
      <c r="N1084" s="1"/>
      <c r="O1084" s="1"/>
      <c r="P1084" s="1"/>
      <c r="Q1084" s="5"/>
      <c r="R1084" s="5"/>
      <c r="S1084" s="5"/>
    </row>
    <row r="1085" s="1" customFormat="1" spans="1:19">
      <c r="A1085" s="4"/>
      <c r="B1085" s="4"/>
      <c r="C1085" s="1"/>
      <c r="D1085" s="1"/>
      <c r="E1085" s="1"/>
      <c r="F1085" s="1"/>
      <c r="G1085" s="1"/>
      <c r="H1085" s="1"/>
      <c r="I1085" s="1"/>
      <c r="J1085" s="4"/>
      <c r="K1085" s="1"/>
      <c r="L1085" s="1"/>
      <c r="M1085" s="3"/>
      <c r="N1085" s="1"/>
      <c r="O1085" s="1"/>
      <c r="P1085" s="1"/>
      <c r="Q1085" s="5"/>
      <c r="R1085" s="5"/>
      <c r="S1085" s="5"/>
    </row>
    <row r="1086" s="1" customFormat="1" spans="1:19">
      <c r="A1086" s="4"/>
      <c r="B1086" s="4"/>
      <c r="C1086" s="1"/>
      <c r="D1086" s="1"/>
      <c r="E1086" s="1"/>
      <c r="F1086" s="1"/>
      <c r="G1086" s="1"/>
      <c r="H1086" s="1"/>
      <c r="I1086" s="1"/>
      <c r="J1086" s="4"/>
      <c r="K1086" s="1"/>
      <c r="L1086" s="1"/>
      <c r="M1086" s="3"/>
      <c r="N1086" s="1"/>
      <c r="O1086" s="1"/>
      <c r="P1086" s="1"/>
      <c r="Q1086" s="5"/>
      <c r="R1086" s="5"/>
      <c r="S1086" s="5"/>
    </row>
    <row r="1087" s="1" customFormat="1" spans="1:19">
      <c r="A1087" s="4"/>
      <c r="B1087" s="4"/>
      <c r="C1087" s="1"/>
      <c r="D1087" s="1"/>
      <c r="E1087" s="1"/>
      <c r="F1087" s="1"/>
      <c r="G1087" s="1"/>
      <c r="H1087" s="1"/>
      <c r="I1087" s="1"/>
      <c r="J1087" s="4"/>
      <c r="K1087" s="1"/>
      <c r="L1087" s="1"/>
      <c r="M1087" s="3"/>
      <c r="N1087" s="1"/>
      <c r="O1087" s="1"/>
      <c r="P1087" s="1"/>
      <c r="Q1087" s="5"/>
      <c r="R1087" s="5"/>
      <c r="S1087" s="5"/>
    </row>
    <row r="1088" s="1" customFormat="1" spans="1:19">
      <c r="A1088" s="4"/>
      <c r="B1088" s="4"/>
      <c r="C1088" s="1"/>
      <c r="D1088" s="1"/>
      <c r="E1088" s="1"/>
      <c r="F1088" s="1"/>
      <c r="G1088" s="1"/>
      <c r="H1088" s="1"/>
      <c r="I1088" s="1"/>
      <c r="J1088" s="4"/>
      <c r="K1088" s="1"/>
      <c r="L1088" s="1"/>
      <c r="M1088" s="3"/>
      <c r="N1088" s="1"/>
      <c r="O1088" s="1"/>
      <c r="P1088" s="1"/>
      <c r="Q1088" s="5"/>
      <c r="R1088" s="5"/>
      <c r="S1088" s="5"/>
    </row>
    <row r="1089" s="1" customFormat="1" spans="1:19">
      <c r="A1089" s="4"/>
      <c r="B1089" s="4"/>
      <c r="C1089" s="1"/>
      <c r="D1089" s="1"/>
      <c r="E1089" s="1"/>
      <c r="F1089" s="1"/>
      <c r="G1089" s="1"/>
      <c r="H1089" s="1"/>
      <c r="I1089" s="1"/>
      <c r="J1089" s="4"/>
      <c r="K1089" s="1"/>
      <c r="L1089" s="1"/>
      <c r="M1089" s="3"/>
      <c r="N1089" s="1"/>
      <c r="O1089" s="1"/>
      <c r="P1089" s="1"/>
      <c r="Q1089" s="5"/>
      <c r="R1089" s="5"/>
      <c r="S1089" s="5"/>
    </row>
    <row r="1090" s="1" customFormat="1" spans="1:19">
      <c r="A1090" s="4"/>
      <c r="B1090" s="4"/>
      <c r="C1090" s="1"/>
      <c r="D1090" s="1"/>
      <c r="E1090" s="1"/>
      <c r="F1090" s="1"/>
      <c r="G1090" s="1"/>
      <c r="H1090" s="1"/>
      <c r="I1090" s="1"/>
      <c r="J1090" s="4"/>
      <c r="K1090" s="1"/>
      <c r="L1090" s="1"/>
      <c r="M1090" s="3"/>
      <c r="N1090" s="1"/>
      <c r="O1090" s="1"/>
      <c r="P1090" s="1"/>
      <c r="Q1090" s="5"/>
      <c r="R1090" s="5"/>
      <c r="S1090" s="5"/>
    </row>
    <row r="1091" s="1" customFormat="1" spans="1:19">
      <c r="A1091" s="4"/>
      <c r="B1091" s="4"/>
      <c r="C1091" s="1"/>
      <c r="D1091" s="1"/>
      <c r="E1091" s="1"/>
      <c r="F1091" s="1"/>
      <c r="G1091" s="1"/>
      <c r="H1091" s="1"/>
      <c r="I1091" s="1"/>
      <c r="J1091" s="4"/>
      <c r="K1091" s="1"/>
      <c r="L1091" s="1"/>
      <c r="M1091" s="3"/>
      <c r="N1091" s="1"/>
      <c r="O1091" s="1"/>
      <c r="P1091" s="1"/>
      <c r="Q1091" s="5"/>
      <c r="R1091" s="5"/>
      <c r="S1091" s="5"/>
    </row>
    <row r="1092" s="1" customFormat="1" spans="1:19">
      <c r="A1092" s="4"/>
      <c r="B1092" s="4"/>
      <c r="C1092" s="1"/>
      <c r="D1092" s="1"/>
      <c r="E1092" s="1"/>
      <c r="F1092" s="1"/>
      <c r="G1092" s="1"/>
      <c r="H1092" s="1"/>
      <c r="I1092" s="1"/>
      <c r="J1092" s="4"/>
      <c r="K1092" s="1"/>
      <c r="L1092" s="1"/>
      <c r="M1092" s="3"/>
      <c r="N1092" s="1"/>
      <c r="O1092" s="1"/>
      <c r="P1092" s="1"/>
      <c r="Q1092" s="5"/>
      <c r="R1092" s="5"/>
      <c r="S1092" s="5"/>
    </row>
    <row r="1093" s="1" customFormat="1" spans="1:19">
      <c r="A1093" s="4"/>
      <c r="B1093" s="4"/>
      <c r="C1093" s="1"/>
      <c r="D1093" s="1"/>
      <c r="E1093" s="1"/>
      <c r="F1093" s="1"/>
      <c r="G1093" s="1"/>
      <c r="H1093" s="1"/>
      <c r="I1093" s="1"/>
      <c r="J1093" s="4"/>
      <c r="K1093" s="1"/>
      <c r="L1093" s="1"/>
      <c r="M1093" s="3"/>
      <c r="N1093" s="1"/>
      <c r="O1093" s="1"/>
      <c r="P1093" s="1"/>
      <c r="Q1093" s="5"/>
      <c r="R1093" s="5"/>
      <c r="S1093" s="5"/>
    </row>
    <row r="1094" s="1" customFormat="1" spans="1:19">
      <c r="A1094" s="4"/>
      <c r="B1094" s="4"/>
      <c r="C1094" s="1"/>
      <c r="D1094" s="1"/>
      <c r="E1094" s="1"/>
      <c r="F1094" s="1"/>
      <c r="G1094" s="1"/>
      <c r="H1094" s="1"/>
      <c r="I1094" s="1"/>
      <c r="J1094" s="4"/>
      <c r="K1094" s="1"/>
      <c r="L1094" s="1"/>
      <c r="M1094" s="3"/>
      <c r="N1094" s="1"/>
      <c r="O1094" s="1"/>
      <c r="P1094" s="1"/>
      <c r="Q1094" s="5"/>
      <c r="R1094" s="5"/>
      <c r="S1094" s="5"/>
    </row>
    <row r="1095" s="1" customFormat="1" spans="1:19">
      <c r="A1095" s="4"/>
      <c r="B1095" s="4"/>
      <c r="C1095" s="1"/>
      <c r="D1095" s="1"/>
      <c r="E1095" s="1"/>
      <c r="F1095" s="1"/>
      <c r="G1095" s="1"/>
      <c r="H1095" s="1"/>
      <c r="I1095" s="1"/>
      <c r="J1095" s="4"/>
      <c r="K1095" s="1"/>
      <c r="L1095" s="1"/>
      <c r="M1095" s="3"/>
      <c r="N1095" s="1"/>
      <c r="O1095" s="1"/>
      <c r="P1095" s="1"/>
      <c r="Q1095" s="5"/>
      <c r="R1095" s="5"/>
      <c r="S1095" s="5"/>
    </row>
    <row r="1096" s="1" customFormat="1" spans="1:19">
      <c r="A1096" s="4"/>
      <c r="B1096" s="4"/>
      <c r="C1096" s="1"/>
      <c r="D1096" s="1"/>
      <c r="E1096" s="1"/>
      <c r="F1096" s="1"/>
      <c r="G1096" s="1"/>
      <c r="H1096" s="1"/>
      <c r="I1096" s="1"/>
      <c r="J1096" s="4"/>
      <c r="K1096" s="1"/>
      <c r="L1096" s="1"/>
      <c r="M1096" s="3"/>
      <c r="N1096" s="1"/>
      <c r="O1096" s="1"/>
      <c r="P1096" s="1"/>
      <c r="Q1096" s="5"/>
      <c r="R1096" s="5"/>
      <c r="S1096" s="5"/>
    </row>
    <row r="1097" s="1" customFormat="1" spans="1:19">
      <c r="A1097" s="4"/>
      <c r="B1097" s="4"/>
      <c r="C1097" s="1"/>
      <c r="D1097" s="1"/>
      <c r="E1097" s="1"/>
      <c r="F1097" s="1"/>
      <c r="G1097" s="1"/>
      <c r="H1097" s="1"/>
      <c r="I1097" s="1"/>
      <c r="J1097" s="4"/>
      <c r="K1097" s="1"/>
      <c r="L1097" s="1"/>
      <c r="M1097" s="3"/>
      <c r="N1097" s="1"/>
      <c r="O1097" s="1"/>
      <c r="P1097" s="1"/>
      <c r="Q1097" s="5"/>
      <c r="R1097" s="5"/>
      <c r="S1097" s="5"/>
    </row>
    <row r="1098" s="1" customFormat="1" spans="1:19">
      <c r="A1098" s="4"/>
      <c r="B1098" s="4"/>
      <c r="C1098" s="1"/>
      <c r="D1098" s="1"/>
      <c r="E1098" s="1"/>
      <c r="F1098" s="1"/>
      <c r="G1098" s="1"/>
      <c r="H1098" s="1"/>
      <c r="I1098" s="1"/>
      <c r="J1098" s="4"/>
      <c r="K1098" s="1"/>
      <c r="L1098" s="1"/>
      <c r="M1098" s="3"/>
      <c r="N1098" s="1"/>
      <c r="O1098" s="1"/>
      <c r="P1098" s="1"/>
      <c r="Q1098" s="5"/>
      <c r="R1098" s="5"/>
      <c r="S1098" s="5"/>
    </row>
    <row r="1099" s="1" customFormat="1" spans="2:19">
      <c r="B1099" s="4"/>
      <c r="C1099" s="4"/>
      <c r="D1099" s="1"/>
      <c r="E1099" s="1"/>
      <c r="F1099" s="1"/>
      <c r="G1099" s="1"/>
      <c r="H1099" s="1"/>
      <c r="I1099" s="1"/>
      <c r="J1099" s="1"/>
      <c r="K1099" s="4"/>
      <c r="L1099" s="1"/>
      <c r="M1099" s="1"/>
      <c r="N1099" s="1"/>
      <c r="O1099" s="1"/>
      <c r="P1099" s="1"/>
      <c r="Q1099" s="5"/>
      <c r="R1099" s="5"/>
      <c r="S1099" s="5"/>
    </row>
    <row r="1100" s="1" customFormat="1" spans="2:19">
      <c r="B1100" s="4"/>
      <c r="C1100" s="4"/>
      <c r="D1100" s="1"/>
      <c r="E1100" s="1"/>
      <c r="F1100" s="1"/>
      <c r="G1100" s="1"/>
      <c r="H1100" s="1"/>
      <c r="I1100" s="1"/>
      <c r="J1100" s="1"/>
      <c r="K1100" s="4"/>
      <c r="L1100" s="1"/>
      <c r="M1100" s="1"/>
      <c r="N1100" s="1"/>
      <c r="O1100" s="1"/>
      <c r="P1100" s="1"/>
      <c r="Q1100" s="5"/>
      <c r="R1100" s="5"/>
      <c r="S1100" s="5"/>
    </row>
    <row r="1101" s="1" customFormat="1" spans="2:19">
      <c r="B1101" s="4"/>
      <c r="C1101" s="4"/>
      <c r="D1101" s="1"/>
      <c r="E1101" s="1"/>
      <c r="F1101" s="1"/>
      <c r="G1101" s="1"/>
      <c r="H1101" s="1"/>
      <c r="I1101" s="1"/>
      <c r="J1101" s="1"/>
      <c r="K1101" s="4"/>
      <c r="L1101" s="1"/>
      <c r="M1101" s="1"/>
      <c r="N1101" s="1"/>
      <c r="O1101" s="1"/>
      <c r="P1101" s="1"/>
      <c r="Q1101" s="5"/>
      <c r="R1101" s="5"/>
      <c r="S1101" s="5"/>
    </row>
    <row r="1102" s="1" customFormat="1" spans="2:19">
      <c r="B1102" s="4"/>
      <c r="C1102" s="4"/>
      <c r="D1102" s="1"/>
      <c r="E1102" s="1"/>
      <c r="F1102" s="1"/>
      <c r="G1102" s="1"/>
      <c r="H1102" s="1"/>
      <c r="I1102" s="1"/>
      <c r="J1102" s="1"/>
      <c r="K1102" s="4"/>
      <c r="L1102" s="1"/>
      <c r="M1102" s="1"/>
      <c r="N1102" s="3"/>
      <c r="O1102" s="1"/>
      <c r="P1102" s="1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2019-07-09T06:33:02Z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