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<sst xmlns="http://schemas.openxmlformats.org/spreadsheetml/2006/main" count="1211" uniqueCount="924">
  <si>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</si>
  <si>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</si>
  <si>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</si>
  <si>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</si>
  <si>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</si>
  <si>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</si>
  <si>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</si>
  <si>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</si>
  <si>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</si>
  <si>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</si>
  <si>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</si>
  <si>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</si>
  <si>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</si>
  <si>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</si>
  <si>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</si>
  <si>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</si>
  <si>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</si>
  <si>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</si>
  <si>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</si>
  <si>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</si>
  <si>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</si>
  <si>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</si>
  <si>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</si>
  <si>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</si>
  <si>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</si>
  <si>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</si>
  <si>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</si>
  <si>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</si>
  <si>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</si>
  <si>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</si>
  <si>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</si>
  <si>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</si>
  <si>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</si>
  <si>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</si>
  <si>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</si>
  <si>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</si>
  <si>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</si>
  <si>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</si>
  <si>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</si>
  <si>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</si>
  <si>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</si>
  <si>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</si>
  <si>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</si>
  <si>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</si>
  <si>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</si>
  <si>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</si>
  <si>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</si>
  <si>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</si>
  <si>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</si>
  <si>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</si>
  <si>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</si>
  <si>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</si>
  <si>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</si>
  <si>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</si>
  <si>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</si>
  <si>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</si>
  <si>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</si>
  <si>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</si>
  <si>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</si>
  <si>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</si>
  <si>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</si>
  <si>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</si>
  <si>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</si>
  <si>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</si>
  <si>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</si>
  <si>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</si>
  <si>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</si>
  <si>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</si>
  <si>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</si>
  <si>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</si>
  <si>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</si>
  <si>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</si>
  <si>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</si>
  <si>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</si>
  <si>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</si>
  <si>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</si>
  <si>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</si>
  <si>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</si>
  <si>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</si>
  <si>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</si>
  <si>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</si>
  <si>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</si>
  <si>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</si>
  <si>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</si>
  <si>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</si>
  <si>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</si>
  <si>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</si>
  <si>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</si>
  <si>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</si>
  <si>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</si>
  <si>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</si>
  <si>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</si>
  <si>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</si>
  <si>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</si>
  <si>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</si>
  <si>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</si>
  <si>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</si>
  <si>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</si>
  <si>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</si>
  <si>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</si>
  <si>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</si>
  <si>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</si>
  <si>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</si>
  <si>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</si>
  <si>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</si>
  <si>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</si>
  <si>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</si>
  <si>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</si>
  <si>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</si>
  <si>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</si>
  <si>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</si>
  <si>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</si>
  <si>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</si>
  <si>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</si>
  <si>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</si>
  <si>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</si>
  <si>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</si>
  <si>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</si>
  <si>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</si>
  <si>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</si>
  <si>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</si>
  <si>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</si>
  <si>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</si>
  <si>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</si>
  <si>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</si>
  <si>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</si>
  <si>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</si>
  <si>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</si>
  <si>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</si>
  <si>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</si>
  <si>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</si>
  <si>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</si>
  <si>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</si>
  <si>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</si>
  <si>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</si>
  <si>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</si>
  <si>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</si>
  <si>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</si>
  <si>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</si>
  <si>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</si>
  <si>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</si>
  <si>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</si>
  <si>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</si>
  <si>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</si>
  <si>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</si>
  <si>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</si>
  <si>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</si>
  <si>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</si>
  <si>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</si>
  <si>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</si>
  <si>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</si>
  <si>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</si>
  <si>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</si>
  <si>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</si>
  <si>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</si>
  <si>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</si>
  <si>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</si>
  <si>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</si>
  <si>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</si>
  <si>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</si>
  <si>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</si>
  <si>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</si>
  <si>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</si>
  <si>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</si>
  <si>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</si>
  <si>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</si>
  <si>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</si>
  <si>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</si>
  <si>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</si>
  <si>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</si>
  <si>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</si>
  <si>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</si>
  <si>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</si>
  <si>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</si>
  <si>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</si>
  <si>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</si>
  <si>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</si>
  <si>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</si>
  <si>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</si>
  <si>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</si>
  <si>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</si>
  <si>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</si>
  <si>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</si>
  <si>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</si>
  <si>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</si>
  <si>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</si>
  <si>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</si>
  <si>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</si>
  <si>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</si>
  <si>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</si>
  <si>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</si>
  <si>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</si>
  <si>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</si>
  <si>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</si>
  <si>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</si>
  <si>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</si>
  <si>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</si>
  <si>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</si>
  <si>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</si>
  <si>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</si>
  <si>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</si>
  <si>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</si>
  <si>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</si>
  <si>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</si>
  <si>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</si>
  <si>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</si>
  <si>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</si>
  <si>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</si>
  <si>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</si>
  <si>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</si>
  <si>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</si>
  <si>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</si>
  <si>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</si>
  <si>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</si>
  <si>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</si>
  <si>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</si>
  <si>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</si>
  <si>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</si>
  <si>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</si>
  <si>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</si>
  <si>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</si>
  <si>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</si>
  <si>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</si>
  <si>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</si>
  <si>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</si>
  <si>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</si>
  <si>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</si>
  <si>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</si>
  <si>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</si>
  <si>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</si>
  <si>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</si>
  <si>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</si>
  <si>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</si>
  <si>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</si>
  <si>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</si>
  <si>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</si>
  <si>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</si>
  <si>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</si>
  <si>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</si>
  <si>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</si>
  <si>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</si>
  <si>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</si>
  <si>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</si>
  <si>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</si>
  <si>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</si>
  <si>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</si>
  <si>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</si>
  <si>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</si>
  <si>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</si>
  <si>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</si>
  <si>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</si>
  <si>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</si>
  <si>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</si>
  <si>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</si>
  <si>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</si>
  <si>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</si>
  <si>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</si>
  <si>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</si>
  <si>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</si>
  <si>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</si>
  <si>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</si>
  <si>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</si>
  <si>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</si>
  <si>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</si>
  <si>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</si>
  <si>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</si>
  <si>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</si>
  <si>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</si>
  <si>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</si>
  <si>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</si>
  <si>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</si>
  <si>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</si>
  <si>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</si>
  <si>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</si>
  <si>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</si>
  <si>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</si>
  <si>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</si>
  <si>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</si>
  <si>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</si>
  <si>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</si>
  <si>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</si>
  <si>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</si>
  <si>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</si>
  <si>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</si>
  <si>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</si>
  <si>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</si>
  <si>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</si>
  <si>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</si>
  <si>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</si>
  <si>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</si>
  <si>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</si>
  <si>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</si>
  <si>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</si>
  <si>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</si>
  <si>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</si>
  <si>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</si>
  <si>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</si>
  <si>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</si>
  <si>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</si>
  <si>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</si>
  <si>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</si>
  <si>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</si>
  <si>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</si>
  <si>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</si>
  <si>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</si>
  <si>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</si>
  <si>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</si>
  <si>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</si>
  <si>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</si>
  <si>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</si>
  <si>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</si>
  <si>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</si>
  <si>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</si>
  <si>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</si>
  <si>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</si>
  <si>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</si>
  <si>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</si>
  <si>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</si>
  <si>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</si>
  <si>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</si>
  <si>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</si>
  <si>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</si>
  <si>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</si>
  <si>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</si>
  <si>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</si>
  <si>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</si>
  <si>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</si>
  <si>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</si>
  <si>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</si>
  <si>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</si>
  <si>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</si>
  <si>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</si>
  <si>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</si>
  <si>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</si>
  <si>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</si>
  <si>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</si>
  <si>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</si>
  <si>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</si>
  <si>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</si>
  <si>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</si>
  <si>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</si>
  <si>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</si>
  <si>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</si>
  <si>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</si>
  <si>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</si>
  <si>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</si>
  <si>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</si>
  <si>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</si>
  <si>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</si>
  <si>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</si>
  <si>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</si>
  <si>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</si>
  <si>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</si>
  <si>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</si>
  <si>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</si>
  <si>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</si>
  <si>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</si>
  <si>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</si>
  <si>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</si>
  <si>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</si>
  <si>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</si>
  <si>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</si>
  <si>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</si>
  <si>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</si>
  <si>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</si>
  <si>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</si>
  <si>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</si>
  <si>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</si>
  <si>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</si>
  <si>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</si>
  <si>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</si>
  <si>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</si>
  <si>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</si>
  <si>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</si>
  <si>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</si>
  <si>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</si>
  <si>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</si>
  <si>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</si>
  <si>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</si>
  <si>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</si>
  <si>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</si>
  <si>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</si>
  <si>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</si>
  <si>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</si>
  <si>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</si>
  <si>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</si>
  <si>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</si>
  <si>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</si>
  <si>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</si>
  <si>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</si>
  <si>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</si>
  <si>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</si>
  <si>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</si>
  <si>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</si>
  <si>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</si>
  <si>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</si>
  <si>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</si>
  <si>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</si>
  <si>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</si>
  <si>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</si>
  <si>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</si>
  <si>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</si>
  <si>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</si>
  <si>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</si>
  <si>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</si>
  <si>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</si>
  <si>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</si>
  <si>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</si>
  <si>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</si>
  <si>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</si>
  <si>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</si>
  <si>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</si>
  <si>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</si>
  <si>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</si>
  <si>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</si>
  <si>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</si>
  <si>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</si>
  <si>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</si>
  <si>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</si>
  <si>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</si>
  <si>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</si>
  <si>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</si>
  <si>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</si>
  <si>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</si>
  <si>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</si>
  <si>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</si>
  <si>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</si>
  <si>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</si>
  <si>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</si>
  <si>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</si>
  <si>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</si>
  <si>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</si>
  <si>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</si>
  <si>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</si>
  <si>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</si>
  <si>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</si>
  <si>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</si>
  <si>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</si>
  <si>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</si>
  <si>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</si>
  <si>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</si>
  <si>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</si>
  <si>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</si>
  <si>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</si>
  <si>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</si>
  <si>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</si>
  <si>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</si>
  <si>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</si>
  <si>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</si>
  <si>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</si>
  <si>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</si>
  <si>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</si>
  <si>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</si>
  <si>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</si>
  <si>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</si>
  <si>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</si>
  <si>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</si>
  <si>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</si>
  <si>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</si>
  <si>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</si>
  <si>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</si>
  <si>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</si>
  <si>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</si>
  <si>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</si>
  <si>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</si>
  <si>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</si>
  <si>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</si>
  <si>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</si>
  <si>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</si>
  <si>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</si>
  <si>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</si>
  <si>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</si>
  <si>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</si>
  <si>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</si>
  <si>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</si>
  <si>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</si>
  <si>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</si>
  <si>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</si>
  <si>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</si>
  <si>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</si>
  <si>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</si>
  <si>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</si>
  <si>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</si>
  <si>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</si>
  <si>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</si>
  <si>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</si>
  <si>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</si>
  <si>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</si>
  <si>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</si>
  <si>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</si>
  <si>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</si>
  <si>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</si>
  <si>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</si>
  <si>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</si>
  <si>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</si>
  <si>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</si>
  <si>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</si>
  <si>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</si>
  <si>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</si>
  <si>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</si>
  <si>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</si>
  <si>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</si>
  <si>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</si>
  <si>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</si>
  <si>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</si>
  <si>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</si>
  <si>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</si>
  <si>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</si>
  <si>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</si>
  <si>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</si>
  <si>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</si>
  <si>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</si>
  <si>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</si>
  <si>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</si>
  <si>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</si>
  <si>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</si>
  <si>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</si>
  <si>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</si>
  <si>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</si>
  <si>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</si>
  <si>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</si>
  <si>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</si>
  <si>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</si>
  <si>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</si>
  <si>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</si>
  <si>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</si>
  <si>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</si>
  <si>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</si>
  <si>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</si>
  <si>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</si>
  <si>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</si>
  <si>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</si>
  <si>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</si>
  <si>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</si>
  <si>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</si>
  <si>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</si>
  <si>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</si>
  <si>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</si>
  <si>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</si>
  <si>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</si>
  <si>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</si>
  <si>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</si>
  <si>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</si>
  <si>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</si>
  <si>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</si>
  <si>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</si>
  <si>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</si>
  <si>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</si>
  <si>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</si>
  <si>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</si>
  <si>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</si>
  <si>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</si>
  <si>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</si>
  <si>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</si>
  <si>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</si>
  <si>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</si>
  <si>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</si>
  <si>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</si>
  <si>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</si>
  <si>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</si>
  <si>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</si>
  <si>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</si>
  <si>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</si>
  <si>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</si>
  <si>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</si>
  <si>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</si>
  <si>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</si>
  <si>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</si>
  <si>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</si>
  <si>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</si>
  <si>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</si>
  <si>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</si>
  <si>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</si>
  <si>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</si>
  <si>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</si>
  <si>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</si>
  <si>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</si>
  <si>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</si>
  <si>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</si>
  <si>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</si>
  <si>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</si>
  <si>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</si>
  <si>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</si>
  <si>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</si>
  <si>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</si>
  <si>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</si>
  <si>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</si>
  <si>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</si>
  <si>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</si>
  <si>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</si>
  <si>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</si>
  <si>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</si>
  <si>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</si>
  <si>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</si>
  <si>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</si>
  <si>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</si>
  <si>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</si>
  <si>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</si>
  <si>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</si>
  <si>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</si>
  <si>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</si>
  <si>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</si>
  <si>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</si>
  <si>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</si>
  <si>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</si>
  <si>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</si>
  <si>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</si>
  <si>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</si>
  <si>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</si>
  <si>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</si>
  <si>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</si>
  <si>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</si>
  <si>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</si>
  <si>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</si>
  <si>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</si>
  <si>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</si>
  <si>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</si>
  <si>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</si>
  <si>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</si>
  <si>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</si>
  <si>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</si>
  <si>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</si>
  <si>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</si>
  <si>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</si>
  <si>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</si>
  <si>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</si>
  <si>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</si>
  <si>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</si>
  <si>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</si>
  <si>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</si>
  <si>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</si>
  <si>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</si>
  <si>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</si>
  <si>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</si>
  <si>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</si>
  <si>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</si>
  <si>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</si>
  <si>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</si>
  <si>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</si>
  <si>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</si>
  <si>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</si>
  <si>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</si>
  <si>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</si>
  <si>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</si>
  <si>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</si>
  <si>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</si>
  <si>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</si>
  <si>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</si>
  <si>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</si>
  <si>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</si>
  <si>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</si>
  <si>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</si>
  <si>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</si>
  <si>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</si>
  <si>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</si>
  <si>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</si>
  <si>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</si>
  <si>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</si>
  <si>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</si>
  <si>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</si>
  <si>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</si>
  <si>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</si>
  <si>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</si>
  <si>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</si>
  <si>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</si>
  <si>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</si>
  <si>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</si>
  <si>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</si>
  <si>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</si>
  <si>
    <t>Duan, Quan</t>
  </si>
  <si>
    <t>Wu, Li Jue</t>
  </si>
  <si>
    <t>Man, Sin Ping Cindy</t>
  </si>
  <si>
    <t>Chen, Yi Fei</t>
  </si>
  <si>
    <t>Haoyuan, Chen</t>
  </si>
  <si>
    <t>LU, Lu</t>
  </si>
  <si>
    <t>Chentao, Gao</t>
  </si>
  <si>
    <t>Tung, Hsuan Lin</t>
  </si>
  <si>
    <t>Zhou, Hui Feng</t>
  </si>
  <si>
    <t>Miao, Changchong</t>
  </si>
  <si>
    <t>**amended</t>
  </si>
  <si>
    <t>Qin, Liqun</t>
  </si>
  <si>
    <t>Qin, Jiawen</t>
  </si>
  <si>
    <t>Liu, Xu</t>
  </si>
  <si>
    <t>Ling, Xu Chen</t>
  </si>
  <si>
    <t>Ling, Wei Nong</t>
  </si>
  <si>
    <t>Liu, Xue Fei</t>
  </si>
  <si>
    <t>Dongguang, Zhang</t>
  </si>
  <si>
    <t>Lau, Ngai</t>
  </si>
  <si>
    <t>Yuan, Zheng</t>
  </si>
  <si>
    <t>Jiang, Bijia</t>
  </si>
  <si>
    <t>Li, Mengqi</t>
  </si>
  <si>
    <t>Chen, Shiyin</t>
  </si>
  <si>
    <t>Hsu, Yuting</t>
  </si>
  <si>
    <t>Lim, Yuet Mee</t>
  </si>
  <si>
    <t>Zhao, Jing</t>
  </si>
  <si>
    <t>Liu, Shichuan</t>
  </si>
  <si>
    <t>Gao, Haichun</t>
  </si>
  <si>
    <t>Zong, Haijing</t>
  </si>
  <si>
    <t>Kai, Zhang</t>
  </si>
  <si>
    <t>Zhang, Yanyan</t>
  </si>
  <si>
    <t>Wu, Qianyue</t>
  </si>
  <si>
    <t>Xu, Zhenyu</t>
  </si>
  <si>
    <t>Wang, Yisen</t>
  </si>
  <si>
    <t>He, Zhenwen</t>
  </si>
  <si>
    <t>Du, Mai</t>
  </si>
  <si>
    <t>McHugh, Aidan</t>
  </si>
  <si>
    <t>Bo, Lu</t>
  </si>
  <si>
    <t>Dong, Hua</t>
  </si>
  <si>
    <t>Lou, Ming</t>
  </si>
  <si>
    <t>Zhang, Huahu</t>
  </si>
  <si>
    <t>Lin, Siqin</t>
  </si>
  <si>
    <t>Di Matteo, Giuseppina</t>
  </si>
  <si>
    <t>Wen, Zhiyu</t>
  </si>
  <si>
    <t>Shen, Wei</t>
  </si>
  <si>
    <t>Zhang, Xiujuan</t>
  </si>
  <si>
    <t>Liu, Yandong</t>
  </si>
  <si>
    <t>Kong, Wai Chi</t>
  </si>
  <si>
    <t>Wai, Debora Yeung Chor</t>
  </si>
  <si>
    <t>Shi, Zhi Xin</t>
  </si>
  <si>
    <t>Chao, Liu</t>
  </si>
  <si>
    <t>Li, Wei</t>
  </si>
  <si>
    <t>Yan, Yu sheng</t>
  </si>
  <si>
    <t>Wang, Zhihong</t>
  </si>
  <si>
    <t>Zhang, Yu Qing</t>
  </si>
  <si>
    <t>Sze, Chekwing</t>
  </si>
  <si>
    <t>Zhang, Zihao</t>
  </si>
  <si>
    <t>Pu, Jiaoni</t>
  </si>
  <si>
    <t>Lowe, Clemente</t>
  </si>
  <si>
    <t>Ma, Hongmai</t>
  </si>
  <si>
    <t>Tsang, Yukyee</t>
  </si>
  <si>
    <t>Leung, On Kei Angel</t>
  </si>
  <si>
    <t>Wang, Jizhong</t>
  </si>
  <si>
    <t>Zhang, Anqi</t>
  </si>
  <si>
    <t>Hua, Liyuan</t>
  </si>
  <si>
    <t>Zuxi, Zhao</t>
  </si>
  <si>
    <t>Li, Jing</t>
  </si>
  <si>
    <t>Qi, Yonghong</t>
  </si>
  <si>
    <t>Zhao, Zhihua</t>
  </si>
  <si>
    <t>Kau, Lun Tsan</t>
  </si>
  <si>
    <t>Hou, Yanjiang</t>
  </si>
  <si>
    <t>Bai, Lina</t>
  </si>
  <si>
    <t>Tian, Xiaohan</t>
  </si>
  <si>
    <t>Angel, Luis</t>
  </si>
  <si>
    <t>Zhang, Ling Ling</t>
  </si>
  <si>
    <t>Hong, Yan</t>
  </si>
  <si>
    <t>Yuchiro, Ishida</t>
  </si>
  <si>
    <t>Jing, Li</t>
  </si>
  <si>
    <t>Wang, Yupeng</t>
  </si>
  <si>
    <t>Lu, Yu</t>
  </si>
  <si>
    <t>Jiang, Wang</t>
  </si>
  <si>
    <t>Sun, Yi</t>
  </si>
  <si>
    <t>Wang, Yanhai</t>
  </si>
  <si>
    <t>Wu, Hui</t>
  </si>
  <si>
    <t>Hu, Ruoyu</t>
  </si>
  <si>
    <t>Ye, Zhu</t>
  </si>
  <si>
    <t>Liu, Juan</t>
  </si>
  <si>
    <t>Ho, Wingchuen</t>
  </si>
  <si>
    <t>Wong, Pikhung</t>
  </si>
  <si>
    <t>Yang, Liyun</t>
  </si>
  <si>
    <t>Wu, Jianping</t>
  </si>
  <si>
    <t>Liu, Yiming</t>
  </si>
  <si>
    <t>Li, Wei Wei</t>
  </si>
  <si>
    <t>Wei, Ping</t>
  </si>
  <si>
    <t>Wang, Yi Ming</t>
  </si>
  <si>
    <t>Ladwa, Nishant</t>
  </si>
  <si>
    <t>Pan, Lingling</t>
  </si>
  <si>
    <t>Ma, Jiali</t>
  </si>
  <si>
    <t>Huang, Jinfeng</t>
  </si>
  <si>
    <t>Chen, Jing</t>
  </si>
  <si>
    <t>Shen, Ying Xin</t>
  </si>
  <si>
    <t>Mao, Zhe</t>
  </si>
  <si>
    <t>Yuan, Lin</t>
  </si>
  <si>
    <t>Jiang, Fu</t>
  </si>
  <si>
    <t>Zhang, Jinqui</t>
  </si>
  <si>
    <t>Zhao, Yu</t>
  </si>
  <si>
    <t>Wei, Chang</t>
  </si>
  <si>
    <t>Zhang, Wenyin</t>
  </si>
  <si>
    <t>Zhu, Yuan Yuan</t>
  </si>
  <si>
    <t>Ni, Xinrui</t>
  </si>
  <si>
    <t>Lam, Anson</t>
  </si>
  <si>
    <t>Ralston, Kathy</t>
  </si>
  <si>
    <t>Lee, Kai Tai Michael</t>
  </si>
  <si>
    <t>Tan, Qian</t>
  </si>
  <si>
    <t>Li, Hai Xia</t>
  </si>
  <si>
    <t>Lau, Gar Hung Christopher</t>
  </si>
  <si>
    <t>Wu, Jiang Yi</t>
  </si>
  <si>
    <t>Chen, Donghuang</t>
  </si>
  <si>
    <t>Huang, Li Jun</t>
  </si>
  <si>
    <t>Wang, Guoqiang</t>
  </si>
  <si>
    <t>Yi, Xie</t>
  </si>
  <si>
    <t>Wang, Lingmei</t>
  </si>
  <si>
    <t>Xu, Yao</t>
  </si>
  <si>
    <t>Yoon, Yina</t>
  </si>
  <si>
    <t>Wang, Lu</t>
  </si>
  <si>
    <t>Wang, Kang Mei</t>
  </si>
  <si>
    <t>Chen, Lai Gen</t>
  </si>
  <si>
    <t>Yang, Li Yun</t>
  </si>
  <si>
    <t>Yu, Zheng</t>
  </si>
  <si>
    <t>Yang, Xiao Jin</t>
  </si>
  <si>
    <t>Chen, Hui</t>
  </si>
  <si>
    <t>Chen, Li</t>
  </si>
  <si>
    <t>Zheng, Cao</t>
  </si>
  <si>
    <t>Zhang, Xiaoxia</t>
  </si>
  <si>
    <t>Zhang, Wanmei</t>
  </si>
  <si>
    <t>Liu, Chang</t>
  </si>
  <si>
    <t>Li, Zhi Xian</t>
  </si>
  <si>
    <t>P190816100441489</t>
  </si>
  <si>
    <r>
      <rPr>
        <b/>
        <sz val="20"/>
        <rFont val="Arial"/>
        <charset val="134"/>
      </rPr>
      <t>Statement</t>
    </r>
  </si>
  <si>
    <r>
      <rPr>
        <sz val="12"/>
        <rFont val="Tahoma"/>
        <charset val="134"/>
      </rPr>
      <t>Convergent International Travel Developm □</t>
    </r>
  </si>
  <si>
    <r>
      <rPr>
        <sz val="12"/>
        <rFont val="Tahoma"/>
        <charset val="134"/>
      </rPr>
      <t>Room 909, 638 Huangpu Daodao WestD</t>
    </r>
  </si>
  <si>
    <r>
      <rPr>
        <sz val="12"/>
        <rFont val="Tahoma"/>
        <charset val="134"/>
      </rPr>
      <t>Tianhe District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</si>
  <si>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Guangzhou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</si>
  <si>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China</t>
    </r>
    <r>
      <rPr>
        <sz val="14"/>
        <rFont val="Gulim"/>
        <charset val="134"/>
      </rPr>
      <t>口</t>
    </r>
  </si>
  <si>
    <r>
      <rPr>
        <sz val="8"/>
        <rFont val="Arial"/>
        <charset val="134"/>
      </rPr>
      <t>Date:    15/07/19</t>
    </r>
  </si>
  <si>
    <r>
      <rPr>
        <sz val="8"/>
        <rFont val="Arial"/>
        <charset val="134"/>
      </rPr>
      <t>A/R Account Number : CONV001</t>
    </r>
  </si>
  <si>
    <r>
      <rPr>
        <sz val="8"/>
        <rFont val="Arial"/>
        <charset val="134"/>
      </rPr>
      <t>Page : 1 of 4</t>
    </r>
  </si>
  <si>
    <r>
      <rPr>
        <sz val="8"/>
        <rFont val="Arial"/>
        <charset val="134"/>
      </rPr>
      <t>Dear Sirs,</t>
    </r>
  </si>
  <si>
    <r>
      <rPr>
        <sz val="8"/>
        <rFont val="Arial"/>
        <charset val="134"/>
      </rPr>
      <t>Please find enclosed below all outstanding invoice(s) on your account at Rosewood London.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</si>
  <si>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</si>
  <si>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Inv. No.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</si>
  <si>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</si>
  <si>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</t>
    </r>
  </si>
  <si>
    <r>
      <rPr>
        <b/>
        <sz val="8"/>
        <rFont val="Arial"/>
        <charset val="134"/>
      </rPr>
      <t>Credit</t>
    </r>
  </si>
  <si>
    <r>
      <rPr>
        <b/>
        <sz val="8"/>
        <rFont val="Arial"/>
        <charset val="134"/>
      </rPr>
      <t>Balance</t>
    </r>
  </si>
  <si>
    <r>
      <rPr>
        <sz val="8"/>
        <rFont val="Arial"/>
        <charset val="134"/>
      </rPr>
      <t>16/08/18</t>
    </r>
  </si>
  <si>
    <r>
      <rPr>
        <sz val="8"/>
        <rFont val="Arial"/>
        <charset val="134"/>
      </rPr>
      <t>10/09/18</t>
    </r>
  </si>
  <si>
    <r>
      <rPr>
        <sz val="8"/>
        <rFont val="Arial"/>
        <charset val="134"/>
      </rPr>
      <t>Zheng, Xiaowei</t>
    </r>
  </si>
  <si>
    <t>Zheng Xiaowei</t>
  </si>
  <si>
    <r>
      <rPr>
        <sz val="8"/>
        <rFont val="Arial"/>
        <charset val="134"/>
      </rPr>
      <t>28/09/18</t>
    </r>
  </si>
  <si>
    <r>
      <rPr>
        <sz val="8"/>
        <rFont val="Arial"/>
        <charset val="134"/>
      </rPr>
      <t>Duan, Quan</t>
    </r>
  </si>
  <si>
    <r>
      <rPr>
        <sz val="8"/>
        <rFont val="Arial"/>
        <charset val="134"/>
      </rPr>
      <t>01/10/18</t>
    </r>
  </si>
  <si>
    <r>
      <rPr>
        <sz val="8"/>
        <rFont val="Arial"/>
        <charset val="134"/>
      </rPr>
      <t>Wu, Li Jue</t>
    </r>
  </si>
  <si>
    <r>
      <rPr>
        <sz val="8"/>
        <rFont val="Arial"/>
        <charset val="134"/>
      </rPr>
      <t>03/10/18</t>
    </r>
  </si>
  <si>
    <r>
      <rPr>
        <sz val="8"/>
        <rFont val="Arial"/>
        <charset val="134"/>
      </rPr>
      <t>Man, Sin Ping Cindy</t>
    </r>
  </si>
  <si>
    <r>
      <rPr>
        <sz val="8"/>
        <rFont val="Arial"/>
        <charset val="134"/>
      </rPr>
      <t>05/10/18</t>
    </r>
  </si>
  <si>
    <r>
      <rPr>
        <sz val="8"/>
        <rFont val="Arial"/>
        <charset val="134"/>
      </rPr>
      <t>Wong, Ying</t>
    </r>
  </si>
  <si>
    <r>
      <rPr>
        <sz val="8"/>
        <rFont val="Arial"/>
        <charset val="134"/>
      </rPr>
      <t>27/10/18</t>
    </r>
  </si>
  <si>
    <r>
      <rPr>
        <sz val="8"/>
        <rFont val="Arial"/>
        <charset val="134"/>
      </rPr>
      <t>Chen, Yi Fei</t>
    </r>
  </si>
  <si>
    <r>
      <rPr>
        <sz val="8"/>
        <rFont val="Arial"/>
        <charset val="134"/>
      </rPr>
      <t>28/10/18</t>
    </r>
  </si>
  <si>
    <r>
      <rPr>
        <sz val="8"/>
        <rFont val="Arial"/>
        <charset val="134"/>
      </rPr>
      <t>Haoyuan, Chen</t>
    </r>
  </si>
  <si>
    <r>
      <rPr>
        <sz val="8"/>
        <rFont val="Arial"/>
        <charset val="134"/>
      </rPr>
      <t>Lu, Lu</t>
    </r>
  </si>
  <si>
    <t>Wong, Ying</t>
  </si>
  <si>
    <r>
      <rPr>
        <sz val="8"/>
        <rFont val="Arial"/>
        <charset val="134"/>
      </rPr>
      <t>Chentao, Gao</t>
    </r>
  </si>
  <si>
    <r>
      <rPr>
        <sz val="8"/>
        <rFont val="Arial"/>
        <charset val="134"/>
      </rPr>
      <t>29/10/18</t>
    </r>
  </si>
  <si>
    <r>
      <rPr>
        <sz val="8"/>
        <rFont val="Arial"/>
        <charset val="134"/>
      </rPr>
      <t>*A/R Bank Transfer</t>
    </r>
  </si>
  <si>
    <r>
      <rPr>
        <sz val="8"/>
        <rFont val="Arial"/>
        <charset val="134"/>
      </rPr>
      <t>09/02/19</t>
    </r>
  </si>
  <si>
    <r>
      <rPr>
        <sz val="8"/>
        <rFont val="Arial"/>
        <charset val="134"/>
      </rPr>
      <t>Ling, Xu Chen</t>
    </r>
  </si>
  <si>
    <r>
      <rPr>
        <sz val="8"/>
        <rFont val="Arial"/>
        <charset val="134"/>
      </rPr>
      <t>Ling, Wei Nong</t>
    </r>
  </si>
  <si>
    <r>
      <rPr>
        <sz val="8"/>
        <rFont val="Arial"/>
        <charset val="134"/>
      </rPr>
      <t>11/02/19</t>
    </r>
  </si>
  <si>
    <r>
      <rPr>
        <sz val="8"/>
        <rFont val="Arial"/>
        <charset val="134"/>
      </rPr>
      <t>Liu, Xue Fei</t>
    </r>
  </si>
  <si>
    <r>
      <rPr>
        <sz val="8"/>
        <rFont val="Arial"/>
        <charset val="134"/>
      </rPr>
      <t>15/02/19</t>
    </r>
  </si>
  <si>
    <r>
      <rPr>
        <sz val="8"/>
        <rFont val="Arial"/>
        <charset val="134"/>
      </rPr>
      <t>Dongguang, Zhang</t>
    </r>
  </si>
  <si>
    <r>
      <rPr>
        <sz val="8"/>
        <rFont val="Arial"/>
        <charset val="134"/>
      </rPr>
      <t>04/03/19</t>
    </r>
  </si>
  <si>
    <r>
      <rPr>
        <sz val="8"/>
        <rFont val="Arial"/>
        <charset val="134"/>
      </rPr>
      <t>Lau, Ngai</t>
    </r>
  </si>
  <si>
    <r>
      <rPr>
        <sz val="8"/>
        <rFont val="Arial"/>
        <charset val="134"/>
      </rPr>
      <t>16/03/19</t>
    </r>
  </si>
  <si>
    <r>
      <rPr>
        <sz val="8"/>
        <rFont val="Arial"/>
        <charset val="134"/>
      </rPr>
      <t>Yuan, Zheng</t>
    </r>
  </si>
  <si>
    <r>
      <rPr>
        <sz val="8"/>
        <rFont val="Arial"/>
        <charset val="134"/>
      </rPr>
      <t>19/03/19</t>
    </r>
  </si>
  <si>
    <r>
      <rPr>
        <sz val="8"/>
        <rFont val="Arial"/>
        <charset val="134"/>
      </rPr>
      <t>Jiang, Bijia</t>
    </r>
  </si>
  <si>
    <r>
      <rPr>
        <sz val="8"/>
        <rFont val="Arial"/>
        <charset val="134"/>
      </rPr>
      <t>13/04/19</t>
    </r>
  </si>
  <si>
    <r>
      <rPr>
        <sz val="8"/>
        <rFont val="Arial"/>
        <charset val="134"/>
      </rPr>
      <t>Chen, Shiyin</t>
    </r>
  </si>
  <si>
    <r>
      <rPr>
        <sz val="8"/>
        <rFont val="Arial"/>
        <charset val="134"/>
      </rPr>
      <t>27/04/19</t>
    </r>
  </si>
  <si>
    <r>
      <rPr>
        <sz val="8"/>
        <rFont val="Arial"/>
        <charset val="134"/>
      </rPr>
      <t>Li, Mengqi</t>
    </r>
  </si>
  <si>
    <r>
      <rPr>
        <sz val="8"/>
        <rFont val="Arial"/>
        <charset val="134"/>
      </rPr>
      <t>13/05/19</t>
    </r>
  </si>
  <si>
    <r>
      <rPr>
        <sz val="8"/>
        <rFont val="Arial"/>
        <charset val="134"/>
      </rPr>
      <t>Hsu, Yuting</t>
    </r>
  </si>
  <si>
    <r>
      <rPr>
        <sz val="8"/>
        <rFont val="Arial"/>
        <charset val="134"/>
      </rPr>
      <t>18/05/19</t>
    </r>
  </si>
  <si>
    <r>
      <rPr>
        <sz val="8"/>
        <rFont val="Arial"/>
        <charset val="134"/>
      </rPr>
      <t>Lim, Yuet Mee</t>
    </r>
  </si>
  <si>
    <r>
      <rPr>
        <sz val="8"/>
        <rFont val="Arial"/>
        <charset val="134"/>
      </rPr>
      <t>20/05/19</t>
    </r>
  </si>
  <si>
    <r>
      <rPr>
        <sz val="8"/>
        <rFont val="Arial"/>
        <charset val="134"/>
      </rPr>
      <t>Liu, Shichuan</t>
    </r>
  </si>
  <si>
    <r>
      <rPr>
        <sz val="8"/>
        <rFont val="Arial"/>
        <charset val="134"/>
      </rPr>
      <t>Zhao, Jing</t>
    </r>
  </si>
  <si>
    <r>
      <rPr>
        <sz val="8"/>
        <rFont val="Arial"/>
        <charset val="134"/>
      </rPr>
      <t>26/05/19</t>
    </r>
  </si>
  <si>
    <r>
      <rPr>
        <sz val="8"/>
        <rFont val="Arial"/>
        <charset val="134"/>
      </rPr>
      <t>Gao, Haichun</t>
    </r>
  </si>
  <si>
    <r>
      <rPr>
        <sz val="8"/>
        <rFont val="Arial"/>
        <charset val="134"/>
      </rPr>
      <t>28/05/19</t>
    </r>
  </si>
  <si>
    <r>
      <rPr>
        <sz val="8"/>
        <rFont val="Arial"/>
        <charset val="134"/>
      </rPr>
      <t>Zong, Haijing</t>
    </r>
  </si>
  <si>
    <r>
      <rPr>
        <sz val="8"/>
        <rFont val="Arial"/>
        <charset val="134"/>
      </rPr>
      <t>07/06/19</t>
    </r>
  </si>
  <si>
    <r>
      <rPr>
        <sz val="8"/>
        <rFont val="Arial"/>
        <charset val="134"/>
      </rPr>
      <t>Du, Linlin</t>
    </r>
  </si>
  <si>
    <r>
      <rPr>
        <sz val="8"/>
        <rFont val="Arial"/>
        <charset val="134"/>
      </rPr>
      <t>09/06/19</t>
    </r>
  </si>
  <si>
    <r>
      <rPr>
        <sz val="8"/>
        <rFont val="Arial"/>
        <charset val="134"/>
      </rPr>
      <t>Zhang, Yanyan</t>
    </r>
  </si>
  <si>
    <r>
      <rPr>
        <sz val="8"/>
        <rFont val="Arial"/>
        <charset val="134"/>
      </rPr>
      <t>10/06/19</t>
    </r>
  </si>
  <si>
    <r>
      <rPr>
        <sz val="8"/>
        <rFont val="Arial"/>
        <charset val="134"/>
      </rPr>
      <t>Kai, Zhang</t>
    </r>
  </si>
  <si>
    <r>
      <rPr>
        <sz val="8"/>
        <rFont val="Arial"/>
        <charset val="134"/>
      </rPr>
      <t>01/07/19</t>
    </r>
  </si>
  <si>
    <r>
      <rPr>
        <sz val="8"/>
        <rFont val="Arial"/>
        <charset val="134"/>
      </rPr>
      <t>Wu, Qianyue</t>
    </r>
  </si>
  <si>
    <r>
      <rPr>
        <sz val="8"/>
        <rFont val="Arial"/>
        <charset val="134"/>
      </rPr>
      <t>02/07/19</t>
    </r>
  </si>
  <si>
    <r>
      <rPr>
        <sz val="8"/>
        <rFont val="Arial"/>
        <charset val="134"/>
      </rPr>
      <t>Xu, Zhenyu</t>
    </r>
  </si>
  <si>
    <r>
      <rPr>
        <sz val="8"/>
        <rFont val="Arial"/>
        <charset val="134"/>
      </rPr>
      <t>04/07/19</t>
    </r>
  </si>
  <si>
    <r>
      <rPr>
        <sz val="8"/>
        <rFont val="Arial"/>
        <charset val="134"/>
      </rPr>
      <t>Wang, Yisen</t>
    </r>
  </si>
  <si>
    <r>
      <rPr>
        <sz val="8"/>
        <rFont val="Arial"/>
        <charset val="134"/>
      </rPr>
      <t>05/07/19</t>
    </r>
  </si>
  <si>
    <r>
      <rPr>
        <sz val="8"/>
        <rFont val="Arial"/>
        <charset val="134"/>
      </rPr>
      <t>Shen, Wei</t>
    </r>
  </si>
  <si>
    <r>
      <rPr>
        <sz val="8"/>
        <rFont val="Arial"/>
        <charset val="134"/>
      </rPr>
      <t>06/07/19</t>
    </r>
  </si>
  <si>
    <r>
      <rPr>
        <sz val="8"/>
        <rFont val="Arial"/>
        <charset val="134"/>
      </rPr>
      <t>Dong, Hua</t>
    </r>
  </si>
  <si>
    <r>
      <rPr>
        <sz val="8"/>
        <rFont val="Gulim"/>
        <charset val="134"/>
      </rPr>
      <t>巳</t>
    </r>
    <r>
      <rPr>
        <sz val="8"/>
        <rFont val="Arial"/>
        <charset val="134"/>
      </rPr>
      <t>o, Lu</t>
    </r>
  </si>
  <si>
    <r>
      <rPr>
        <sz val="8"/>
        <rFont val="Arial"/>
        <charset val="134"/>
      </rPr>
      <t>07/07/19</t>
    </r>
  </si>
  <si>
    <r>
      <rPr>
        <sz val="8"/>
        <rFont val="Arial"/>
        <charset val="134"/>
      </rPr>
      <t>He, Zhenwen</t>
    </r>
  </si>
  <si>
    <r>
      <rPr>
        <sz val="8"/>
        <rFont val="Arial"/>
        <charset val="134"/>
      </rPr>
      <t>Du, Mai</t>
    </r>
  </si>
  <si>
    <r>
      <rPr>
        <sz val="8"/>
        <rFont val="Arial"/>
        <charset val="134"/>
      </rPr>
      <t>McHugh, Aidan</t>
    </r>
  </si>
  <si>
    <r>
      <rPr>
        <sz val="8"/>
        <rFont val="Arial"/>
        <charset val="134"/>
      </rPr>
      <t>08/07/19</t>
    </r>
  </si>
  <si>
    <r>
      <rPr>
        <sz val="8"/>
        <rFont val="Arial"/>
        <charset val="134"/>
      </rPr>
      <t>Lin, Siqin</t>
    </r>
  </si>
  <si>
    <r>
      <rPr>
        <sz val="8"/>
        <rFont val="Arial"/>
        <charset val="134"/>
      </rPr>
      <t>Zhang, Huahu</t>
    </r>
  </si>
  <si>
    <r>
      <rPr>
        <sz val="8"/>
        <rFont val="Arial"/>
        <charset val="134"/>
      </rPr>
      <t>Lou, Ming</t>
    </r>
  </si>
  <si>
    <r>
      <rPr>
        <sz val="8"/>
        <rFont val="Arial"/>
        <charset val="134"/>
      </rPr>
      <t>09/07/19</t>
    </r>
  </si>
  <si>
    <r>
      <rPr>
        <sz val="8"/>
        <rFont val="Arial"/>
        <charset val="134"/>
      </rPr>
      <t>Wen, Zhiyu</t>
    </r>
  </si>
  <si>
    <r>
      <rPr>
        <sz val="8"/>
        <rFont val="Arial"/>
        <charset val="134"/>
      </rPr>
      <t>10/07/19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</si>
  <si>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</si>
  <si>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    31 -60</t>
    </r>
  </si>
  <si>
    <r>
      <rPr>
        <sz val="8"/>
        <rFont val="Arial"/>
        <charset val="134"/>
      </rPr>
      <t>21,620.00    4,830.00</t>
    </r>
  </si>
  <si>
    <r>
      <rPr>
        <sz val="8"/>
        <rFont val="Arial"/>
        <charset val="134"/>
      </rPr>
      <t>Balance Due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</si>
  <si>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</si>
  <si>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91-120</t>
    </r>
  </si>
  <si>
    <r>
      <rPr>
        <sz val="8"/>
        <rFont val="Arial"/>
        <charset val="134"/>
      </rPr>
      <t>121-150</t>
    </r>
  </si>
  <si>
    <r>
      <rPr>
        <sz val="8"/>
        <rFont val="Arial"/>
        <charset val="134"/>
      </rPr>
      <t>151 and Over</t>
    </r>
  </si>
  <si>
    <r>
      <rPr>
        <sz val="8"/>
        <rFont val="Arial"/>
        <charset val="134"/>
      </rPr>
      <t>840.00</t>
    </r>
  </si>
  <si>
    <r>
      <rPr>
        <sz val="8"/>
        <rFont val="Arial"/>
        <charset val="134"/>
      </rPr>
      <t>Should you have query with regards to any of the items listed, please do not hesitate to contact us immediately</t>
    </r>
  </si>
  <si>
    <r>
      <rPr>
        <sz val="8"/>
        <rFont val="Arial"/>
        <charset val="134"/>
      </rPr>
      <t>Telephone:    +44 (0) 207 829 7071</t>
    </r>
  </si>
  <si>
    <r>
      <rPr>
        <sz val="8"/>
        <rFont val="Arial"/>
        <charset val="134"/>
      </rPr>
      <t>Fax.:    +44 (0) 207 829 7117</t>
    </r>
  </si>
  <si>
    <r>
      <rPr>
        <b/>
        <sz val="8"/>
        <rFont val="Arial"/>
        <charset val="134"/>
      </rPr>
      <t>Bank Remittance Detail</t>
    </r>
  </si>
  <si>
    <r>
      <rPr>
        <sz val="8"/>
        <rFont val="Arial"/>
        <charset val="134"/>
      </rPr>
      <t>Bank Name:</t>
    </r>
  </si>
  <si>
    <r>
      <rPr>
        <sz val="8"/>
        <rFont val="Arial"/>
        <charset val="134"/>
      </rPr>
      <t>Account Name:</t>
    </r>
  </si>
  <si>
    <r>
      <rPr>
        <sz val="8"/>
        <rFont val="Arial"/>
        <charset val="134"/>
      </rPr>
      <t>Bank Account No.:</t>
    </r>
  </si>
  <si>
    <r>
      <rPr>
        <sz val="8"/>
        <rFont val="Arial"/>
        <charset val="134"/>
      </rPr>
      <t>Sort Code:</t>
    </r>
  </si>
  <si>
    <r>
      <rPr>
        <sz val="8"/>
        <rFont val="Arial"/>
        <charset val="134"/>
      </rPr>
      <t>IBAN No.:</t>
    </r>
  </si>
  <si>
    <r>
      <rPr>
        <sz val="8"/>
        <rFont val="Arial"/>
        <charset val="134"/>
      </rPr>
      <t>HSBC</t>
    </r>
  </si>
  <si>
    <r>
      <rPr>
        <sz val="8"/>
        <rFont val="Arial"/>
        <charset val="134"/>
      </rPr>
      <t>HPI UK Holding Ltd</t>
    </r>
  </si>
  <si>
    <r>
      <rPr>
        <sz val="8"/>
        <rFont val="Arial"/>
        <charset val="134"/>
      </rPr>
      <t>70 11 69 71</t>
    </r>
  </si>
  <si>
    <r>
      <rPr>
        <sz val="8"/>
        <rFont val="Arial"/>
        <charset val="134"/>
      </rPr>
      <t>40-11-60</t>
    </r>
  </si>
  <si>
    <r>
      <rPr>
        <sz val="8"/>
        <rFont val="Arial"/>
        <charset val="134"/>
      </rPr>
      <t>GB90HBUK40116070116971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</si>
</sst>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&quot;£&quot;#,##0.00"/>
    <numFmt numFmtId="178" formatCode="&quot;£&quot;#,##0.00;[Red]\-&quot;£&quot;#,##0.00"/>
  </numFmts>
  <fonts count="45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Arial"/>
      <charset val="134"/>
    </font>
    <font>
      <sz val="12"/>
      <name val="Tahoma"/>
      <charset val="134"/>
    </font>
    <font>
      <sz val="14"/>
      <name val="Gulim"/>
      <charset val="134"/>
    </font>
    <font>
      <b/>
      <sz val="8"/>
      <name val="Arial"/>
      <charset val="134"/>
    </font>
    <font>
      <sz val="8"/>
      <name val="Gulim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25" borderId="13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8" fillId="34" borderId="15" applyNumberFormat="0" applyAlignment="0" applyProtection="0">
      <alignment vertical="center"/>
    </xf>
    <xf numFmtId="0" fontId="39" fillId="34" borderId="9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indent="1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indent="1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1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/>
    </xf>
    <xf numFmtId="4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/>
    <xf numFmtId="0" fontId="3" fillId="3" borderId="3" xfId="0" applyFont="1" applyFill="1" applyBorder="1" applyAlignment="1"/>
    <xf numFmtId="14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3" xfId="0" applyFont="1" applyFill="1" applyBorder="1" applyAlignment="1"/>
    <xf numFmtId="0" fontId="0" fillId="0" borderId="0" xfId="0" applyFont="1" applyFill="1" applyAlignment="1">
      <alignment horizontal="left" vertical="top" indent="3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left" indent="3"/>
    </xf>
    <xf numFmtId="0" fontId="3" fillId="3" borderId="0" xfId="0" applyFont="1" applyFill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top"/>
    </xf>
    <xf numFmtId="0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vertical="top"/>
    </xf>
    <xf numFmtId="4" fontId="5" fillId="0" borderId="3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Fill="1" applyBorder="1" applyAlignment="1"/>
    <xf numFmtId="1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0" fontId="3" fillId="4" borderId="0" xfId="0" applyFont="1" applyFill="1" applyAlignment="1"/>
    <xf numFmtId="4" fontId="3" fillId="4" borderId="0" xfId="0" applyNumberFormat="1" applyFont="1" applyFill="1" applyAlignment="1"/>
    <xf numFmtId="0" fontId="6" fillId="0" borderId="0" xfId="0" applyFo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3" xfId="0" applyFont="1" applyBorder="1">
      <alignment vertical="center"/>
    </xf>
    <xf numFmtId="177" fontId="3" fillId="0" borderId="3" xfId="0" applyNumberFormat="1" applyFont="1" applyFill="1" applyBorder="1" applyAlignment="1"/>
    <xf numFmtId="0" fontId="3" fillId="4" borderId="3" xfId="0" applyFont="1" applyFill="1" applyBorder="1" applyAlignment="1"/>
    <xf numFmtId="4" fontId="3" fillId="4" borderId="3" xfId="0" applyNumberFormat="1" applyFont="1" applyFill="1" applyBorder="1" applyAlignment="1"/>
    <xf numFmtId="0" fontId="8" fillId="0" borderId="0" xfId="0" applyFont="1">
      <alignment vertical="center"/>
    </xf>
    <xf numFmtId="0" fontId="7" fillId="0" borderId="0" xfId="0" applyFont="1" applyFill="1" applyAlignment="1"/>
    <xf numFmtId="177" fontId="3" fillId="4" borderId="0" xfId="0" applyNumberFormat="1" applyFont="1" applyFill="1" applyAlignment="1"/>
    <xf numFmtId="0" fontId="9" fillId="5" borderId="4" xfId="0" applyFont="1" applyFill="1" applyBorder="1" applyAlignment="1"/>
    <xf numFmtId="0" fontId="9" fillId="5" borderId="5" xfId="0" applyFont="1" applyFill="1" applyBorder="1" applyAlignment="1"/>
    <xf numFmtId="178" fontId="9" fillId="5" borderId="6" xfId="0" applyNumberFormat="1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178" fontId="10" fillId="2" borderId="6" xfId="0" applyNumberFormat="1" applyFont="1" applyFill="1" applyBorder="1" applyAlignment="1"/>
    <xf numFmtId="0" fontId="11" fillId="0" borderId="0" xfId="0" applyFont="1">
      <alignment vertical="center"/>
    </xf>
    <xf numFmtId="0" fontId="10" fillId="0" borderId="0" xfId="0" applyFont="1" applyFill="1" applyAlignme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77" fontId="3" fillId="4" borderId="3" xfId="0" applyNumberFormat="1" applyFont="1" applyFill="1" applyBorder="1" applyAlignment="1"/>
    <xf numFmtId="0" fontId="12" fillId="0" borderId="0" xfId="0" applyFont="1" applyFill="1" applyAlignment="1"/>
    <xf numFmtId="177" fontId="3" fillId="3" borderId="3" xfId="0" applyNumberFormat="1" applyFont="1" applyFill="1" applyBorder="1" applyAlignment="1"/>
    <xf numFmtId="0" fontId="13" fillId="0" borderId="0" xfId="0" applyFont="1">
      <alignment vertical="center"/>
    </xf>
    <xf numFmtId="4" fontId="4" fillId="0" borderId="3" xfId="0" applyNumberFormat="1" applyFont="1" applyBorder="1">
      <alignment vertical="center"/>
    </xf>
    <xf numFmtId="0" fontId="6" fillId="6" borderId="7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4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7" fillId="3" borderId="3" xfId="0" applyFont="1" applyFill="1" applyBorder="1" applyAlignment="1"/>
    <xf numFmtId="0" fontId="15" fillId="3" borderId="3" xfId="31" applyFont="1" applyFill="1" applyBorder="1" applyAlignment="1"/>
    <xf numFmtId="14" fontId="15" fillId="3" borderId="3" xfId="31" applyNumberFormat="1" applyFont="1" applyFill="1" applyBorder="1" applyAlignment="1"/>
    <xf numFmtId="177" fontId="15" fillId="3" borderId="3" xfId="31" applyNumberFormat="1" applyFont="1" applyFill="1" applyBorder="1" applyAlignment="1"/>
    <xf numFmtId="0" fontId="15" fillId="3" borderId="0" xfId="31" applyFont="1" applyFill="1" applyAlignment="1"/>
    <xf numFmtId="0" fontId="15" fillId="0" borderId="3" xfId="31" applyFont="1" applyFill="1" applyBorder="1" applyAlignment="1"/>
    <xf numFmtId="177" fontId="15" fillId="0" borderId="3" xfId="31" applyNumberFormat="1" applyFont="1" applyFill="1" applyBorder="1" applyAlignment="1"/>
    <xf numFmtId="0" fontId="16" fillId="3" borderId="3" xfId="7" applyFont="1" applyFill="1" applyBorder="1" applyAlignment="1"/>
    <xf numFmtId="14" fontId="16" fillId="3" borderId="3" xfId="7" applyNumberFormat="1" applyFont="1" applyFill="1" applyBorder="1" applyAlignment="1"/>
    <xf numFmtId="0" fontId="16" fillId="0" borderId="3" xfId="7" applyFont="1" applyFill="1" applyBorder="1" applyAlignment="1"/>
    <xf numFmtId="177" fontId="16" fillId="0" borderId="3" xfId="7" applyNumberFormat="1" applyFont="1" applyFill="1" applyBorder="1" applyAlignment="1"/>
    <xf numFmtId="14" fontId="15" fillId="3" borderId="3" xfId="31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0" fontId="17" fillId="0" borderId="3" xfId="0" applyFont="1" applyFill="1" applyBorder="1" applyAlignment="1"/>
    <xf numFmtId="0" fontId="17" fillId="0" borderId="0" xfId="0" applyFont="1" applyFill="1" applyAlignment="1"/>
    <xf numFmtId="0" fontId="18" fillId="3" borderId="3" xfId="0" applyFont="1" applyFill="1" applyBorder="1" applyAlignment="1"/>
    <xf numFmtId="14" fontId="18" fillId="3" borderId="3" xfId="0" applyNumberFormat="1" applyFont="1" applyFill="1" applyBorder="1" applyAlignment="1"/>
    <xf numFmtId="177" fontId="18" fillId="2" borderId="3" xfId="0" applyNumberFormat="1" applyFont="1" applyFill="1" applyBorder="1" applyAlignment="1"/>
    <xf numFmtId="0" fontId="18" fillId="3" borderId="0" xfId="0" applyFont="1" applyFill="1" applyAlignment="1"/>
    <xf numFmtId="0" fontId="18" fillId="3" borderId="3" xfId="0" applyNumberFormat="1" applyFont="1" applyFill="1" applyBorder="1" applyAlignment="1"/>
    <xf numFmtId="0" fontId="18" fillId="0" borderId="3" xfId="0" applyFont="1" applyFill="1" applyBorder="1" applyAlignment="1"/>
    <xf numFmtId="14" fontId="18" fillId="0" borderId="3" xfId="0" applyNumberFormat="1" applyFont="1" applyFill="1" applyBorder="1" applyAlignment="1"/>
    <xf numFmtId="177" fontId="18" fillId="0" borderId="3" xfId="0" applyNumberFormat="1" applyFont="1" applyFill="1" applyBorder="1" applyAlignment="1"/>
    <xf numFmtId="0" fontId="18" fillId="0" borderId="0" xfId="0" applyFont="1" applyFill="1" applyAlignment="1"/>
    <xf numFmtId="177" fontId="18" fillId="4" borderId="3" xfId="0" applyNumberFormat="1" applyFont="1" applyFill="1" applyBorder="1" applyAlignment="1"/>
    <xf numFmtId="0" fontId="2" fillId="0" borderId="0" xfId="0" applyNumberFormat="1" applyFont="1" applyFill="1" applyBorder="1" applyAlignment="1"/>
    <xf numFmtId="177" fontId="18" fillId="3" borderId="3" xfId="0" applyNumberFormat="1" applyFont="1" applyFill="1" applyBorder="1" applyAlignment="1"/>
    <xf numFmtId="0" fontId="18" fillId="4" borderId="0" xfId="0" applyFont="1" applyFill="1" applyAlignment="1"/>
    <xf numFmtId="177" fontId="18" fillId="4" borderId="0" xfId="0" applyNumberFormat="1" applyFont="1" applyFill="1" applyAlignment="1"/>
    <xf numFmtId="0" fontId="6" fillId="6" borderId="7" xfId="0" applyFont="1" applyFill="1" applyBorder="1" applyAlignment="1">
      <alignment vertical="center"/>
    </xf>
    <xf numFmtId="0" fontId="19" fillId="7" borderId="4" xfId="0" applyFont="1" applyFill="1" applyBorder="1" applyAlignment="1"/>
    <xf numFmtId="0" fontId="19" fillId="7" borderId="5" xfId="0" applyFont="1" applyFill="1" applyBorder="1" applyAlignment="1"/>
    <xf numFmtId="178" fontId="19" fillId="7" borderId="6" xfId="0" applyNumberFormat="1" applyFont="1" applyFill="1" applyBorder="1" applyAlignment="1"/>
    <xf numFmtId="0" fontId="20" fillId="2" borderId="4" xfId="0" applyFont="1" applyFill="1" applyBorder="1" applyAlignment="1"/>
    <xf numFmtId="0" fontId="20" fillId="2" borderId="5" xfId="0" applyFont="1" applyFill="1" applyBorder="1" applyAlignment="1"/>
    <xf numFmtId="178" fontId="20" fillId="2" borderId="6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4"/>
  <sheetViews>
    <sheetView tabSelected="1" zoomScale="85" zoomScaleNormal="85" topLeftCell="A971" workbookViewId="0">
      <selection activeCell="G1007" sqref="G1007"/>
    </sheetView>
  </sheetViews>
  <sheetFormatPr defaultColWidth="10.2857142857143" defaultRowHeight="14.25"/>
  <cols>
    <col min="1" max="1" width="16.0571428571429" style="52" customWidth="1"/>
    <col min="2" max="2" width="30.1428571428571" style="52" customWidth="1"/>
    <col min="3" max="3" width="25.0380952380952" style="52" customWidth="1"/>
    <col min="4" max="4" width="15" style="52" customWidth="1"/>
    <col min="5" max="5" width="11.5714285714286" style="52" customWidth="1"/>
    <col min="6" max="6" width="37.7142857142857" style="52" customWidth="1"/>
    <col min="7" max="7" width="18.9904761904762" style="52" customWidth="1"/>
    <col min="8" max="13" width="3.35238095238095" style="52" customWidth="1"/>
    <col min="14" max="16384" width="10.2857142857143" style="52"/>
  </cols>
  <sheetData>
    <row r="1" ht="15" spans="1:7">
      <c r="A1" s="53" t="s">
        <v>0</v>
      </c>
      <c r="B1" s="53" t="s">
        <v>1</v>
      </c>
      <c r="C1" s="53" t="s">
        <v>2</v>
      </c>
      <c r="D1" s="54" t="s">
        <v>3</v>
      </c>
      <c r="E1" s="54" t="s">
        <v>4</v>
      </c>
      <c r="F1" s="54" t="s">
        <v>5</v>
      </c>
      <c r="G1" s="55" t="s">
        <v>6</v>
      </c>
    </row>
    <row r="2" ht="15" spans="1:7">
      <c r="A2" s="53" t="s">
        <v>7</v>
      </c>
      <c r="B2" s="56"/>
      <c r="C2" s="53" t="s">
        <v>8</v>
      </c>
      <c r="D2" s="57"/>
      <c r="E2" s="58">
        <v>29977.22</v>
      </c>
      <c r="F2" s="54" t="s">
        <v>9</v>
      </c>
      <c r="G2" s="55"/>
    </row>
    <row r="3" ht="15" spans="1:7">
      <c r="A3" s="53" t="s">
        <v>10</v>
      </c>
      <c r="B3" s="53" t="s">
        <v>11</v>
      </c>
      <c r="C3" s="53" t="s">
        <v>12</v>
      </c>
      <c r="D3" s="59">
        <v>550</v>
      </c>
      <c r="E3" s="57"/>
      <c r="F3" s="59">
        <v>550</v>
      </c>
      <c r="G3" s="55">
        <v>1173597</v>
      </c>
    </row>
    <row r="4" ht="15" spans="1:7">
      <c r="A4" s="53" t="s">
        <v>13</v>
      </c>
      <c r="B4" s="53" t="s">
        <v>14</v>
      </c>
      <c r="C4" s="53" t="s">
        <v>15</v>
      </c>
      <c r="D4" s="59">
        <v>850</v>
      </c>
      <c r="E4" s="57"/>
      <c r="F4" s="59">
        <v>850</v>
      </c>
      <c r="G4" s="55">
        <v>1171633</v>
      </c>
    </row>
    <row r="5" ht="15" spans="1:7">
      <c r="A5" s="53" t="s">
        <v>13</v>
      </c>
      <c r="B5" s="53" t="s">
        <v>16</v>
      </c>
      <c r="C5" s="53" t="s">
        <v>17</v>
      </c>
      <c r="D5" s="59">
        <v>1690</v>
      </c>
      <c r="E5" s="57"/>
      <c r="F5" s="59">
        <v>1690</v>
      </c>
      <c r="G5" s="55">
        <v>1171634</v>
      </c>
    </row>
    <row r="6" ht="15" spans="1:7">
      <c r="A6" s="53" t="s">
        <v>13</v>
      </c>
      <c r="B6" s="53" t="s">
        <v>18</v>
      </c>
      <c r="C6" s="53" t="s">
        <v>19</v>
      </c>
      <c r="D6" s="59">
        <v>925</v>
      </c>
      <c r="E6" s="57"/>
      <c r="F6" s="59">
        <v>925</v>
      </c>
      <c r="G6" s="55">
        <v>1171632</v>
      </c>
    </row>
    <row r="7" ht="15" spans="1:7">
      <c r="A7" s="53" t="s">
        <v>13</v>
      </c>
      <c r="B7" s="53" t="s">
        <v>20</v>
      </c>
      <c r="C7" s="53" t="s">
        <v>21</v>
      </c>
      <c r="D7" s="59">
        <v>925</v>
      </c>
      <c r="E7" s="57"/>
      <c r="F7" s="59">
        <v>925</v>
      </c>
      <c r="G7" s="55">
        <v>1171632</v>
      </c>
    </row>
    <row r="8" ht="15" spans="1:7">
      <c r="A8" s="53" t="s">
        <v>22</v>
      </c>
      <c r="B8" s="53" t="s">
        <v>23</v>
      </c>
      <c r="C8" s="53" t="s">
        <v>24</v>
      </c>
      <c r="D8" s="59">
        <v>1425</v>
      </c>
      <c r="E8" s="57"/>
      <c r="F8" s="59">
        <v>1425</v>
      </c>
      <c r="G8" s="55">
        <v>1173597</v>
      </c>
    </row>
    <row r="9" ht="15" spans="1:7">
      <c r="A9" s="53" t="s">
        <v>25</v>
      </c>
      <c r="B9" s="53" t="s">
        <v>26</v>
      </c>
      <c r="C9" s="53" t="s">
        <v>27</v>
      </c>
      <c r="D9" s="59">
        <v>275</v>
      </c>
      <c r="E9" s="57"/>
      <c r="F9" s="59">
        <v>275</v>
      </c>
      <c r="G9" s="55">
        <v>1174923</v>
      </c>
    </row>
    <row r="10" ht="15" spans="1:7">
      <c r="A10" s="53" t="s">
        <v>28</v>
      </c>
      <c r="B10" s="53" t="s">
        <v>29</v>
      </c>
      <c r="C10" s="53" t="s">
        <v>30</v>
      </c>
      <c r="D10" s="59">
        <v>850</v>
      </c>
      <c r="E10" s="57"/>
      <c r="F10" s="59">
        <v>850</v>
      </c>
      <c r="G10" s="55">
        <v>1177132</v>
      </c>
    </row>
    <row r="11" ht="15" spans="1:7">
      <c r="A11" s="53" t="s">
        <v>31</v>
      </c>
      <c r="B11" s="53" t="s">
        <v>32</v>
      </c>
      <c r="C11" s="53" t="s">
        <v>33</v>
      </c>
      <c r="D11" s="59">
        <v>825</v>
      </c>
      <c r="E11" s="57"/>
      <c r="F11" s="59">
        <v>825</v>
      </c>
      <c r="G11" s="55">
        <v>1172443</v>
      </c>
    </row>
    <row r="12" ht="15" spans="1:7">
      <c r="A12" s="53" t="s">
        <v>34</v>
      </c>
      <c r="B12" s="53" t="s">
        <v>35</v>
      </c>
      <c r="C12" s="53" t="s">
        <v>36</v>
      </c>
      <c r="D12" s="59">
        <v>1150</v>
      </c>
      <c r="E12" s="57"/>
      <c r="F12" s="59">
        <v>1150</v>
      </c>
      <c r="G12" s="55">
        <v>1173772</v>
      </c>
    </row>
    <row r="13" ht="15" spans="1:7">
      <c r="A13" s="53" t="s">
        <v>34</v>
      </c>
      <c r="B13" s="53" t="s">
        <v>37</v>
      </c>
      <c r="C13" s="53" t="s">
        <v>38</v>
      </c>
      <c r="D13" s="59">
        <v>275</v>
      </c>
      <c r="E13" s="57"/>
      <c r="F13" s="59">
        <v>275</v>
      </c>
      <c r="G13" s="55">
        <v>1176736</v>
      </c>
    </row>
    <row r="14" ht="15" spans="1:7">
      <c r="A14" s="53" t="s">
        <v>39</v>
      </c>
      <c r="B14" s="53" t="s">
        <v>40</v>
      </c>
      <c r="C14" s="53" t="s">
        <v>41</v>
      </c>
      <c r="D14" s="59">
        <v>275</v>
      </c>
      <c r="E14" s="57"/>
      <c r="F14" s="59">
        <v>275</v>
      </c>
      <c r="G14" s="55">
        <v>1179745</v>
      </c>
    </row>
    <row r="15" ht="15" spans="1:7">
      <c r="A15" s="53" t="s">
        <v>42</v>
      </c>
      <c r="B15" s="53" t="s">
        <v>43</v>
      </c>
      <c r="C15" s="53" t="s">
        <v>44</v>
      </c>
      <c r="D15" s="59">
        <v>295</v>
      </c>
      <c r="E15" s="57"/>
      <c r="F15" s="59">
        <v>295</v>
      </c>
      <c r="G15" s="55">
        <v>1180877</v>
      </c>
    </row>
    <row r="16" ht="15" spans="1:7">
      <c r="A16" s="53" t="s">
        <v>45</v>
      </c>
      <c r="B16" s="53" t="s">
        <v>46</v>
      </c>
      <c r="C16" s="53" t="s">
        <v>47</v>
      </c>
      <c r="D16" s="59">
        <v>590</v>
      </c>
      <c r="E16" s="57"/>
      <c r="F16" s="59">
        <v>590</v>
      </c>
      <c r="G16" s="55">
        <v>1180876</v>
      </c>
    </row>
    <row r="17" ht="15" spans="1:7">
      <c r="A17" s="53" t="s">
        <v>48</v>
      </c>
      <c r="B17" s="53" t="s">
        <v>49</v>
      </c>
      <c r="C17" s="53" t="s">
        <v>50</v>
      </c>
      <c r="D17" s="59">
        <v>2365</v>
      </c>
      <c r="E17" s="57"/>
      <c r="F17" s="59">
        <v>2365</v>
      </c>
      <c r="G17" s="55">
        <v>1179813</v>
      </c>
    </row>
    <row r="18" ht="15" spans="1:7">
      <c r="A18" s="53" t="s">
        <v>48</v>
      </c>
      <c r="B18" s="53" t="s">
        <v>51</v>
      </c>
      <c r="C18" s="53" t="s">
        <v>52</v>
      </c>
      <c r="D18" s="59">
        <v>2365</v>
      </c>
      <c r="E18" s="57"/>
      <c r="F18" s="59">
        <v>2365</v>
      </c>
      <c r="G18" s="55">
        <v>1179816</v>
      </c>
    </row>
    <row r="19" ht="15" spans="1:7">
      <c r="A19" s="53" t="s">
        <v>53</v>
      </c>
      <c r="B19" s="53" t="s">
        <v>54</v>
      </c>
      <c r="C19" s="53" t="s">
        <v>55</v>
      </c>
      <c r="D19" s="59">
        <v>1085</v>
      </c>
      <c r="E19" s="57"/>
      <c r="F19" s="59">
        <v>1085</v>
      </c>
      <c r="G19" s="55">
        <v>1181054</v>
      </c>
    </row>
    <row r="20" ht="15" spans="1:7">
      <c r="A20" s="53" t="s">
        <v>56</v>
      </c>
      <c r="B20" s="53" t="s">
        <v>57</v>
      </c>
      <c r="C20" s="53" t="s">
        <v>58</v>
      </c>
      <c r="D20" s="59">
        <v>295</v>
      </c>
      <c r="E20" s="57"/>
      <c r="F20" s="59">
        <v>295</v>
      </c>
      <c r="G20" s="55">
        <v>1180690</v>
      </c>
    </row>
    <row r="21" ht="15" spans="1:7">
      <c r="A21" s="53" t="s">
        <v>59</v>
      </c>
      <c r="B21" s="53" t="s">
        <v>60</v>
      </c>
      <c r="C21" s="53" t="s">
        <v>61</v>
      </c>
      <c r="D21" s="59">
        <v>590</v>
      </c>
      <c r="E21" s="57"/>
      <c r="F21" s="59">
        <v>590</v>
      </c>
      <c r="G21" s="55">
        <v>1180884</v>
      </c>
    </row>
    <row r="22" ht="15" spans="1:7">
      <c r="A22" s="53" t="s">
        <v>59</v>
      </c>
      <c r="B22" s="53" t="s">
        <v>62</v>
      </c>
      <c r="C22" s="53" t="s">
        <v>63</v>
      </c>
      <c r="D22" s="59">
        <v>295</v>
      </c>
      <c r="E22" s="57"/>
      <c r="F22" s="59">
        <v>295</v>
      </c>
      <c r="G22" s="55">
        <v>1172206</v>
      </c>
    </row>
    <row r="23" ht="15" spans="1:8">
      <c r="A23" s="55"/>
      <c r="B23" s="55"/>
      <c r="C23" s="55"/>
      <c r="D23" s="60">
        <f>SUM(D3:D22)</f>
        <v>17895</v>
      </c>
      <c r="E23" s="55"/>
      <c r="F23" s="61" t="s">
        <v>64</v>
      </c>
      <c r="G23" s="62">
        <v>-12082.22</v>
      </c>
      <c r="H23" s="63"/>
    </row>
    <row r="25" spans="1:6">
      <c r="A25" s="64" t="s">
        <v>65</v>
      </c>
      <c r="B25" s="64" t="s">
        <v>66</v>
      </c>
      <c r="C25" s="64" t="s">
        <v>67</v>
      </c>
      <c r="D25" s="64" t="s">
        <v>68</v>
      </c>
      <c r="E25" s="64" t="s">
        <v>69</v>
      </c>
      <c r="F25" s="64" t="s">
        <v>70</v>
      </c>
    </row>
    <row r="26" spans="1:6">
      <c r="A26" s="44">
        <v>206308</v>
      </c>
      <c r="B26" s="44" t="s">
        <v>71</v>
      </c>
      <c r="C26" s="65">
        <v>42856</v>
      </c>
      <c r="D26" s="65">
        <v>42859</v>
      </c>
      <c r="E26" s="44">
        <v>1174174</v>
      </c>
      <c r="F26" s="66">
        <v>1085</v>
      </c>
    </row>
    <row r="27" spans="1:6">
      <c r="A27" s="44">
        <v>206467</v>
      </c>
      <c r="B27" s="44" t="s">
        <v>72</v>
      </c>
      <c r="C27" s="65">
        <v>42853</v>
      </c>
      <c r="D27" s="65">
        <v>42860</v>
      </c>
      <c r="E27" s="44">
        <v>1181621</v>
      </c>
      <c r="F27" s="66">
        <v>2575</v>
      </c>
    </row>
    <row r="28" spans="1:6">
      <c r="A28" s="44">
        <v>206343</v>
      </c>
      <c r="B28" s="44" t="s">
        <v>73</v>
      </c>
      <c r="C28" s="65">
        <v>42856</v>
      </c>
      <c r="D28" s="65">
        <v>42859</v>
      </c>
      <c r="E28" s="44">
        <v>1183147</v>
      </c>
      <c r="F28" s="66">
        <v>1480</v>
      </c>
    </row>
    <row r="29" spans="1:6">
      <c r="A29" s="44">
        <v>206500</v>
      </c>
      <c r="B29" s="44" t="s">
        <v>74</v>
      </c>
      <c r="C29" s="65">
        <v>42860</v>
      </c>
      <c r="D29" s="65">
        <v>42861</v>
      </c>
      <c r="E29" s="44">
        <v>1179663</v>
      </c>
      <c r="F29" s="66">
        <v>295</v>
      </c>
    </row>
    <row r="30" spans="1:6">
      <c r="A30" s="44">
        <v>206502</v>
      </c>
      <c r="B30" s="44" t="s">
        <v>75</v>
      </c>
      <c r="C30" s="65">
        <v>42859</v>
      </c>
      <c r="D30" s="65">
        <v>42861</v>
      </c>
      <c r="E30" s="44">
        <v>1182531</v>
      </c>
      <c r="F30" s="66">
        <v>750</v>
      </c>
    </row>
    <row r="31" spans="1:6">
      <c r="A31" s="44">
        <v>206562</v>
      </c>
      <c r="B31" s="44" t="s">
        <v>76</v>
      </c>
      <c r="C31" s="65">
        <v>42860</v>
      </c>
      <c r="D31" s="65">
        <v>42862</v>
      </c>
      <c r="E31" s="44">
        <v>1182168</v>
      </c>
      <c r="F31" s="66">
        <v>590</v>
      </c>
    </row>
    <row r="32" spans="1:6">
      <c r="A32" s="44">
        <v>206763</v>
      </c>
      <c r="B32" s="44" t="s">
        <v>77</v>
      </c>
      <c r="C32" s="65">
        <v>42862</v>
      </c>
      <c r="D32" s="65">
        <v>42864</v>
      </c>
      <c r="E32" s="44">
        <v>1183964</v>
      </c>
      <c r="F32" s="66">
        <v>590</v>
      </c>
    </row>
    <row r="33" spans="1:6">
      <c r="A33" s="44">
        <v>206568</v>
      </c>
      <c r="B33" s="44" t="s">
        <v>78</v>
      </c>
      <c r="C33" s="65">
        <v>42860</v>
      </c>
      <c r="D33" s="65">
        <v>42862</v>
      </c>
      <c r="E33" s="44">
        <v>1184096</v>
      </c>
      <c r="F33" s="66">
        <v>590</v>
      </c>
    </row>
    <row r="34" spans="1:6">
      <c r="A34" s="44">
        <v>207301</v>
      </c>
      <c r="B34" s="44" t="s">
        <v>79</v>
      </c>
      <c r="C34" s="65">
        <v>42864</v>
      </c>
      <c r="D34" s="65">
        <v>42868</v>
      </c>
      <c r="E34" s="44">
        <v>1183086</v>
      </c>
      <c r="F34" s="66">
        <v>3300</v>
      </c>
    </row>
    <row r="35" spans="1:6">
      <c r="A35" s="44">
        <v>207299</v>
      </c>
      <c r="B35" s="44" t="s">
        <v>80</v>
      </c>
      <c r="C35" s="65">
        <v>42864</v>
      </c>
      <c r="D35" s="65">
        <v>42868</v>
      </c>
      <c r="E35" s="44">
        <v>1181005</v>
      </c>
      <c r="F35" s="66">
        <v>1480</v>
      </c>
    </row>
    <row r="36" spans="1:6">
      <c r="A36" s="44">
        <v>207818</v>
      </c>
      <c r="B36" s="44" t="s">
        <v>81</v>
      </c>
      <c r="C36" s="65">
        <v>42872</v>
      </c>
      <c r="D36" s="65">
        <v>42873</v>
      </c>
      <c r="E36" s="44">
        <v>1186445</v>
      </c>
      <c r="F36" s="66">
        <v>395</v>
      </c>
    </row>
    <row r="37" spans="1:6">
      <c r="A37" s="44">
        <v>208273</v>
      </c>
      <c r="B37" s="44" t="s">
        <v>82</v>
      </c>
      <c r="C37" s="65">
        <v>42875</v>
      </c>
      <c r="D37" s="65">
        <v>42877</v>
      </c>
      <c r="E37" s="44">
        <v>1181801</v>
      </c>
      <c r="F37" s="66">
        <v>590</v>
      </c>
    </row>
    <row r="38" spans="1:6">
      <c r="A38" s="44">
        <v>208286</v>
      </c>
      <c r="B38" s="44" t="s">
        <v>83</v>
      </c>
      <c r="C38" s="65">
        <v>42875</v>
      </c>
      <c r="D38" s="65">
        <v>42877</v>
      </c>
      <c r="E38" s="44">
        <v>1181802</v>
      </c>
      <c r="F38" s="66">
        <v>590</v>
      </c>
    </row>
    <row r="39" spans="1:6">
      <c r="A39" s="44">
        <v>208281</v>
      </c>
      <c r="B39" s="44" t="s">
        <v>84</v>
      </c>
      <c r="C39" s="65">
        <v>42875</v>
      </c>
      <c r="D39" s="65">
        <v>42877</v>
      </c>
      <c r="E39" s="44">
        <v>1181803</v>
      </c>
      <c r="F39" s="66">
        <v>590</v>
      </c>
    </row>
    <row r="40" spans="1:7">
      <c r="A40" s="51"/>
      <c r="B40" s="51"/>
      <c r="C40" s="51"/>
      <c r="D40" s="51"/>
      <c r="E40" s="67" t="s">
        <v>85</v>
      </c>
      <c r="F40" s="68">
        <f>SUM(F26:F39)</f>
        <v>14900</v>
      </c>
      <c r="G40" s="69" t="s">
        <v>86</v>
      </c>
    </row>
    <row r="41" ht="15" spans="1:6">
      <c r="A41" s="51"/>
      <c r="B41" s="51"/>
      <c r="C41" s="51"/>
      <c r="D41" s="51"/>
      <c r="E41" s="61" t="s">
        <v>87</v>
      </c>
      <c r="F41" s="55">
        <f>G23+F40</f>
        <v>2817.78</v>
      </c>
    </row>
    <row r="42" ht="15" spans="1:7">
      <c r="A42" s="70">
        <v>42880</v>
      </c>
      <c r="B42" s="56"/>
      <c r="C42" s="53" t="s">
        <v>8</v>
      </c>
      <c r="D42" s="57"/>
      <c r="E42" s="54"/>
      <c r="F42" s="54">
        <v>30000</v>
      </c>
      <c r="G42" s="71"/>
    </row>
    <row r="43" spans="1:6">
      <c r="A43" s="72"/>
      <c r="B43" s="72"/>
      <c r="C43" s="72"/>
      <c r="D43" s="72"/>
      <c r="E43" s="72" t="s">
        <v>88</v>
      </c>
      <c r="F43" s="72">
        <f>F42-F41</f>
        <v>27182.22</v>
      </c>
    </row>
    <row r="45" spans="1:7">
      <c r="A45" s="44">
        <v>208378</v>
      </c>
      <c r="B45" s="44" t="s">
        <v>89</v>
      </c>
      <c r="C45" s="65">
        <v>42872</v>
      </c>
      <c r="D45" s="65">
        <v>42878</v>
      </c>
      <c r="E45" s="44">
        <v>1183494</v>
      </c>
      <c r="F45" s="73">
        <v>2150</v>
      </c>
      <c r="G45" s="51"/>
    </row>
    <row r="46" spans="1:7">
      <c r="A46" s="44">
        <v>208584</v>
      </c>
      <c r="B46" s="44" t="s">
        <v>89</v>
      </c>
      <c r="C46" s="65">
        <v>42878</v>
      </c>
      <c r="D46" s="65">
        <v>42880</v>
      </c>
      <c r="E46" s="44">
        <v>1186172</v>
      </c>
      <c r="F46" s="73">
        <v>790</v>
      </c>
      <c r="G46" s="51"/>
    </row>
    <row r="47" spans="1:7">
      <c r="A47" s="44">
        <v>208577</v>
      </c>
      <c r="B47" s="44" t="s">
        <v>90</v>
      </c>
      <c r="C47" s="65">
        <v>42878</v>
      </c>
      <c r="D47" s="65">
        <v>42880</v>
      </c>
      <c r="E47" s="44">
        <v>1184220</v>
      </c>
      <c r="F47" s="73">
        <v>1700</v>
      </c>
      <c r="G47" s="51"/>
    </row>
    <row r="48" spans="1:7">
      <c r="A48" s="44">
        <v>208895</v>
      </c>
      <c r="B48" s="44" t="s">
        <v>91</v>
      </c>
      <c r="C48" s="65">
        <v>42842</v>
      </c>
      <c r="D48" s="65">
        <v>42843</v>
      </c>
      <c r="E48" s="44">
        <v>1176756</v>
      </c>
      <c r="F48" s="73">
        <v>325</v>
      </c>
      <c r="G48" s="51"/>
    </row>
    <row r="49" spans="1:7">
      <c r="A49" s="44">
        <v>208934</v>
      </c>
      <c r="B49" s="44" t="s">
        <v>92</v>
      </c>
      <c r="C49" s="65">
        <v>42878</v>
      </c>
      <c r="D49" s="65">
        <v>42882</v>
      </c>
      <c r="E49" s="44">
        <v>1184449</v>
      </c>
      <c r="F49" s="73">
        <v>1480</v>
      </c>
      <c r="G49" s="51"/>
    </row>
    <row r="50" spans="1:7">
      <c r="A50" s="44">
        <v>209094</v>
      </c>
      <c r="B50" s="44" t="s">
        <v>93</v>
      </c>
      <c r="C50" s="65">
        <v>42877</v>
      </c>
      <c r="D50" s="65">
        <v>42883</v>
      </c>
      <c r="E50" s="44">
        <v>1177399</v>
      </c>
      <c r="F50" s="73">
        <v>2070</v>
      </c>
      <c r="G50" s="51"/>
    </row>
    <row r="51" spans="1:7">
      <c r="A51" s="44">
        <v>209170</v>
      </c>
      <c r="B51" s="44" t="s">
        <v>94</v>
      </c>
      <c r="C51" s="65">
        <v>42882</v>
      </c>
      <c r="D51" s="65">
        <v>42884</v>
      </c>
      <c r="E51" s="44">
        <v>1185023</v>
      </c>
      <c r="F51" s="73">
        <v>590</v>
      </c>
      <c r="G51" s="51"/>
    </row>
    <row r="52" spans="1:7">
      <c r="A52" s="44">
        <v>209295</v>
      </c>
      <c r="B52" s="44" t="s">
        <v>95</v>
      </c>
      <c r="C52" s="65">
        <v>42880</v>
      </c>
      <c r="D52" s="65">
        <v>42885</v>
      </c>
      <c r="E52" s="44">
        <v>1182822</v>
      </c>
      <c r="F52" s="73">
        <v>1575</v>
      </c>
      <c r="G52" s="51"/>
    </row>
    <row r="53" spans="1:7">
      <c r="A53" s="44">
        <v>209286</v>
      </c>
      <c r="B53" s="44" t="s">
        <v>96</v>
      </c>
      <c r="C53" s="65">
        <v>42880</v>
      </c>
      <c r="D53" s="65">
        <v>42885</v>
      </c>
      <c r="E53" s="44">
        <v>1182760</v>
      </c>
      <c r="F53" s="73">
        <v>1575</v>
      </c>
      <c r="G53" s="51"/>
    </row>
    <row r="54" spans="1:7">
      <c r="A54" s="44">
        <v>209301</v>
      </c>
      <c r="B54" s="44" t="s">
        <v>97</v>
      </c>
      <c r="C54" s="65">
        <v>42883</v>
      </c>
      <c r="D54" s="65">
        <v>42885</v>
      </c>
      <c r="E54" s="44">
        <v>1182983</v>
      </c>
      <c r="F54" s="73">
        <v>590</v>
      </c>
      <c r="G54" s="51"/>
    </row>
    <row r="55" spans="1:7">
      <c r="A55" s="44">
        <v>209464</v>
      </c>
      <c r="B55" s="44" t="s">
        <v>98</v>
      </c>
      <c r="C55" s="65">
        <v>42882</v>
      </c>
      <c r="D55" s="65">
        <v>42886</v>
      </c>
      <c r="E55" s="44">
        <v>1188738</v>
      </c>
      <c r="F55" s="73">
        <v>1280</v>
      </c>
      <c r="G55" s="51"/>
    </row>
    <row r="56" spans="1:7">
      <c r="A56" s="44">
        <v>209659</v>
      </c>
      <c r="B56" s="44" t="s">
        <v>99</v>
      </c>
      <c r="C56" s="65">
        <v>42887</v>
      </c>
      <c r="D56" s="65">
        <v>42888</v>
      </c>
      <c r="E56" s="44">
        <v>1188527</v>
      </c>
      <c r="F56" s="73">
        <v>395</v>
      </c>
      <c r="G56" s="51"/>
    </row>
    <row r="57" spans="1:7">
      <c r="A57" s="44">
        <v>209696</v>
      </c>
      <c r="B57" s="44" t="s">
        <v>100</v>
      </c>
      <c r="C57" s="65">
        <v>42880</v>
      </c>
      <c r="D57" s="65">
        <v>42888</v>
      </c>
      <c r="E57" s="44">
        <v>1176364</v>
      </c>
      <c r="F57" s="73">
        <v>3000</v>
      </c>
      <c r="G57" s="51"/>
    </row>
    <row r="58" spans="1:7">
      <c r="A58" s="44">
        <v>209759</v>
      </c>
      <c r="B58" s="44" t="s">
        <v>101</v>
      </c>
      <c r="C58" s="65">
        <v>42888</v>
      </c>
      <c r="D58" s="65">
        <v>42889</v>
      </c>
      <c r="E58" s="44">
        <v>1186981</v>
      </c>
      <c r="F58" s="73">
        <v>295</v>
      </c>
      <c r="G58" s="51"/>
    </row>
    <row r="59" spans="1:7">
      <c r="A59" s="44">
        <v>209703</v>
      </c>
      <c r="B59" s="44" t="s">
        <v>102</v>
      </c>
      <c r="C59" s="65">
        <v>42884</v>
      </c>
      <c r="D59" s="65">
        <v>42888</v>
      </c>
      <c r="E59" s="44">
        <v>1175509</v>
      </c>
      <c r="F59" s="73">
        <v>1480</v>
      </c>
      <c r="G59" s="51"/>
    </row>
    <row r="60" spans="1:7">
      <c r="A60" s="44">
        <v>209815</v>
      </c>
      <c r="B60" s="44" t="s">
        <v>103</v>
      </c>
      <c r="C60" s="65">
        <v>42881</v>
      </c>
      <c r="D60" s="65">
        <v>42890</v>
      </c>
      <c r="E60" s="44">
        <v>1187169</v>
      </c>
      <c r="F60" s="73">
        <v>3225</v>
      </c>
      <c r="G60" s="51"/>
    </row>
    <row r="61" ht="15" spans="1:7">
      <c r="A61" s="72"/>
      <c r="B61" s="72"/>
      <c r="C61" s="72"/>
      <c r="D61" s="72"/>
      <c r="E61" s="74" t="s">
        <v>85</v>
      </c>
      <c r="F61" s="75">
        <f>SUM(F45:F60)</f>
        <v>22520</v>
      </c>
      <c r="G61" s="76" t="s">
        <v>104</v>
      </c>
    </row>
    <row r="62" spans="1:6">
      <c r="A62" s="72"/>
      <c r="B62" s="72"/>
      <c r="C62" s="72"/>
      <c r="D62" s="72"/>
      <c r="E62" s="72" t="s">
        <v>5</v>
      </c>
      <c r="F62" s="72">
        <f>F43-F61</f>
        <v>4662.22</v>
      </c>
    </row>
    <row r="64" spans="1:7">
      <c r="A64" s="51"/>
      <c r="B64" s="51"/>
      <c r="C64" s="51"/>
      <c r="D64" s="51"/>
      <c r="E64" s="51"/>
      <c r="F64" s="51"/>
      <c r="G64" s="51"/>
    </row>
    <row r="65" spans="1:7">
      <c r="A65" s="64" t="s">
        <v>65</v>
      </c>
      <c r="B65" s="64" t="s">
        <v>66</v>
      </c>
      <c r="C65" s="64" t="s">
        <v>67</v>
      </c>
      <c r="D65" s="64" t="s">
        <v>68</v>
      </c>
      <c r="E65" s="64" t="s">
        <v>69</v>
      </c>
      <c r="F65" s="64" t="s">
        <v>70</v>
      </c>
      <c r="G65" s="77"/>
    </row>
    <row r="66" spans="1:7">
      <c r="A66" s="44">
        <v>209982</v>
      </c>
      <c r="B66" s="44" t="s">
        <v>105</v>
      </c>
      <c r="C66" s="65">
        <v>42888</v>
      </c>
      <c r="D66" s="65">
        <v>42892</v>
      </c>
      <c r="E66" s="44">
        <v>1187805</v>
      </c>
      <c r="F66" s="73">
        <v>1335</v>
      </c>
      <c r="G66" s="51"/>
    </row>
    <row r="67" spans="1:7">
      <c r="A67" s="44">
        <v>217738</v>
      </c>
      <c r="B67" s="44" t="s">
        <v>106</v>
      </c>
      <c r="C67" s="65">
        <v>42905</v>
      </c>
      <c r="D67" s="65">
        <v>42907</v>
      </c>
      <c r="E67" s="44">
        <v>1194278</v>
      </c>
      <c r="F67" s="73">
        <v>1000</v>
      </c>
      <c r="G67" s="51"/>
    </row>
    <row r="68" spans="1:7">
      <c r="A68" s="44">
        <v>212322</v>
      </c>
      <c r="B68" s="44" t="s">
        <v>107</v>
      </c>
      <c r="C68" s="65">
        <v>42908</v>
      </c>
      <c r="D68" s="65">
        <v>42911</v>
      </c>
      <c r="E68" s="44">
        <v>1188297</v>
      </c>
      <c r="F68" s="73">
        <v>1450</v>
      </c>
      <c r="G68" s="51"/>
    </row>
    <row r="69" spans="1:7">
      <c r="A69" s="44">
        <v>212470</v>
      </c>
      <c r="B69" s="44" t="s">
        <v>108</v>
      </c>
      <c r="C69" s="65">
        <v>42910</v>
      </c>
      <c r="D69" s="65">
        <v>42913</v>
      </c>
      <c r="E69" s="44">
        <v>1189915</v>
      </c>
      <c r="F69" s="73">
        <v>1455</v>
      </c>
      <c r="G69" s="51"/>
    </row>
    <row r="70" spans="1:7">
      <c r="A70" s="44">
        <v>212256</v>
      </c>
      <c r="B70" s="44" t="s">
        <v>109</v>
      </c>
      <c r="C70" s="65">
        <v>42867</v>
      </c>
      <c r="D70" s="65">
        <v>42869</v>
      </c>
      <c r="E70" s="44">
        <v>1181701</v>
      </c>
      <c r="F70" s="73">
        <v>590</v>
      </c>
      <c r="G70" s="51"/>
    </row>
    <row r="71" spans="1:7">
      <c r="A71" s="44">
        <v>213049</v>
      </c>
      <c r="B71" s="44" t="s">
        <v>110</v>
      </c>
      <c r="C71" s="65">
        <v>42914</v>
      </c>
      <c r="D71" s="65">
        <v>42917</v>
      </c>
      <c r="E71" s="44">
        <v>1198793</v>
      </c>
      <c r="F71" s="73">
        <v>1550</v>
      </c>
      <c r="G71" s="51"/>
    </row>
    <row r="72" spans="1:7">
      <c r="A72" s="44">
        <v>213311</v>
      </c>
      <c r="B72" s="44" t="s">
        <v>111</v>
      </c>
      <c r="C72" s="65">
        <v>42917</v>
      </c>
      <c r="D72" s="65">
        <v>42919</v>
      </c>
      <c r="E72" s="44">
        <v>1198793</v>
      </c>
      <c r="F72" s="73">
        <v>970</v>
      </c>
      <c r="G72" s="51"/>
    </row>
    <row r="73" spans="1:7">
      <c r="A73" s="51"/>
      <c r="B73" s="51"/>
      <c r="C73" s="51"/>
      <c r="D73" s="51"/>
      <c r="E73" s="51"/>
      <c r="F73" s="51"/>
      <c r="G73" s="51"/>
    </row>
    <row r="74" ht="15" spans="1:7">
      <c r="A74" s="51"/>
      <c r="B74" s="51"/>
      <c r="C74" s="51"/>
      <c r="D74" s="51"/>
      <c r="E74" s="67" t="s">
        <v>85</v>
      </c>
      <c r="F74" s="78">
        <f>SUM(F66:F73)</f>
        <v>8350</v>
      </c>
      <c r="G74" s="76" t="s">
        <v>112</v>
      </c>
    </row>
    <row r="75" ht="15" spans="1:7">
      <c r="A75" s="51"/>
      <c r="B75" s="51"/>
      <c r="C75" s="51"/>
      <c r="D75" s="51"/>
      <c r="E75" s="51"/>
      <c r="F75" s="51"/>
      <c r="G75" s="51"/>
    </row>
    <row r="76" ht="15" spans="1:7">
      <c r="A76" s="51"/>
      <c r="B76" s="51"/>
      <c r="C76" s="51"/>
      <c r="D76" s="51"/>
      <c r="E76" s="79" t="s">
        <v>113</v>
      </c>
      <c r="F76" s="80"/>
      <c r="G76" s="81">
        <v>29988</v>
      </c>
    </row>
    <row r="77" ht="15" spans="1:7">
      <c r="A77" s="51"/>
      <c r="B77" s="51"/>
      <c r="C77" s="51"/>
      <c r="D77" s="51"/>
      <c r="E77" s="51"/>
      <c r="F77" s="51"/>
      <c r="G77" s="51"/>
    </row>
    <row r="78" ht="15" spans="1:7">
      <c r="A78" s="51"/>
      <c r="B78" s="51"/>
      <c r="C78" s="51"/>
      <c r="D78" s="51"/>
      <c r="E78" s="82" t="s">
        <v>114</v>
      </c>
      <c r="F78" s="83"/>
      <c r="G78" s="84">
        <f>G76+F62-F74</f>
        <v>26300.22</v>
      </c>
    </row>
    <row r="80" spans="1:7">
      <c r="A80" s="64" t="s">
        <v>65</v>
      </c>
      <c r="B80" s="64" t="s">
        <v>66</v>
      </c>
      <c r="C80" s="64" t="s">
        <v>67</v>
      </c>
      <c r="D80" s="64" t="s">
        <v>68</v>
      </c>
      <c r="E80" s="64" t="s">
        <v>69</v>
      </c>
      <c r="F80" s="64" t="s">
        <v>70</v>
      </c>
      <c r="G80" s="77"/>
    </row>
    <row r="81" spans="1:7">
      <c r="A81" s="44">
        <v>213654</v>
      </c>
      <c r="B81" s="44" t="s">
        <v>115</v>
      </c>
      <c r="C81" s="65">
        <v>42917</v>
      </c>
      <c r="D81" s="65">
        <v>42922</v>
      </c>
      <c r="E81" s="44">
        <v>1197621</v>
      </c>
      <c r="F81" s="73">
        <v>2450</v>
      </c>
      <c r="G81" s="51"/>
    </row>
    <row r="82" spans="1:7">
      <c r="A82" s="44">
        <v>213646</v>
      </c>
      <c r="B82" s="44" t="s">
        <v>116</v>
      </c>
      <c r="C82" s="65">
        <v>42921</v>
      </c>
      <c r="D82" s="65">
        <v>42922</v>
      </c>
      <c r="E82" s="44">
        <v>1200840</v>
      </c>
      <c r="F82" s="73">
        <v>585</v>
      </c>
      <c r="G82" s="51"/>
    </row>
    <row r="83" spans="1:7">
      <c r="A83" s="44">
        <v>213760</v>
      </c>
      <c r="B83" s="44" t="s">
        <v>117</v>
      </c>
      <c r="C83" s="65">
        <v>42916</v>
      </c>
      <c r="D83" s="65">
        <v>42922</v>
      </c>
      <c r="E83" s="44">
        <v>1197641</v>
      </c>
      <c r="F83" s="73">
        <v>2900</v>
      </c>
      <c r="G83" s="51"/>
    </row>
    <row r="84" spans="1:7">
      <c r="A84" s="44">
        <v>214026</v>
      </c>
      <c r="B84" s="44" t="s">
        <v>118</v>
      </c>
      <c r="C84" s="65">
        <v>42923</v>
      </c>
      <c r="D84" s="65">
        <v>42925</v>
      </c>
      <c r="E84" s="44">
        <v>1200892</v>
      </c>
      <c r="F84" s="73">
        <v>900</v>
      </c>
      <c r="G84" s="51"/>
    </row>
    <row r="85" spans="1:7">
      <c r="A85" s="44">
        <v>215088</v>
      </c>
      <c r="B85" s="44" t="s">
        <v>119</v>
      </c>
      <c r="C85" s="65">
        <v>42931</v>
      </c>
      <c r="D85" s="65">
        <v>42932</v>
      </c>
      <c r="E85" s="44">
        <v>1200929</v>
      </c>
      <c r="F85" s="73">
        <v>450</v>
      </c>
      <c r="G85" s="51"/>
    </row>
    <row r="86" spans="1:7">
      <c r="A86" s="44">
        <v>215089</v>
      </c>
      <c r="B86" s="44" t="s">
        <v>120</v>
      </c>
      <c r="C86" s="65">
        <v>42566</v>
      </c>
      <c r="D86" s="65">
        <v>42932</v>
      </c>
      <c r="E86" s="44">
        <v>1200929</v>
      </c>
      <c r="F86" s="73">
        <v>450</v>
      </c>
      <c r="G86" s="51"/>
    </row>
    <row r="87" spans="1:7">
      <c r="A87" s="44">
        <v>215426</v>
      </c>
      <c r="B87" s="44" t="s">
        <v>121</v>
      </c>
      <c r="C87" s="65">
        <v>42933</v>
      </c>
      <c r="D87" s="65">
        <v>42935</v>
      </c>
      <c r="E87" s="44">
        <v>1182982</v>
      </c>
      <c r="F87" s="73">
        <v>575</v>
      </c>
      <c r="G87" s="51"/>
    </row>
    <row r="88" spans="1:7">
      <c r="A88" s="44">
        <v>215427</v>
      </c>
      <c r="B88" s="44" t="s">
        <v>122</v>
      </c>
      <c r="C88" s="65">
        <v>42933</v>
      </c>
      <c r="D88" s="65">
        <v>42935</v>
      </c>
      <c r="E88" s="44">
        <v>1182982</v>
      </c>
      <c r="F88" s="73">
        <v>575</v>
      </c>
      <c r="G88" s="51"/>
    </row>
    <row r="89" spans="1:7">
      <c r="A89" s="44">
        <v>215160</v>
      </c>
      <c r="B89" s="44" t="s">
        <v>123</v>
      </c>
      <c r="C89" s="65">
        <v>42932</v>
      </c>
      <c r="D89" s="65">
        <v>42933</v>
      </c>
      <c r="E89" s="44">
        <v>1203143</v>
      </c>
      <c r="F89" s="73">
        <v>450</v>
      </c>
      <c r="G89" s="51"/>
    </row>
    <row r="90" spans="1:7">
      <c r="A90" s="44">
        <v>215572</v>
      </c>
      <c r="B90" s="44" t="s">
        <v>123</v>
      </c>
      <c r="C90" s="65">
        <v>42933</v>
      </c>
      <c r="D90" s="65">
        <v>42936</v>
      </c>
      <c r="E90" s="44">
        <v>1203143</v>
      </c>
      <c r="F90" s="73">
        <v>950</v>
      </c>
      <c r="G90" s="51"/>
    </row>
    <row r="91" spans="1:7">
      <c r="A91" s="44">
        <v>215690</v>
      </c>
      <c r="B91" s="44" t="s">
        <v>124</v>
      </c>
      <c r="C91" s="65">
        <v>42933</v>
      </c>
      <c r="D91" s="65">
        <v>42937</v>
      </c>
      <c r="E91" s="44">
        <v>1199253</v>
      </c>
      <c r="F91" s="73">
        <v>1175</v>
      </c>
      <c r="G91" s="51"/>
    </row>
    <row r="92" spans="1:7">
      <c r="A92" s="44">
        <v>215691</v>
      </c>
      <c r="B92" s="44" t="s">
        <v>125</v>
      </c>
      <c r="C92" s="65">
        <v>42933</v>
      </c>
      <c r="D92" s="65">
        <v>42937</v>
      </c>
      <c r="E92" s="44">
        <v>1199253</v>
      </c>
      <c r="F92" s="73">
        <v>1175</v>
      </c>
      <c r="G92" s="51"/>
    </row>
    <row r="93" spans="1:7">
      <c r="A93" s="44">
        <v>215672</v>
      </c>
      <c r="B93" s="44" t="s">
        <v>126</v>
      </c>
      <c r="C93" s="65">
        <v>42929</v>
      </c>
      <c r="D93" s="65">
        <v>42937</v>
      </c>
      <c r="E93" s="44">
        <v>1189470</v>
      </c>
      <c r="F93" s="73">
        <v>3075</v>
      </c>
      <c r="G93" s="51"/>
    </row>
    <row r="94" spans="1:7">
      <c r="A94" s="44">
        <v>215802</v>
      </c>
      <c r="B94" s="44" t="s">
        <v>127</v>
      </c>
      <c r="C94" s="65">
        <v>42936</v>
      </c>
      <c r="D94" s="65">
        <v>42938</v>
      </c>
      <c r="E94" s="44">
        <v>1183618</v>
      </c>
      <c r="F94" s="73">
        <v>575</v>
      </c>
      <c r="G94" s="51"/>
    </row>
    <row r="95" spans="1:7">
      <c r="A95" s="44">
        <v>215895</v>
      </c>
      <c r="B95" s="44" t="s">
        <v>128</v>
      </c>
      <c r="C95" s="65">
        <v>42937</v>
      </c>
      <c r="D95" s="65">
        <v>42939</v>
      </c>
      <c r="E95" s="44">
        <v>1198694</v>
      </c>
      <c r="F95" s="73">
        <v>550</v>
      </c>
      <c r="G95" s="51"/>
    </row>
    <row r="96" spans="1:7">
      <c r="A96" s="44">
        <v>216076</v>
      </c>
      <c r="B96" s="44" t="s">
        <v>129</v>
      </c>
      <c r="C96" s="65">
        <v>42934</v>
      </c>
      <c r="D96" s="65">
        <v>42940</v>
      </c>
      <c r="E96" s="44">
        <v>1201405</v>
      </c>
      <c r="F96" s="73">
        <v>1725</v>
      </c>
      <c r="G96" s="51"/>
    </row>
    <row r="97" spans="1:7">
      <c r="A97" s="44">
        <v>216077</v>
      </c>
      <c r="B97" s="44" t="s">
        <v>130</v>
      </c>
      <c r="C97" s="65">
        <v>42934</v>
      </c>
      <c r="D97" s="65">
        <v>42940</v>
      </c>
      <c r="E97" s="44">
        <v>1201406</v>
      </c>
      <c r="F97" s="73">
        <v>1725</v>
      </c>
      <c r="G97" s="51"/>
    </row>
    <row r="98" spans="1:7">
      <c r="A98" s="44">
        <v>216112</v>
      </c>
      <c r="B98" s="44" t="s">
        <v>131</v>
      </c>
      <c r="C98" s="65">
        <v>42940</v>
      </c>
      <c r="D98" s="65">
        <v>42941</v>
      </c>
      <c r="E98" s="44">
        <v>1208860</v>
      </c>
      <c r="F98" s="73">
        <v>275</v>
      </c>
      <c r="G98" s="51"/>
    </row>
    <row r="99" spans="1:7">
      <c r="A99" s="44">
        <v>216125</v>
      </c>
      <c r="B99" s="44" t="s">
        <v>132</v>
      </c>
      <c r="C99" s="65">
        <v>42939</v>
      </c>
      <c r="D99" s="65">
        <v>42941</v>
      </c>
      <c r="E99" s="44">
        <v>1181400</v>
      </c>
      <c r="F99" s="73">
        <v>550</v>
      </c>
      <c r="G99" s="51"/>
    </row>
    <row r="100" spans="1:7">
      <c r="A100" s="44">
        <v>216205</v>
      </c>
      <c r="B100" s="44" t="s">
        <v>133</v>
      </c>
      <c r="C100" s="65">
        <v>42940</v>
      </c>
      <c r="D100" s="65">
        <v>42941</v>
      </c>
      <c r="E100" s="44">
        <v>1207711</v>
      </c>
      <c r="F100" s="73">
        <v>275</v>
      </c>
      <c r="G100" s="51"/>
    </row>
    <row r="101" spans="1:7">
      <c r="A101" s="44">
        <v>216128</v>
      </c>
      <c r="B101" s="44" t="s">
        <v>134</v>
      </c>
      <c r="C101" s="65">
        <v>42938</v>
      </c>
      <c r="D101" s="65">
        <v>42941</v>
      </c>
      <c r="E101" s="44">
        <v>1199258</v>
      </c>
      <c r="F101" s="73">
        <v>825</v>
      </c>
      <c r="G101" s="51"/>
    </row>
    <row r="102" spans="1:7">
      <c r="A102" s="44"/>
      <c r="B102" s="44"/>
      <c r="C102" s="65"/>
      <c r="D102" s="65"/>
      <c r="E102" s="44"/>
      <c r="F102" s="73"/>
      <c r="G102" s="51"/>
    </row>
    <row r="103" spans="1:7">
      <c r="A103" s="44"/>
      <c r="B103" s="44"/>
      <c r="C103" s="65"/>
      <c r="D103" s="65"/>
      <c r="E103" s="44"/>
      <c r="F103" s="73"/>
      <c r="G103" s="51"/>
    </row>
    <row r="104" spans="1:7">
      <c r="A104" s="44"/>
      <c r="B104" s="44"/>
      <c r="C104" s="44"/>
      <c r="D104" s="44"/>
      <c r="E104" s="44"/>
      <c r="F104" s="44"/>
      <c r="G104" s="51"/>
    </row>
    <row r="105" spans="1:7">
      <c r="A105" s="51"/>
      <c r="B105" s="51"/>
      <c r="C105" s="51"/>
      <c r="D105" s="51"/>
      <c r="E105" s="51"/>
      <c r="F105" s="51"/>
      <c r="G105" s="51"/>
    </row>
    <row r="106" ht="15" spans="1:7">
      <c r="A106" s="51"/>
      <c r="B106" s="51"/>
      <c r="C106" s="51"/>
      <c r="D106" s="51"/>
      <c r="E106" s="67" t="s">
        <v>85</v>
      </c>
      <c r="F106" s="78">
        <f>SUM(F81:F105)</f>
        <v>22210</v>
      </c>
      <c r="G106" s="76" t="s">
        <v>135</v>
      </c>
    </row>
    <row r="107" ht="15" spans="1:7">
      <c r="A107" s="51"/>
      <c r="B107" s="51"/>
      <c r="C107" s="51"/>
      <c r="D107" s="51"/>
      <c r="E107" s="51"/>
      <c r="F107" s="51"/>
      <c r="G107" s="51"/>
    </row>
    <row r="108" ht="15" spans="1:7">
      <c r="A108" s="51"/>
      <c r="B108" s="51"/>
      <c r="C108" s="51"/>
      <c r="D108" s="51"/>
      <c r="E108" s="79" t="s">
        <v>113</v>
      </c>
      <c r="F108" s="80"/>
      <c r="G108" s="81">
        <v>30000</v>
      </c>
    </row>
    <row r="109" ht="15" spans="1:7">
      <c r="A109" s="51"/>
      <c r="B109" s="51"/>
      <c r="C109" s="51"/>
      <c r="D109" s="51"/>
      <c r="E109" s="51"/>
      <c r="F109" s="51"/>
      <c r="G109" s="51"/>
    </row>
    <row r="110" ht="15" spans="1:7">
      <c r="A110" s="51"/>
      <c r="B110" s="51"/>
      <c r="C110" s="51"/>
      <c r="D110" s="51"/>
      <c r="E110" s="82" t="s">
        <v>114</v>
      </c>
      <c r="F110" s="83"/>
      <c r="G110" s="84">
        <f>G78-F106+G108</f>
        <v>34090.22</v>
      </c>
    </row>
    <row r="111" spans="1:7">
      <c r="A111" s="51"/>
      <c r="B111" s="51"/>
      <c r="C111" s="51"/>
      <c r="D111" s="51"/>
      <c r="E111" s="51"/>
      <c r="F111" s="51"/>
      <c r="G111" s="51"/>
    </row>
    <row r="112" spans="1:7">
      <c r="A112" s="64" t="s">
        <v>65</v>
      </c>
      <c r="B112" s="64" t="s">
        <v>66</v>
      </c>
      <c r="C112" s="64" t="s">
        <v>67</v>
      </c>
      <c r="D112" s="64" t="s">
        <v>68</v>
      </c>
      <c r="E112" s="64" t="s">
        <v>69</v>
      </c>
      <c r="F112" s="64" t="s">
        <v>70</v>
      </c>
      <c r="G112" s="77"/>
    </row>
    <row r="113" spans="1:7">
      <c r="A113" s="44">
        <v>216296</v>
      </c>
      <c r="B113" s="44" t="s">
        <v>136</v>
      </c>
      <c r="C113" s="65">
        <v>42936</v>
      </c>
      <c r="D113" s="65">
        <v>42942</v>
      </c>
      <c r="E113" s="44">
        <v>1203905</v>
      </c>
      <c r="F113" s="73">
        <v>3380</v>
      </c>
      <c r="G113" s="51"/>
    </row>
    <row r="114" spans="1:7">
      <c r="A114" s="44">
        <v>216268</v>
      </c>
      <c r="B114" s="44" t="s">
        <v>137</v>
      </c>
      <c r="C114" s="65">
        <v>42937</v>
      </c>
      <c r="D114" s="65">
        <v>42942</v>
      </c>
      <c r="E114" s="44">
        <v>1177370</v>
      </c>
      <c r="F114" s="73">
        <v>1400</v>
      </c>
      <c r="G114" s="51"/>
    </row>
    <row r="115" spans="1:7">
      <c r="A115" s="44">
        <v>216378</v>
      </c>
      <c r="B115" s="44" t="s">
        <v>138</v>
      </c>
      <c r="C115" s="65">
        <v>42936</v>
      </c>
      <c r="D115" s="65">
        <v>42943</v>
      </c>
      <c r="E115" s="44">
        <v>1187971</v>
      </c>
      <c r="F115" s="73">
        <v>2000</v>
      </c>
      <c r="G115" s="51"/>
    </row>
    <row r="116" spans="1:7">
      <c r="A116" s="44">
        <v>216629</v>
      </c>
      <c r="B116" s="44" t="s">
        <v>139</v>
      </c>
      <c r="C116" s="65">
        <v>42941</v>
      </c>
      <c r="D116" s="65">
        <v>42944</v>
      </c>
      <c r="E116" s="44">
        <v>1209596</v>
      </c>
      <c r="F116" s="73">
        <v>975</v>
      </c>
      <c r="G116" s="51"/>
    </row>
    <row r="117" spans="1:7">
      <c r="A117" s="44">
        <v>216498</v>
      </c>
      <c r="B117" s="44" t="s">
        <v>140</v>
      </c>
      <c r="C117" s="65">
        <v>42943</v>
      </c>
      <c r="D117" s="65">
        <v>42944</v>
      </c>
      <c r="E117" s="44">
        <v>1196901</v>
      </c>
      <c r="F117" s="73">
        <v>630</v>
      </c>
      <c r="G117" s="51"/>
    </row>
    <row r="118" spans="1:7">
      <c r="A118" s="44">
        <v>216512</v>
      </c>
      <c r="B118" s="44" t="s">
        <v>141</v>
      </c>
      <c r="C118" s="65">
        <v>42943</v>
      </c>
      <c r="D118" s="65">
        <v>42944</v>
      </c>
      <c r="E118" s="44">
        <v>1210656</v>
      </c>
      <c r="F118" s="73">
        <v>300</v>
      </c>
      <c r="G118" s="51"/>
    </row>
    <row r="119" spans="1:7">
      <c r="A119" s="44">
        <v>216531</v>
      </c>
      <c r="B119" s="44" t="s">
        <v>142</v>
      </c>
      <c r="C119" s="65">
        <v>42941</v>
      </c>
      <c r="D119" s="65">
        <v>42944</v>
      </c>
      <c r="E119" s="44">
        <v>1209519</v>
      </c>
      <c r="F119" s="73">
        <v>900</v>
      </c>
      <c r="G119" s="51"/>
    </row>
    <row r="120" spans="1:7">
      <c r="A120" s="44">
        <v>216515</v>
      </c>
      <c r="B120" s="44" t="s">
        <v>143</v>
      </c>
      <c r="C120" s="65">
        <v>42941</v>
      </c>
      <c r="D120" s="65">
        <v>42944</v>
      </c>
      <c r="E120" s="44">
        <v>1206939</v>
      </c>
      <c r="F120" s="73">
        <v>900</v>
      </c>
      <c r="G120" s="51"/>
    </row>
    <row r="121" spans="1:7">
      <c r="A121" s="44">
        <v>216693</v>
      </c>
      <c r="B121" s="44" t="s">
        <v>144</v>
      </c>
      <c r="C121" s="65">
        <v>42942</v>
      </c>
      <c r="D121" s="65">
        <v>42945</v>
      </c>
      <c r="E121" s="44">
        <v>1178545</v>
      </c>
      <c r="F121" s="73">
        <v>875</v>
      </c>
      <c r="G121" s="51"/>
    </row>
    <row r="122" spans="1:7">
      <c r="A122" s="44">
        <v>216649</v>
      </c>
      <c r="B122" s="44" t="s">
        <v>145</v>
      </c>
      <c r="C122" s="65">
        <v>42943</v>
      </c>
      <c r="D122" s="65">
        <v>42945</v>
      </c>
      <c r="E122" s="44">
        <v>1209842</v>
      </c>
      <c r="F122" s="73">
        <v>625</v>
      </c>
      <c r="G122" s="51"/>
    </row>
    <row r="123" spans="1:7">
      <c r="A123" s="44">
        <v>216650</v>
      </c>
      <c r="B123" s="44" t="s">
        <v>146</v>
      </c>
      <c r="C123" s="65">
        <v>42942</v>
      </c>
      <c r="D123" s="65">
        <v>42945</v>
      </c>
      <c r="E123" s="44">
        <v>1204232</v>
      </c>
      <c r="F123" s="73">
        <v>1790</v>
      </c>
      <c r="G123" s="51"/>
    </row>
    <row r="124" spans="1:7">
      <c r="A124" s="44">
        <v>216758</v>
      </c>
      <c r="B124" s="44" t="s">
        <v>147</v>
      </c>
      <c r="C124" s="65">
        <v>42945</v>
      </c>
      <c r="D124" s="65">
        <v>42946</v>
      </c>
      <c r="E124" s="44">
        <v>1202283</v>
      </c>
      <c r="F124" s="73">
        <v>275</v>
      </c>
      <c r="G124" s="51"/>
    </row>
    <row r="125" spans="1:7">
      <c r="A125" s="44">
        <v>216777</v>
      </c>
      <c r="B125" s="44" t="s">
        <v>148</v>
      </c>
      <c r="C125" s="65">
        <v>42945</v>
      </c>
      <c r="D125" s="65">
        <v>42946</v>
      </c>
      <c r="E125" s="44">
        <v>1198383</v>
      </c>
      <c r="F125" s="73">
        <v>275</v>
      </c>
      <c r="G125" s="51"/>
    </row>
    <row r="126" spans="1:7">
      <c r="A126" s="44">
        <v>216782</v>
      </c>
      <c r="B126" s="44" t="s">
        <v>149</v>
      </c>
      <c r="C126" s="65">
        <v>42941</v>
      </c>
      <c r="D126" s="65">
        <v>42946</v>
      </c>
      <c r="E126" s="44">
        <v>1208321</v>
      </c>
      <c r="F126" s="73">
        <v>1450</v>
      </c>
      <c r="G126" s="51"/>
    </row>
    <row r="127" spans="1:7">
      <c r="A127" s="44">
        <v>216781</v>
      </c>
      <c r="B127" s="44" t="s">
        <v>150</v>
      </c>
      <c r="C127" s="65">
        <v>42941</v>
      </c>
      <c r="D127" s="65">
        <v>42946</v>
      </c>
      <c r="E127" s="44">
        <v>1208322</v>
      </c>
      <c r="F127" s="73">
        <v>1450</v>
      </c>
      <c r="G127" s="51"/>
    </row>
    <row r="128" spans="1:7">
      <c r="A128" s="44">
        <v>216879</v>
      </c>
      <c r="B128" s="44" t="s">
        <v>151</v>
      </c>
      <c r="C128" s="65">
        <v>42944</v>
      </c>
      <c r="D128" s="65">
        <v>42947</v>
      </c>
      <c r="E128" s="44">
        <v>1209320</v>
      </c>
      <c r="F128" s="73">
        <v>825</v>
      </c>
      <c r="G128" s="51"/>
    </row>
    <row r="129" spans="1:7">
      <c r="A129" s="44">
        <v>216899</v>
      </c>
      <c r="B129" s="44" t="s">
        <v>152</v>
      </c>
      <c r="C129" s="65">
        <v>42942</v>
      </c>
      <c r="D129" s="65">
        <v>42947</v>
      </c>
      <c r="E129" s="44">
        <v>1208454</v>
      </c>
      <c r="F129" s="73">
        <v>2850</v>
      </c>
      <c r="G129" s="51"/>
    </row>
    <row r="130" spans="1:7">
      <c r="A130" s="44">
        <v>216898</v>
      </c>
      <c r="B130" s="44" t="s">
        <v>153</v>
      </c>
      <c r="C130" s="65">
        <v>42942</v>
      </c>
      <c r="D130" s="65">
        <v>42947</v>
      </c>
      <c r="E130" s="44">
        <v>1208454</v>
      </c>
      <c r="F130" s="73">
        <v>2850</v>
      </c>
      <c r="G130" s="51"/>
    </row>
    <row r="131" spans="1:7">
      <c r="A131" s="44">
        <v>216926</v>
      </c>
      <c r="B131" s="44" t="s">
        <v>154</v>
      </c>
      <c r="C131" s="65">
        <v>42945</v>
      </c>
      <c r="D131" s="65">
        <v>42947</v>
      </c>
      <c r="E131" s="44">
        <v>1209625</v>
      </c>
      <c r="F131" s="73">
        <v>550</v>
      </c>
      <c r="G131" s="51"/>
    </row>
    <row r="132" spans="1:7">
      <c r="A132" s="44">
        <v>216975</v>
      </c>
      <c r="B132" s="44" t="s">
        <v>155</v>
      </c>
      <c r="C132" s="65">
        <v>42945</v>
      </c>
      <c r="D132" s="65">
        <v>42948</v>
      </c>
      <c r="E132" s="44">
        <v>1209990</v>
      </c>
      <c r="F132" s="73">
        <v>825</v>
      </c>
      <c r="G132" s="51"/>
    </row>
    <row r="133" spans="1:7">
      <c r="A133" s="44">
        <v>217476</v>
      </c>
      <c r="B133" s="44" t="s">
        <v>156</v>
      </c>
      <c r="C133" s="65">
        <v>42947</v>
      </c>
      <c r="D133" s="65">
        <v>42952</v>
      </c>
      <c r="E133" s="44">
        <v>1200866</v>
      </c>
      <c r="F133" s="73">
        <v>1575</v>
      </c>
      <c r="G133" s="51"/>
    </row>
    <row r="134" spans="1:7">
      <c r="A134" s="44">
        <v>217420</v>
      </c>
      <c r="B134" s="44" t="s">
        <v>157</v>
      </c>
      <c r="C134" s="65">
        <v>42950</v>
      </c>
      <c r="D134" s="65">
        <v>42952</v>
      </c>
      <c r="E134" s="44">
        <v>1207000</v>
      </c>
      <c r="F134" s="73">
        <v>575</v>
      </c>
      <c r="G134" s="51"/>
    </row>
    <row r="135" spans="1:7">
      <c r="A135" s="44">
        <v>217471</v>
      </c>
      <c r="B135" s="44" t="s">
        <v>158</v>
      </c>
      <c r="C135" s="65">
        <v>42950</v>
      </c>
      <c r="D135" s="65">
        <v>42952</v>
      </c>
      <c r="E135" s="44">
        <v>1207000</v>
      </c>
      <c r="F135" s="73">
        <v>575</v>
      </c>
      <c r="G135" s="51"/>
    </row>
    <row r="136" spans="1:7">
      <c r="A136" s="44">
        <v>217403</v>
      </c>
      <c r="B136" s="44" t="s">
        <v>155</v>
      </c>
      <c r="C136" s="65">
        <v>42948</v>
      </c>
      <c r="D136" s="65">
        <v>42952</v>
      </c>
      <c r="E136" s="44">
        <v>1209994</v>
      </c>
      <c r="F136" s="73">
        <v>1175</v>
      </c>
      <c r="G136" s="51"/>
    </row>
    <row r="137" spans="1:7">
      <c r="A137" s="44">
        <v>217396</v>
      </c>
      <c r="B137" s="44" t="s">
        <v>159</v>
      </c>
      <c r="C137" s="65">
        <v>42948</v>
      </c>
      <c r="D137" s="65">
        <v>42952</v>
      </c>
      <c r="E137" s="44">
        <v>1206995</v>
      </c>
      <c r="F137" s="73">
        <v>1175</v>
      </c>
      <c r="G137" s="51"/>
    </row>
    <row r="138" spans="1:7">
      <c r="A138" s="44">
        <v>217399</v>
      </c>
      <c r="B138" s="44" t="s">
        <v>160</v>
      </c>
      <c r="C138" s="65">
        <v>42942</v>
      </c>
      <c r="D138" s="65">
        <v>42952</v>
      </c>
      <c r="E138" s="44">
        <v>1209472</v>
      </c>
      <c r="F138" s="73">
        <v>2875</v>
      </c>
      <c r="G138" s="51"/>
    </row>
    <row r="139" spans="1:7">
      <c r="A139" s="44">
        <v>217398</v>
      </c>
      <c r="B139" s="44" t="s">
        <v>161</v>
      </c>
      <c r="C139" s="65">
        <v>42944</v>
      </c>
      <c r="D139" s="65">
        <v>42952</v>
      </c>
      <c r="E139" s="44">
        <v>1210222</v>
      </c>
      <c r="F139" s="73">
        <v>2300</v>
      </c>
      <c r="G139" s="51"/>
    </row>
    <row r="140" spans="1:7">
      <c r="A140" s="44">
        <v>217495</v>
      </c>
      <c r="B140" s="44" t="s">
        <v>162</v>
      </c>
      <c r="C140" s="65">
        <v>42949</v>
      </c>
      <c r="D140" s="65">
        <v>42953</v>
      </c>
      <c r="E140" s="44">
        <v>1203369</v>
      </c>
      <c r="F140" s="73">
        <v>1150</v>
      </c>
      <c r="G140" s="51"/>
    </row>
    <row r="141" spans="1:7">
      <c r="A141" s="44">
        <v>217493</v>
      </c>
      <c r="B141" s="44" t="s">
        <v>163</v>
      </c>
      <c r="C141" s="65">
        <v>42951</v>
      </c>
      <c r="D141" s="65">
        <v>42953</v>
      </c>
      <c r="E141" s="44">
        <v>1205301</v>
      </c>
      <c r="F141" s="73">
        <v>550</v>
      </c>
      <c r="G141" s="51"/>
    </row>
    <row r="142" spans="1:7">
      <c r="A142" s="44">
        <v>217563</v>
      </c>
      <c r="B142" s="44" t="s">
        <v>141</v>
      </c>
      <c r="C142" s="65">
        <v>42944</v>
      </c>
      <c r="D142" s="65">
        <v>42955</v>
      </c>
      <c r="E142" s="44">
        <v>1210661</v>
      </c>
      <c r="F142" s="73">
        <v>3100</v>
      </c>
      <c r="G142" s="51"/>
    </row>
    <row r="143" spans="1:7">
      <c r="A143" s="44">
        <v>217496</v>
      </c>
      <c r="B143" s="44" t="s">
        <v>164</v>
      </c>
      <c r="C143" s="65">
        <v>42949</v>
      </c>
      <c r="D143" s="65">
        <v>42953</v>
      </c>
      <c r="E143" s="44">
        <v>1203368</v>
      </c>
      <c r="F143" s="73">
        <v>1150</v>
      </c>
      <c r="G143" s="51"/>
    </row>
    <row r="144" spans="1:7">
      <c r="A144" s="44">
        <v>217666</v>
      </c>
      <c r="B144" s="44" t="s">
        <v>165</v>
      </c>
      <c r="C144" s="65">
        <v>42953</v>
      </c>
      <c r="D144" s="65">
        <v>42955</v>
      </c>
      <c r="E144" s="44">
        <v>1182529</v>
      </c>
      <c r="F144" s="73">
        <v>550</v>
      </c>
      <c r="G144" s="51"/>
    </row>
    <row r="145" spans="1:7">
      <c r="A145" s="44">
        <v>217669</v>
      </c>
      <c r="B145" s="44" t="s">
        <v>166</v>
      </c>
      <c r="C145" s="65">
        <v>42953</v>
      </c>
      <c r="D145" s="65">
        <v>42955</v>
      </c>
      <c r="E145" s="44">
        <v>1213923</v>
      </c>
      <c r="F145" s="73">
        <v>550</v>
      </c>
      <c r="G145" s="51"/>
    </row>
    <row r="146" spans="1:7">
      <c r="A146" s="44">
        <v>217768</v>
      </c>
      <c r="B146" s="44" t="s">
        <v>167</v>
      </c>
      <c r="C146" s="65">
        <v>42954</v>
      </c>
      <c r="D146" s="65">
        <v>42956</v>
      </c>
      <c r="E146" s="44">
        <v>1214422</v>
      </c>
      <c r="F146" s="73">
        <v>575</v>
      </c>
      <c r="G146" s="51"/>
    </row>
    <row r="147" spans="1:7">
      <c r="A147" s="44">
        <v>217765</v>
      </c>
      <c r="B147" s="44" t="s">
        <v>168</v>
      </c>
      <c r="C147" s="65">
        <v>42955</v>
      </c>
      <c r="D147" s="65">
        <v>42956</v>
      </c>
      <c r="E147" s="44">
        <v>1214385</v>
      </c>
      <c r="F147" s="73">
        <v>300</v>
      </c>
      <c r="G147" s="51"/>
    </row>
    <row r="148" spans="1:7">
      <c r="A148" s="44">
        <v>217766</v>
      </c>
      <c r="B148" s="44" t="s">
        <v>169</v>
      </c>
      <c r="C148" s="65">
        <v>42952</v>
      </c>
      <c r="D148" s="65">
        <v>42956</v>
      </c>
      <c r="E148" s="44">
        <v>1181847</v>
      </c>
      <c r="F148" s="73">
        <v>1125</v>
      </c>
      <c r="G148" s="51"/>
    </row>
    <row r="149" spans="1:7">
      <c r="A149" s="44">
        <v>217767</v>
      </c>
      <c r="B149" s="44" t="s">
        <v>170</v>
      </c>
      <c r="C149" s="65">
        <v>42955</v>
      </c>
      <c r="D149" s="65">
        <v>42956</v>
      </c>
      <c r="E149" s="44">
        <v>1215445</v>
      </c>
      <c r="F149" s="73">
        <v>300</v>
      </c>
      <c r="G149" s="51"/>
    </row>
    <row r="150" spans="1:7">
      <c r="A150" s="44">
        <v>217871</v>
      </c>
      <c r="B150" s="44" t="s">
        <v>171</v>
      </c>
      <c r="C150" s="65">
        <v>42952</v>
      </c>
      <c r="D150" s="65">
        <v>42957</v>
      </c>
      <c r="E150" s="44">
        <v>1201482</v>
      </c>
      <c r="F150" s="73">
        <v>1425</v>
      </c>
      <c r="G150" s="51"/>
    </row>
    <row r="151" spans="1:7">
      <c r="A151" s="44">
        <v>217960</v>
      </c>
      <c r="B151" s="44" t="s">
        <v>172</v>
      </c>
      <c r="C151" s="65">
        <v>42955</v>
      </c>
      <c r="D151" s="65">
        <v>42958</v>
      </c>
      <c r="E151" s="44">
        <v>1215377</v>
      </c>
      <c r="F151" s="73">
        <v>900</v>
      </c>
      <c r="G151" s="51"/>
    </row>
    <row r="152" spans="1:7">
      <c r="A152" s="44">
        <v>217962</v>
      </c>
      <c r="B152" s="44" t="s">
        <v>173</v>
      </c>
      <c r="C152" s="65">
        <v>42952</v>
      </c>
      <c r="D152" s="65">
        <v>42958</v>
      </c>
      <c r="E152" s="44">
        <v>1198386</v>
      </c>
      <c r="F152" s="73">
        <v>1725</v>
      </c>
      <c r="G152" s="51"/>
    </row>
    <row r="153" spans="1:7">
      <c r="A153" s="44">
        <v>217981</v>
      </c>
      <c r="B153" s="44" t="s">
        <v>174</v>
      </c>
      <c r="C153" s="65">
        <v>42952</v>
      </c>
      <c r="D153" s="65">
        <v>42958</v>
      </c>
      <c r="E153" s="44">
        <v>1198384</v>
      </c>
      <c r="F153" s="73">
        <v>1725</v>
      </c>
      <c r="G153" s="51"/>
    </row>
    <row r="154" spans="1:7">
      <c r="A154" s="44">
        <v>218069</v>
      </c>
      <c r="B154" s="44" t="s">
        <v>172</v>
      </c>
      <c r="C154" s="65">
        <v>42958</v>
      </c>
      <c r="D154" s="65">
        <v>42959</v>
      </c>
      <c r="E154" s="44">
        <v>1215953</v>
      </c>
      <c r="F154" s="73">
        <v>275</v>
      </c>
      <c r="G154" s="51"/>
    </row>
    <row r="155" spans="1:7">
      <c r="A155" s="44">
        <v>218068</v>
      </c>
      <c r="B155" s="44" t="s">
        <v>175</v>
      </c>
      <c r="C155" s="65">
        <v>42956</v>
      </c>
      <c r="D155" s="65">
        <v>42959</v>
      </c>
      <c r="E155" s="44">
        <v>1215952</v>
      </c>
      <c r="F155" s="73">
        <v>875</v>
      </c>
      <c r="G155" s="51"/>
    </row>
    <row r="156" spans="1:7">
      <c r="A156" s="44">
        <v>218067</v>
      </c>
      <c r="B156" s="44" t="s">
        <v>176</v>
      </c>
      <c r="C156" s="65">
        <v>42955</v>
      </c>
      <c r="D156" s="65">
        <v>42959</v>
      </c>
      <c r="E156" s="44">
        <v>1202939</v>
      </c>
      <c r="F156" s="73">
        <v>1175</v>
      </c>
      <c r="G156" s="51"/>
    </row>
    <row r="157" spans="1:7">
      <c r="A157" s="44">
        <v>218141</v>
      </c>
      <c r="B157" s="44" t="s">
        <v>177</v>
      </c>
      <c r="C157" s="65">
        <v>42958</v>
      </c>
      <c r="D157" s="65">
        <v>42960</v>
      </c>
      <c r="E157" s="44">
        <v>1213711</v>
      </c>
      <c r="F157" s="73">
        <v>550</v>
      </c>
      <c r="G157" s="51"/>
    </row>
    <row r="158" spans="1:7">
      <c r="A158" s="44">
        <v>218143</v>
      </c>
      <c r="B158" s="44" t="s">
        <v>178</v>
      </c>
      <c r="C158" s="65">
        <v>42957</v>
      </c>
      <c r="D158" s="65">
        <v>42960</v>
      </c>
      <c r="E158" s="44">
        <v>1215197</v>
      </c>
      <c r="F158" s="73">
        <v>850</v>
      </c>
      <c r="G158" s="51"/>
    </row>
    <row r="159" spans="1:7">
      <c r="A159" s="44">
        <v>218152</v>
      </c>
      <c r="B159" s="44" t="s">
        <v>179</v>
      </c>
      <c r="C159" s="65">
        <v>42959</v>
      </c>
      <c r="D159" s="65">
        <v>42960</v>
      </c>
      <c r="E159" s="44">
        <v>1209752</v>
      </c>
      <c r="F159" s="73">
        <v>275</v>
      </c>
      <c r="G159" s="51"/>
    </row>
    <row r="160" spans="1:7">
      <c r="A160" s="44">
        <v>218151</v>
      </c>
      <c r="B160" s="44" t="s">
        <v>180</v>
      </c>
      <c r="C160" s="65">
        <v>42953</v>
      </c>
      <c r="D160" s="65">
        <v>42960</v>
      </c>
      <c r="E160" s="44">
        <v>1205804</v>
      </c>
      <c r="F160" s="73">
        <v>2000</v>
      </c>
      <c r="G160" s="51"/>
    </row>
    <row r="161" spans="1:7">
      <c r="A161" s="44"/>
      <c r="B161" s="44"/>
      <c r="C161" s="65"/>
      <c r="D161" s="65"/>
      <c r="E161" s="44"/>
      <c r="F161" s="69"/>
      <c r="G161" s="51"/>
    </row>
    <row r="162" spans="1:7">
      <c r="A162" s="44"/>
      <c r="B162" s="44"/>
      <c r="C162" s="65"/>
      <c r="D162" s="65"/>
      <c r="E162" s="44"/>
      <c r="F162" s="73"/>
      <c r="G162" s="51"/>
    </row>
    <row r="163" spans="1:7">
      <c r="A163" s="44"/>
      <c r="B163" s="44"/>
      <c r="C163" s="65"/>
      <c r="D163" s="65"/>
      <c r="E163" s="44"/>
      <c r="F163" s="73"/>
      <c r="G163" s="51"/>
    </row>
    <row r="164" spans="1:7">
      <c r="A164" s="44"/>
      <c r="B164" s="44"/>
      <c r="C164" s="44"/>
      <c r="D164" s="44"/>
      <c r="E164" s="44"/>
      <c r="F164" s="44"/>
      <c r="G164" s="51"/>
    </row>
    <row r="165" spans="1:7">
      <c r="A165" s="51"/>
      <c r="B165" s="51"/>
      <c r="C165" s="51"/>
      <c r="D165" s="51"/>
      <c r="E165" s="51"/>
      <c r="F165" s="51"/>
      <c r="G165" s="51"/>
    </row>
    <row r="166" ht="15" spans="1:7">
      <c r="A166" s="51"/>
      <c r="B166" s="51"/>
      <c r="C166" s="51"/>
      <c r="D166" s="51"/>
      <c r="E166" s="67" t="s">
        <v>85</v>
      </c>
      <c r="F166" s="78">
        <f>SUM(F113:F165)</f>
        <v>56500</v>
      </c>
      <c r="G166" s="52" t="s">
        <v>181</v>
      </c>
    </row>
    <row r="167" ht="15" spans="1:7">
      <c r="A167" s="51"/>
      <c r="B167" s="51"/>
      <c r="C167" s="51"/>
      <c r="D167" s="51"/>
      <c r="E167" s="82" t="s">
        <v>114</v>
      </c>
      <c r="F167" s="83"/>
      <c r="G167" s="84">
        <f>G110-F166</f>
        <v>-22409.78</v>
      </c>
    </row>
    <row r="170" spans="1:7">
      <c r="A170" s="44">
        <v>218278</v>
      </c>
      <c r="B170" s="44" t="s">
        <v>182</v>
      </c>
      <c r="C170" s="65">
        <v>42960</v>
      </c>
      <c r="D170" s="65">
        <v>42961</v>
      </c>
      <c r="E170" s="44">
        <v>1214089</v>
      </c>
      <c r="F170" s="73">
        <v>275</v>
      </c>
      <c r="G170" s="51"/>
    </row>
    <row r="171" spans="1:7">
      <c r="A171" s="44">
        <v>218266</v>
      </c>
      <c r="B171" s="44" t="s">
        <v>177</v>
      </c>
      <c r="C171" s="65">
        <v>42960</v>
      </c>
      <c r="D171" s="65">
        <v>42961</v>
      </c>
      <c r="E171" s="44">
        <v>1217251</v>
      </c>
      <c r="F171" s="73">
        <v>275</v>
      </c>
      <c r="G171" s="51"/>
    </row>
    <row r="172" spans="1:7">
      <c r="A172" s="44">
        <v>218728</v>
      </c>
      <c r="B172" s="44" t="s">
        <v>183</v>
      </c>
      <c r="C172" s="65">
        <v>42963</v>
      </c>
      <c r="D172" s="65">
        <v>42965</v>
      </c>
      <c r="E172" s="44">
        <v>1216681</v>
      </c>
      <c r="F172" s="73">
        <v>600</v>
      </c>
      <c r="G172" s="51"/>
    </row>
    <row r="173" spans="1:7">
      <c r="A173" s="44">
        <v>218901</v>
      </c>
      <c r="B173" s="44" t="s">
        <v>184</v>
      </c>
      <c r="C173" s="65">
        <v>42966</v>
      </c>
      <c r="D173" s="65">
        <v>42967</v>
      </c>
      <c r="E173" s="44">
        <v>1219689</v>
      </c>
      <c r="F173" s="73">
        <v>275</v>
      </c>
      <c r="G173" s="51"/>
    </row>
    <row r="174" spans="1:7">
      <c r="A174" s="44">
        <v>218510</v>
      </c>
      <c r="B174" s="44" t="s">
        <v>185</v>
      </c>
      <c r="C174" s="65">
        <v>42959</v>
      </c>
      <c r="D174" s="65">
        <v>42963</v>
      </c>
      <c r="E174" s="44">
        <v>1215254</v>
      </c>
      <c r="F174" s="73">
        <v>1125</v>
      </c>
      <c r="G174" s="51"/>
    </row>
    <row r="175" spans="1:7">
      <c r="A175" s="44">
        <v>218511</v>
      </c>
      <c r="B175" s="44" t="s">
        <v>186</v>
      </c>
      <c r="C175" s="65">
        <v>42959</v>
      </c>
      <c r="D175" s="65">
        <v>42963</v>
      </c>
      <c r="E175" s="44">
        <v>1215254</v>
      </c>
      <c r="F175" s="73">
        <v>1125</v>
      </c>
      <c r="G175" s="51"/>
    </row>
    <row r="176" spans="1:7">
      <c r="A176" s="44">
        <v>218984</v>
      </c>
      <c r="B176" s="44" t="s">
        <v>184</v>
      </c>
      <c r="C176" s="65">
        <v>42967</v>
      </c>
      <c r="D176" s="65">
        <v>42968</v>
      </c>
      <c r="E176" s="44">
        <v>1219801</v>
      </c>
      <c r="F176" s="73">
        <v>275</v>
      </c>
      <c r="G176" s="51"/>
    </row>
    <row r="177" spans="1:7">
      <c r="A177" s="44">
        <v>218987</v>
      </c>
      <c r="B177" s="44" t="s">
        <v>187</v>
      </c>
      <c r="C177" s="65">
        <v>42965</v>
      </c>
      <c r="D177" s="65">
        <v>42968</v>
      </c>
      <c r="E177" s="44">
        <v>1215357</v>
      </c>
      <c r="F177" s="73">
        <v>825</v>
      </c>
      <c r="G177" s="51"/>
    </row>
    <row r="178" spans="1:7">
      <c r="A178" s="44">
        <v>219050</v>
      </c>
      <c r="B178" s="44" t="s">
        <v>188</v>
      </c>
      <c r="C178" s="65">
        <v>42967</v>
      </c>
      <c r="D178" s="65">
        <v>42969</v>
      </c>
      <c r="E178" s="44">
        <v>1214344</v>
      </c>
      <c r="F178" s="73">
        <v>550</v>
      </c>
      <c r="G178" s="51"/>
    </row>
    <row r="179" spans="1:7">
      <c r="A179" s="44">
        <v>219046</v>
      </c>
      <c r="B179" s="44" t="s">
        <v>189</v>
      </c>
      <c r="C179" s="65">
        <v>42965</v>
      </c>
      <c r="D179" s="65">
        <v>42969</v>
      </c>
      <c r="E179" s="44">
        <v>1213972</v>
      </c>
      <c r="F179" s="73">
        <v>1100</v>
      </c>
      <c r="G179" s="51"/>
    </row>
    <row r="180" spans="1:7">
      <c r="A180" s="44">
        <v>219045</v>
      </c>
      <c r="B180" s="44" t="s">
        <v>190</v>
      </c>
      <c r="C180" s="65">
        <v>42966</v>
      </c>
      <c r="D180" s="65">
        <v>42969</v>
      </c>
      <c r="E180" s="44">
        <v>1218353</v>
      </c>
      <c r="F180" s="73">
        <v>825</v>
      </c>
      <c r="G180" s="51"/>
    </row>
    <row r="181" spans="1:7">
      <c r="A181" s="44">
        <v>219044</v>
      </c>
      <c r="B181" s="44" t="s">
        <v>191</v>
      </c>
      <c r="C181" s="65">
        <v>42965</v>
      </c>
      <c r="D181" s="65">
        <v>42969</v>
      </c>
      <c r="E181" s="44">
        <v>1218023</v>
      </c>
      <c r="F181" s="73">
        <v>1200</v>
      </c>
      <c r="G181" s="51"/>
    </row>
    <row r="182" spans="1:7">
      <c r="A182" s="44">
        <v>219317</v>
      </c>
      <c r="B182" s="44" t="s">
        <v>192</v>
      </c>
      <c r="C182" s="65">
        <v>42967</v>
      </c>
      <c r="D182" s="65">
        <v>42971</v>
      </c>
      <c r="E182" s="44">
        <v>1217466</v>
      </c>
      <c r="F182" s="73">
        <v>1150</v>
      </c>
      <c r="G182" s="51"/>
    </row>
    <row r="183" spans="1:7">
      <c r="A183" s="44">
        <v>219306</v>
      </c>
      <c r="B183" s="44" t="s">
        <v>193</v>
      </c>
      <c r="C183" s="65">
        <v>42968</v>
      </c>
      <c r="D183" s="65">
        <v>42971</v>
      </c>
      <c r="E183" s="44">
        <v>1219979</v>
      </c>
      <c r="F183" s="73">
        <v>875</v>
      </c>
      <c r="G183" s="51"/>
    </row>
    <row r="184" spans="1:7">
      <c r="A184" s="44">
        <v>219421</v>
      </c>
      <c r="B184" s="44" t="s">
        <v>194</v>
      </c>
      <c r="C184" s="65">
        <v>42971</v>
      </c>
      <c r="D184" s="65">
        <v>42972</v>
      </c>
      <c r="E184" s="44">
        <v>1221085</v>
      </c>
      <c r="F184" s="73">
        <v>300</v>
      </c>
      <c r="G184" s="51"/>
    </row>
    <row r="185" spans="1:7">
      <c r="A185" s="44">
        <v>219488</v>
      </c>
      <c r="B185" s="44" t="s">
        <v>195</v>
      </c>
      <c r="C185" s="65">
        <v>42971</v>
      </c>
      <c r="D185" s="65">
        <v>42973</v>
      </c>
      <c r="E185" s="44">
        <v>1213826</v>
      </c>
      <c r="F185" s="73">
        <v>575</v>
      </c>
      <c r="G185" s="51"/>
    </row>
    <row r="186" spans="1:7">
      <c r="A186" s="44">
        <v>219751</v>
      </c>
      <c r="B186" s="44" t="s">
        <v>196</v>
      </c>
      <c r="C186" s="65">
        <v>42973</v>
      </c>
      <c r="D186" s="65">
        <v>42976</v>
      </c>
      <c r="E186" s="44">
        <v>1216506</v>
      </c>
      <c r="F186" s="73">
        <v>825</v>
      </c>
      <c r="G186" s="51"/>
    </row>
    <row r="187" spans="1:7">
      <c r="A187" s="44">
        <v>219875</v>
      </c>
      <c r="B187" s="44" t="s">
        <v>197</v>
      </c>
      <c r="C187" s="65">
        <v>42949</v>
      </c>
      <c r="D187" s="65">
        <v>42953</v>
      </c>
      <c r="E187" s="44">
        <v>1203367</v>
      </c>
      <c r="F187" s="73">
        <v>1150</v>
      </c>
      <c r="G187" s="51"/>
    </row>
    <row r="188" spans="1:7">
      <c r="A188" s="44">
        <v>219745</v>
      </c>
      <c r="B188" s="44" t="s">
        <v>198</v>
      </c>
      <c r="C188" s="65">
        <v>42973</v>
      </c>
      <c r="D188" s="65">
        <v>42976</v>
      </c>
      <c r="E188" s="44">
        <v>1220057</v>
      </c>
      <c r="F188" s="73">
        <v>825</v>
      </c>
      <c r="G188" s="51"/>
    </row>
    <row r="189" spans="1:7">
      <c r="A189" s="44">
        <v>219476</v>
      </c>
      <c r="B189" s="44" t="s">
        <v>199</v>
      </c>
      <c r="C189" s="65">
        <v>42973</v>
      </c>
      <c r="D189" s="65">
        <v>42976</v>
      </c>
      <c r="E189" s="44">
        <v>1220057</v>
      </c>
      <c r="F189" s="73">
        <v>825</v>
      </c>
      <c r="G189" s="51"/>
    </row>
    <row r="190" spans="1:7">
      <c r="A190" s="44">
        <v>219748</v>
      </c>
      <c r="B190" s="44" t="s">
        <v>200</v>
      </c>
      <c r="C190" s="65">
        <v>42973</v>
      </c>
      <c r="D190" s="65">
        <v>42976</v>
      </c>
      <c r="E190" s="44">
        <v>1214505</v>
      </c>
      <c r="F190" s="73">
        <v>825</v>
      </c>
      <c r="G190" s="51"/>
    </row>
    <row r="191" spans="1:7">
      <c r="A191" s="44">
        <v>219749</v>
      </c>
      <c r="B191" s="44" t="s">
        <v>201</v>
      </c>
      <c r="C191" s="65">
        <v>42973</v>
      </c>
      <c r="D191" s="65">
        <v>42976</v>
      </c>
      <c r="E191" s="44">
        <v>1214505</v>
      </c>
      <c r="F191" s="73">
        <v>825</v>
      </c>
      <c r="G191" s="51"/>
    </row>
    <row r="192" spans="1:7">
      <c r="A192" s="44">
        <v>219825</v>
      </c>
      <c r="B192" s="44" t="s">
        <v>202</v>
      </c>
      <c r="C192" s="65">
        <v>42971</v>
      </c>
      <c r="D192" s="65">
        <v>42977</v>
      </c>
      <c r="E192" s="44">
        <v>1206313</v>
      </c>
      <c r="F192" s="73">
        <v>3380</v>
      </c>
      <c r="G192" s="51"/>
    </row>
    <row r="193" spans="1:7">
      <c r="A193" s="44">
        <v>219747</v>
      </c>
      <c r="B193" s="44" t="s">
        <v>203</v>
      </c>
      <c r="C193" s="65">
        <v>42973</v>
      </c>
      <c r="D193" s="65">
        <v>42976</v>
      </c>
      <c r="E193" s="44">
        <v>1220057</v>
      </c>
      <c r="F193" s="73">
        <v>825</v>
      </c>
      <c r="G193" s="51"/>
    </row>
    <row r="194" spans="1:7">
      <c r="A194" s="44">
        <v>219973</v>
      </c>
      <c r="B194" s="44" t="s">
        <v>204</v>
      </c>
      <c r="C194" s="65">
        <v>42975</v>
      </c>
      <c r="D194" s="65">
        <v>42978</v>
      </c>
      <c r="E194" s="44">
        <v>1222329</v>
      </c>
      <c r="F194" s="73">
        <v>950</v>
      </c>
      <c r="G194" s="51"/>
    </row>
    <row r="195" spans="1:7">
      <c r="A195" s="44"/>
      <c r="B195" s="44"/>
      <c r="C195" s="65"/>
      <c r="D195" s="65"/>
      <c r="E195" s="44"/>
      <c r="F195" s="73"/>
      <c r="G195" s="51"/>
    </row>
    <row r="196" spans="1:7">
      <c r="A196" s="44"/>
      <c r="B196" s="44"/>
      <c r="C196" s="65"/>
      <c r="D196" s="65"/>
      <c r="E196" s="44"/>
      <c r="F196" s="73"/>
      <c r="G196" s="51"/>
    </row>
    <row r="197" spans="1:7">
      <c r="A197" s="44"/>
      <c r="B197" s="44"/>
      <c r="C197" s="65"/>
      <c r="D197" s="65"/>
      <c r="E197" s="44"/>
      <c r="F197" s="73"/>
      <c r="G197" s="51"/>
    </row>
    <row r="198" spans="1:7">
      <c r="A198" s="44"/>
      <c r="B198" s="44"/>
      <c r="C198" s="44"/>
      <c r="D198" s="44"/>
      <c r="E198" s="44"/>
      <c r="F198" s="44"/>
      <c r="G198" s="51"/>
    </row>
    <row r="199" spans="1:7">
      <c r="A199" s="51"/>
      <c r="B199" s="51"/>
      <c r="C199" s="51"/>
      <c r="D199" s="51"/>
      <c r="E199" s="51"/>
      <c r="F199" s="51"/>
      <c r="G199" s="51"/>
    </row>
    <row r="200" spans="1:7">
      <c r="A200" s="51"/>
      <c r="B200" s="51"/>
      <c r="C200" s="51"/>
      <c r="D200" s="51"/>
      <c r="E200" s="67" t="s">
        <v>85</v>
      </c>
      <c r="F200" s="78">
        <f>SUM(F170:F199)</f>
        <v>21780</v>
      </c>
      <c r="G200" s="69" t="s">
        <v>205</v>
      </c>
    </row>
    <row r="201" ht="15" spans="1:7">
      <c r="A201" s="51"/>
      <c r="B201" s="51"/>
      <c r="C201" s="51"/>
      <c r="D201" s="51"/>
      <c r="E201" s="51"/>
      <c r="F201" s="51"/>
      <c r="G201" s="51"/>
    </row>
    <row r="202" ht="15" spans="1:7">
      <c r="A202" s="51"/>
      <c r="B202" s="51"/>
      <c r="C202" s="51"/>
      <c r="D202" s="51"/>
      <c r="E202" s="79" t="s">
        <v>113</v>
      </c>
      <c r="F202" s="80"/>
      <c r="G202" s="81">
        <v>60000</v>
      </c>
    </row>
    <row r="203" ht="15" spans="1:7">
      <c r="A203" s="51"/>
      <c r="B203" s="51"/>
      <c r="C203" s="51"/>
      <c r="D203" s="51"/>
      <c r="E203" s="51"/>
      <c r="F203" s="51"/>
      <c r="G203" s="51"/>
    </row>
    <row r="204" ht="15" spans="1:8">
      <c r="A204" s="51"/>
      <c r="B204" s="51"/>
      <c r="C204" s="51"/>
      <c r="D204" s="51"/>
      <c r="E204" s="82" t="s">
        <v>114</v>
      </c>
      <c r="F204" s="83"/>
      <c r="G204" s="84">
        <f>G167+G202-F200</f>
        <v>15810.22</v>
      </c>
      <c r="H204" s="85"/>
    </row>
    <row r="205" spans="1:7">
      <c r="A205" s="51"/>
      <c r="B205" s="51"/>
      <c r="C205" s="51"/>
      <c r="D205" s="51"/>
      <c r="E205" s="51"/>
      <c r="F205" s="51"/>
      <c r="G205" s="51"/>
    </row>
    <row r="206" spans="1:7">
      <c r="A206" s="51"/>
      <c r="B206" s="51"/>
      <c r="C206" s="51"/>
      <c r="D206" s="51"/>
      <c r="E206" s="51"/>
      <c r="F206" s="51"/>
      <c r="G206" s="51"/>
    </row>
    <row r="207" spans="1:7">
      <c r="A207" s="64" t="s">
        <v>65</v>
      </c>
      <c r="B207" s="64" t="s">
        <v>66</v>
      </c>
      <c r="C207" s="64" t="s">
        <v>67</v>
      </c>
      <c r="D207" s="64" t="s">
        <v>68</v>
      </c>
      <c r="E207" s="64" t="s">
        <v>69</v>
      </c>
      <c r="F207" s="64" t="s">
        <v>70</v>
      </c>
      <c r="G207" s="77"/>
    </row>
    <row r="208" spans="1:7">
      <c r="A208" s="44">
        <v>220067</v>
      </c>
      <c r="B208" s="44" t="s">
        <v>206</v>
      </c>
      <c r="C208" s="65">
        <v>42976</v>
      </c>
      <c r="D208" s="65">
        <v>42979</v>
      </c>
      <c r="E208" s="44">
        <v>1222684</v>
      </c>
      <c r="F208" s="73">
        <v>900</v>
      </c>
      <c r="G208" s="51"/>
    </row>
    <row r="209" spans="1:7">
      <c r="A209" s="44">
        <v>220028</v>
      </c>
      <c r="B209" s="44" t="s">
        <v>207</v>
      </c>
      <c r="C209" s="65">
        <v>42977</v>
      </c>
      <c r="D209" s="65">
        <v>42979</v>
      </c>
      <c r="E209" s="44">
        <v>1216937</v>
      </c>
      <c r="F209" s="73">
        <v>600</v>
      </c>
      <c r="G209" s="51"/>
    </row>
    <row r="210" spans="1:7">
      <c r="A210" s="44">
        <v>220080</v>
      </c>
      <c r="B210" s="44" t="s">
        <v>208</v>
      </c>
      <c r="C210" s="65">
        <v>42977</v>
      </c>
      <c r="D210" s="65">
        <v>42979</v>
      </c>
      <c r="E210" s="44">
        <v>1216940</v>
      </c>
      <c r="F210" s="73">
        <v>600</v>
      </c>
      <c r="G210" s="51"/>
    </row>
    <row r="211" spans="1:7">
      <c r="A211" s="44">
        <v>220048</v>
      </c>
      <c r="B211" s="44" t="s">
        <v>209</v>
      </c>
      <c r="C211" s="65">
        <v>42978</v>
      </c>
      <c r="D211" s="65">
        <v>42979</v>
      </c>
      <c r="E211" s="44">
        <v>1221780</v>
      </c>
      <c r="F211" s="73">
        <v>300</v>
      </c>
      <c r="G211" s="51"/>
    </row>
    <row r="212" spans="1:7">
      <c r="A212" s="44">
        <v>220413</v>
      </c>
      <c r="B212" s="44" t="s">
        <v>210</v>
      </c>
      <c r="C212" s="65">
        <v>42978</v>
      </c>
      <c r="D212" s="65">
        <v>42983</v>
      </c>
      <c r="E212" s="44">
        <v>1220953</v>
      </c>
      <c r="F212" s="73">
        <v>1420</v>
      </c>
      <c r="G212" s="51"/>
    </row>
    <row r="213" spans="1:7">
      <c r="A213" s="44">
        <v>220539</v>
      </c>
      <c r="B213" s="44" t="s">
        <v>211</v>
      </c>
      <c r="C213" s="65">
        <v>42978</v>
      </c>
      <c r="D213" s="65">
        <v>42983</v>
      </c>
      <c r="E213" s="44">
        <v>1220954</v>
      </c>
      <c r="F213" s="73">
        <v>1420</v>
      </c>
      <c r="G213" s="51"/>
    </row>
    <row r="214" spans="1:7">
      <c r="A214" s="44">
        <v>220292</v>
      </c>
      <c r="B214" s="44" t="s">
        <v>212</v>
      </c>
      <c r="C214" s="65">
        <v>42980</v>
      </c>
      <c r="D214" s="65">
        <v>42981</v>
      </c>
      <c r="E214" s="44">
        <v>1215760</v>
      </c>
      <c r="F214" s="73">
        <v>275</v>
      </c>
      <c r="G214" s="51"/>
    </row>
    <row r="215" spans="1:7">
      <c r="A215" s="44">
        <v>220132</v>
      </c>
      <c r="B215" s="44" t="s">
        <v>213</v>
      </c>
      <c r="C215" s="65">
        <v>42974</v>
      </c>
      <c r="D215" s="65">
        <v>42980</v>
      </c>
      <c r="E215" s="44">
        <v>1214316</v>
      </c>
      <c r="F215" s="73">
        <v>1725</v>
      </c>
      <c r="G215" s="51"/>
    </row>
    <row r="216" spans="1:7">
      <c r="A216" s="44">
        <v>220131</v>
      </c>
      <c r="B216" s="44" t="s">
        <v>214</v>
      </c>
      <c r="C216" s="65">
        <v>42979</v>
      </c>
      <c r="D216" s="65">
        <v>42980</v>
      </c>
      <c r="E216" s="44">
        <v>1222761</v>
      </c>
      <c r="F216" s="73">
        <v>275</v>
      </c>
      <c r="G216" s="51"/>
    </row>
    <row r="217" spans="1:7">
      <c r="A217" s="44">
        <v>220129</v>
      </c>
      <c r="B217" s="44" t="s">
        <v>215</v>
      </c>
      <c r="C217" s="65">
        <v>42978</v>
      </c>
      <c r="D217" s="65">
        <v>42980</v>
      </c>
      <c r="E217" s="44">
        <v>1223292</v>
      </c>
      <c r="F217" s="73">
        <v>575</v>
      </c>
      <c r="G217" s="51"/>
    </row>
    <row r="218" spans="1:7">
      <c r="A218" s="44">
        <v>220127</v>
      </c>
      <c r="B218" s="44" t="s">
        <v>216</v>
      </c>
      <c r="C218" s="65">
        <v>42978</v>
      </c>
      <c r="D218" s="65">
        <v>42980</v>
      </c>
      <c r="E218" s="44">
        <v>1223292</v>
      </c>
      <c r="F218" s="73">
        <v>575</v>
      </c>
      <c r="G218" s="51"/>
    </row>
    <row r="219" spans="1:7">
      <c r="A219" s="44">
        <v>220574</v>
      </c>
      <c r="B219" s="44" t="s">
        <v>217</v>
      </c>
      <c r="C219" s="65">
        <v>42982</v>
      </c>
      <c r="D219" s="65">
        <v>42984</v>
      </c>
      <c r="E219" s="44">
        <v>1186886</v>
      </c>
      <c r="F219" s="73">
        <v>690</v>
      </c>
      <c r="G219" s="51"/>
    </row>
    <row r="220" spans="1:7">
      <c r="A220" s="44">
        <v>220685</v>
      </c>
      <c r="B220" s="44" t="s">
        <v>218</v>
      </c>
      <c r="C220" s="65">
        <v>42983</v>
      </c>
      <c r="D220" s="65">
        <v>42985</v>
      </c>
      <c r="E220" s="44">
        <v>1205666</v>
      </c>
      <c r="F220" s="73">
        <v>790</v>
      </c>
      <c r="G220" s="51"/>
    </row>
    <row r="221" spans="1:7">
      <c r="A221" s="44">
        <v>220686</v>
      </c>
      <c r="B221" s="44" t="s">
        <v>219</v>
      </c>
      <c r="C221" s="65">
        <v>42983</v>
      </c>
      <c r="D221" s="65">
        <v>42985</v>
      </c>
      <c r="E221" s="44">
        <v>1205666</v>
      </c>
      <c r="F221" s="73">
        <v>790</v>
      </c>
      <c r="G221" s="51"/>
    </row>
    <row r="222" spans="1:7">
      <c r="A222" s="44">
        <v>220756</v>
      </c>
      <c r="B222" s="44" t="s">
        <v>220</v>
      </c>
      <c r="C222" s="65">
        <v>42985</v>
      </c>
      <c r="D222" s="65">
        <v>42986</v>
      </c>
      <c r="E222" s="44">
        <v>1222057</v>
      </c>
      <c r="F222" s="73">
        <v>395</v>
      </c>
      <c r="G222" s="51"/>
    </row>
    <row r="223" spans="1:7">
      <c r="A223" s="51"/>
      <c r="B223" s="51"/>
      <c r="C223" s="51"/>
      <c r="D223" s="51"/>
      <c r="E223" s="51"/>
      <c r="F223" s="51"/>
      <c r="G223" s="51"/>
    </row>
    <row r="224" spans="1:7">
      <c r="A224" s="51"/>
      <c r="B224" s="51"/>
      <c r="C224" s="51"/>
      <c r="D224" s="51"/>
      <c r="E224" s="67" t="s">
        <v>85</v>
      </c>
      <c r="F224" s="78">
        <f>SUM(F208:F223)</f>
        <v>11330</v>
      </c>
      <c r="G224" s="69" t="s">
        <v>221</v>
      </c>
    </row>
    <row r="225" ht="15" spans="1:7">
      <c r="A225" s="51"/>
      <c r="B225" s="51"/>
      <c r="C225" s="51"/>
      <c r="D225" s="51"/>
      <c r="E225" s="51"/>
      <c r="F225" s="51"/>
      <c r="G225" s="51"/>
    </row>
    <row r="226" ht="15" spans="1:7">
      <c r="A226" s="51"/>
      <c r="B226" s="51"/>
      <c r="C226" s="51"/>
      <c r="D226" s="51"/>
      <c r="E226" s="79" t="s">
        <v>113</v>
      </c>
      <c r="F226" s="80"/>
      <c r="G226" s="81">
        <v>30000</v>
      </c>
    </row>
    <row r="227" ht="15" spans="1:7">
      <c r="A227" s="51"/>
      <c r="B227" s="51"/>
      <c r="C227" s="51"/>
      <c r="D227" s="51"/>
      <c r="E227" s="51"/>
      <c r="F227" s="51"/>
      <c r="G227" s="51"/>
    </row>
    <row r="228" ht="15" spans="1:7">
      <c r="A228" s="51"/>
      <c r="B228" s="51"/>
      <c r="C228" s="51"/>
      <c r="D228" s="51"/>
      <c r="E228" s="82" t="s">
        <v>114</v>
      </c>
      <c r="F228" s="83"/>
      <c r="G228" s="84">
        <f>G204+G226-F224</f>
        <v>34480.22</v>
      </c>
    </row>
    <row r="231" ht="15"/>
    <row r="232" ht="15" spans="1:7">
      <c r="A232" s="51"/>
      <c r="B232" s="86"/>
      <c r="C232" s="51"/>
      <c r="D232" s="51"/>
      <c r="E232" s="87" t="s">
        <v>222</v>
      </c>
      <c r="F232" s="88"/>
      <c r="G232" s="84">
        <f>G228</f>
        <v>34480.22</v>
      </c>
    </row>
    <row r="233" spans="1:7">
      <c r="A233" s="51"/>
      <c r="B233" s="51"/>
      <c r="C233" s="51"/>
      <c r="D233" s="51"/>
      <c r="E233" s="51"/>
      <c r="F233" s="51"/>
      <c r="G233" s="51"/>
    </row>
    <row r="234" spans="1:7">
      <c r="A234" s="64" t="s">
        <v>65</v>
      </c>
      <c r="B234" s="64" t="s">
        <v>66</v>
      </c>
      <c r="C234" s="64" t="s">
        <v>67</v>
      </c>
      <c r="D234" s="64" t="s">
        <v>68</v>
      </c>
      <c r="E234" s="64" t="s">
        <v>69</v>
      </c>
      <c r="F234" s="64" t="s">
        <v>70</v>
      </c>
      <c r="G234" s="77"/>
    </row>
    <row r="235" spans="1:7">
      <c r="A235" s="44">
        <v>221043</v>
      </c>
      <c r="B235" s="44" t="s">
        <v>223</v>
      </c>
      <c r="C235" s="65">
        <v>42987</v>
      </c>
      <c r="D235" s="65">
        <v>42988</v>
      </c>
      <c r="E235" s="44">
        <v>1225272</v>
      </c>
      <c r="F235" s="89">
        <v>295</v>
      </c>
      <c r="G235" s="51"/>
    </row>
    <row r="236" spans="1:7">
      <c r="A236" s="44">
        <v>221751</v>
      </c>
      <c r="B236" s="44" t="s">
        <v>224</v>
      </c>
      <c r="C236" s="65">
        <v>42990</v>
      </c>
      <c r="D236" s="65">
        <v>42994</v>
      </c>
      <c r="E236" s="44">
        <v>1224204</v>
      </c>
      <c r="F236" s="89">
        <v>1480</v>
      </c>
      <c r="G236" s="51"/>
    </row>
    <row r="237" spans="1:7">
      <c r="A237" s="44">
        <v>221850</v>
      </c>
      <c r="B237" s="44" t="s">
        <v>225</v>
      </c>
      <c r="C237" s="65">
        <v>42993</v>
      </c>
      <c r="D237" s="65">
        <v>42995</v>
      </c>
      <c r="E237" s="44">
        <v>1225721</v>
      </c>
      <c r="F237" s="89">
        <v>590</v>
      </c>
      <c r="G237" s="51"/>
    </row>
    <row r="238" spans="1:7">
      <c r="A238" s="44">
        <v>221849</v>
      </c>
      <c r="B238" s="44" t="s">
        <v>225</v>
      </c>
      <c r="C238" s="65">
        <v>42993</v>
      </c>
      <c r="D238" s="65">
        <v>42995</v>
      </c>
      <c r="E238" s="44">
        <v>1225721</v>
      </c>
      <c r="F238" s="89">
        <v>590</v>
      </c>
      <c r="G238" s="51"/>
    </row>
    <row r="239" spans="1:7">
      <c r="A239" s="44">
        <v>221855</v>
      </c>
      <c r="B239" s="44" t="s">
        <v>226</v>
      </c>
      <c r="C239" s="65">
        <v>42993</v>
      </c>
      <c r="D239" s="65">
        <v>42995</v>
      </c>
      <c r="E239" s="44">
        <v>1227235</v>
      </c>
      <c r="F239" s="89">
        <v>590</v>
      </c>
      <c r="G239" s="51"/>
    </row>
    <row r="240" spans="1:7">
      <c r="A240" s="44">
        <v>221857</v>
      </c>
      <c r="B240" s="44" t="s">
        <v>227</v>
      </c>
      <c r="C240" s="65">
        <v>42993</v>
      </c>
      <c r="D240" s="65">
        <v>42995</v>
      </c>
      <c r="E240" s="44">
        <v>1227240</v>
      </c>
      <c r="F240" s="89">
        <v>1500</v>
      </c>
      <c r="G240" s="51"/>
    </row>
    <row r="241" spans="1:7">
      <c r="A241" s="44">
        <v>222106</v>
      </c>
      <c r="B241" s="44" t="s">
        <v>228</v>
      </c>
      <c r="C241" s="65">
        <v>42994</v>
      </c>
      <c r="D241" s="65">
        <v>42997</v>
      </c>
      <c r="E241" s="44">
        <v>1228205</v>
      </c>
      <c r="F241" s="89">
        <v>885</v>
      </c>
      <c r="G241" s="51"/>
    </row>
    <row r="242" spans="1:7">
      <c r="A242" s="44">
        <v>223168</v>
      </c>
      <c r="B242" s="44" t="s">
        <v>229</v>
      </c>
      <c r="C242" s="65">
        <v>43003</v>
      </c>
      <c r="D242" s="65">
        <v>43004</v>
      </c>
      <c r="E242" s="44">
        <v>1229525</v>
      </c>
      <c r="F242" s="89">
        <v>295</v>
      </c>
      <c r="G242" s="51"/>
    </row>
    <row r="243" spans="1:7">
      <c r="A243" s="44">
        <v>223165</v>
      </c>
      <c r="B243" s="44" t="s">
        <v>230</v>
      </c>
      <c r="C243" s="65">
        <v>43001</v>
      </c>
      <c r="D243" s="65">
        <v>43004</v>
      </c>
      <c r="E243" s="44">
        <v>1229641</v>
      </c>
      <c r="F243" s="89">
        <v>885</v>
      </c>
      <c r="G243" s="51"/>
    </row>
    <row r="244" spans="1:7">
      <c r="A244" s="44">
        <v>223166</v>
      </c>
      <c r="B244" s="44" t="s">
        <v>230</v>
      </c>
      <c r="C244" s="65">
        <v>43001</v>
      </c>
      <c r="D244" s="65">
        <v>43004</v>
      </c>
      <c r="E244" s="44">
        <v>1229652</v>
      </c>
      <c r="F244" s="89">
        <v>2250</v>
      </c>
      <c r="G244" s="51"/>
    </row>
    <row r="245" spans="1:7">
      <c r="A245" s="44">
        <v>222355</v>
      </c>
      <c r="B245" s="44" t="s">
        <v>231</v>
      </c>
      <c r="C245" s="65">
        <v>42995</v>
      </c>
      <c r="D245" s="65">
        <v>42998</v>
      </c>
      <c r="E245" s="44">
        <v>1222513</v>
      </c>
      <c r="F245" s="89">
        <v>985</v>
      </c>
      <c r="G245" s="51"/>
    </row>
    <row r="246" spans="1:7">
      <c r="A246" s="44">
        <v>222391</v>
      </c>
      <c r="B246" s="44" t="s">
        <v>232</v>
      </c>
      <c r="C246" s="65">
        <v>42998</v>
      </c>
      <c r="D246" s="65">
        <v>42999</v>
      </c>
      <c r="E246" s="44">
        <v>1228976</v>
      </c>
      <c r="F246" s="89">
        <v>395</v>
      </c>
      <c r="G246" s="51"/>
    </row>
    <row r="247" spans="1:7">
      <c r="A247" s="44">
        <v>222392</v>
      </c>
      <c r="B247" s="44" t="s">
        <v>233</v>
      </c>
      <c r="C247" s="65">
        <v>42997</v>
      </c>
      <c r="D247" s="65">
        <v>42999</v>
      </c>
      <c r="E247" s="44">
        <v>1225746</v>
      </c>
      <c r="F247" s="89">
        <v>790</v>
      </c>
      <c r="G247" s="51"/>
    </row>
    <row r="248" spans="1:7">
      <c r="A248" s="44">
        <v>222868</v>
      </c>
      <c r="B248" s="44" t="s">
        <v>234</v>
      </c>
      <c r="C248" s="65">
        <v>42998</v>
      </c>
      <c r="D248" s="65">
        <v>43002</v>
      </c>
      <c r="E248" s="44">
        <v>1225316</v>
      </c>
      <c r="F248" s="89">
        <v>1380</v>
      </c>
      <c r="G248" s="51"/>
    </row>
    <row r="249" spans="1:7">
      <c r="A249" s="44">
        <v>222871</v>
      </c>
      <c r="B249" s="44" t="s">
        <v>235</v>
      </c>
      <c r="C249" s="65">
        <v>42998</v>
      </c>
      <c r="D249" s="65">
        <v>43002</v>
      </c>
      <c r="E249" s="44">
        <v>1225316</v>
      </c>
      <c r="F249" s="89">
        <v>1380</v>
      </c>
      <c r="G249" s="51"/>
    </row>
    <row r="250" spans="1:7">
      <c r="A250" s="44">
        <v>224124</v>
      </c>
      <c r="B250" s="44" t="s">
        <v>236</v>
      </c>
      <c r="C250" s="65">
        <v>43008</v>
      </c>
      <c r="D250" s="65">
        <v>43012</v>
      </c>
      <c r="E250" s="44">
        <v>1183249</v>
      </c>
      <c r="F250" s="73">
        <v>1280</v>
      </c>
      <c r="G250" s="51"/>
    </row>
    <row r="251" spans="1:7">
      <c r="A251" s="44">
        <v>224146</v>
      </c>
      <c r="B251" s="44" t="s">
        <v>237</v>
      </c>
      <c r="C251" s="65">
        <v>43008</v>
      </c>
      <c r="D251" s="65">
        <v>43010</v>
      </c>
      <c r="E251" s="44">
        <v>1230252</v>
      </c>
      <c r="F251" s="73">
        <v>650</v>
      </c>
      <c r="G251" s="51"/>
    </row>
    <row r="252" spans="1:7">
      <c r="A252" s="44">
        <v>224149</v>
      </c>
      <c r="B252" s="44" t="s">
        <v>238</v>
      </c>
      <c r="C252" s="65">
        <v>43006</v>
      </c>
      <c r="D252" s="65">
        <v>43010</v>
      </c>
      <c r="E252" s="44">
        <v>1221968</v>
      </c>
      <c r="F252" s="73">
        <v>1280</v>
      </c>
      <c r="G252" s="51"/>
    </row>
    <row r="253" spans="1:7">
      <c r="A253" s="44">
        <v>224278</v>
      </c>
      <c r="B253" s="44" t="s">
        <v>239</v>
      </c>
      <c r="C253" s="65">
        <v>43004</v>
      </c>
      <c r="D253" s="65">
        <v>43011</v>
      </c>
      <c r="E253" s="44">
        <v>1229745</v>
      </c>
      <c r="F253" s="73">
        <v>2365</v>
      </c>
      <c r="G253" s="51"/>
    </row>
    <row r="254" spans="1:7">
      <c r="A254" s="44">
        <v>224277</v>
      </c>
      <c r="B254" s="44" t="s">
        <v>240</v>
      </c>
      <c r="C254" s="65">
        <v>43009</v>
      </c>
      <c r="D254" s="65">
        <v>43011</v>
      </c>
      <c r="E254" s="44">
        <v>1230805</v>
      </c>
      <c r="F254" s="73">
        <v>590</v>
      </c>
      <c r="G254" s="51"/>
    </row>
    <row r="255" spans="1:7">
      <c r="A255" s="44">
        <v>224371</v>
      </c>
      <c r="B255" s="44" t="s">
        <v>241</v>
      </c>
      <c r="C255" s="65">
        <v>43009</v>
      </c>
      <c r="D255" s="65">
        <v>43011</v>
      </c>
      <c r="E255" s="44">
        <v>1230960</v>
      </c>
      <c r="F255" s="73">
        <v>650</v>
      </c>
      <c r="G255" s="51"/>
    </row>
    <row r="256" spans="1:7">
      <c r="A256" s="44">
        <v>224276</v>
      </c>
      <c r="B256" s="44" t="s">
        <v>242</v>
      </c>
      <c r="C256" s="65">
        <v>43009</v>
      </c>
      <c r="D256" s="65">
        <v>43011</v>
      </c>
      <c r="E256" s="44">
        <v>1230960</v>
      </c>
      <c r="F256" s="73">
        <v>650</v>
      </c>
      <c r="G256" s="51"/>
    </row>
    <row r="257" spans="1:7">
      <c r="A257" s="44">
        <v>224273</v>
      </c>
      <c r="B257" s="44" t="s">
        <v>243</v>
      </c>
      <c r="C257" s="65">
        <v>43009</v>
      </c>
      <c r="D257" s="65">
        <v>43011</v>
      </c>
      <c r="E257" s="44">
        <v>1230960</v>
      </c>
      <c r="F257" s="73">
        <v>650</v>
      </c>
      <c r="G257" s="51"/>
    </row>
    <row r="258" spans="1:7">
      <c r="A258" s="44">
        <v>224415</v>
      </c>
      <c r="B258" s="44" t="s">
        <v>244</v>
      </c>
      <c r="C258" s="65">
        <v>43007</v>
      </c>
      <c r="D258" s="65">
        <v>43012</v>
      </c>
      <c r="E258" s="44">
        <v>1183884</v>
      </c>
      <c r="F258" s="73">
        <v>1575</v>
      </c>
      <c r="G258" s="51"/>
    </row>
    <row r="259" spans="1:7">
      <c r="A259" s="44">
        <v>224417</v>
      </c>
      <c r="B259" s="44" t="s">
        <v>245</v>
      </c>
      <c r="C259" s="65">
        <v>43007</v>
      </c>
      <c r="D259" s="65">
        <v>43012</v>
      </c>
      <c r="E259" s="44">
        <v>1215525</v>
      </c>
      <c r="F259" s="73">
        <v>1575</v>
      </c>
      <c r="G259" s="51"/>
    </row>
    <row r="260" spans="1:7">
      <c r="A260" s="44">
        <v>224577</v>
      </c>
      <c r="B260" s="44" t="s">
        <v>246</v>
      </c>
      <c r="C260" s="65">
        <v>43010</v>
      </c>
      <c r="D260" s="65">
        <v>43013</v>
      </c>
      <c r="E260" s="44">
        <v>1227059</v>
      </c>
      <c r="F260" s="73">
        <v>1175</v>
      </c>
      <c r="G260" s="51"/>
    </row>
    <row r="261" spans="1:7">
      <c r="A261" s="44">
        <v>224681</v>
      </c>
      <c r="B261" s="44" t="s">
        <v>247</v>
      </c>
      <c r="C261" s="65">
        <v>43010</v>
      </c>
      <c r="D261" s="65">
        <v>43013</v>
      </c>
      <c r="E261" s="44">
        <v>1229064</v>
      </c>
      <c r="F261" s="73">
        <v>2450</v>
      </c>
      <c r="G261" s="51"/>
    </row>
    <row r="262" spans="1:7">
      <c r="A262" s="44"/>
      <c r="B262" s="44"/>
      <c r="C262" s="65"/>
      <c r="D262" s="65"/>
      <c r="E262" s="44"/>
      <c r="F262" s="73"/>
      <c r="G262" s="51"/>
    </row>
    <row r="263" spans="1:7">
      <c r="A263" s="44"/>
      <c r="B263" s="44"/>
      <c r="C263" s="65"/>
      <c r="D263" s="65"/>
      <c r="E263" s="44"/>
      <c r="F263" s="73"/>
      <c r="G263" s="51"/>
    </row>
    <row r="264" spans="1:7">
      <c r="A264" s="44"/>
      <c r="B264" s="44"/>
      <c r="C264" s="65"/>
      <c r="D264" s="65"/>
      <c r="E264" s="44"/>
      <c r="F264" s="73"/>
      <c r="G264" s="51"/>
    </row>
    <row r="265" spans="1:7">
      <c r="A265" s="44"/>
      <c r="B265" s="44"/>
      <c r="C265" s="65"/>
      <c r="D265" s="65"/>
      <c r="E265" s="44"/>
      <c r="F265" s="73"/>
      <c r="G265" s="51"/>
    </row>
    <row r="266" spans="1:7">
      <c r="A266" s="44"/>
      <c r="B266" s="44"/>
      <c r="C266" s="65"/>
      <c r="D266" s="65"/>
      <c r="E266" s="44"/>
      <c r="F266" s="73"/>
      <c r="G266" s="51"/>
    </row>
    <row r="267" spans="1:7">
      <c r="A267" s="44"/>
      <c r="B267" s="44"/>
      <c r="C267" s="65"/>
      <c r="D267" s="65"/>
      <c r="E267" s="44"/>
      <c r="F267" s="73"/>
      <c r="G267" s="51"/>
    </row>
    <row r="268" spans="1:7">
      <c r="A268" s="44"/>
      <c r="B268" s="44"/>
      <c r="C268" s="65"/>
      <c r="D268" s="65"/>
      <c r="E268" s="44"/>
      <c r="F268" s="73"/>
      <c r="G268" s="51"/>
    </row>
    <row r="269" spans="1:7">
      <c r="A269" s="44"/>
      <c r="B269" s="44"/>
      <c r="C269" s="65"/>
      <c r="D269" s="65"/>
      <c r="E269" s="44"/>
      <c r="F269" s="73"/>
      <c r="G269" s="51"/>
    </row>
    <row r="270" spans="1:7">
      <c r="A270" s="51"/>
      <c r="B270" s="51"/>
      <c r="C270" s="51"/>
      <c r="D270" s="51"/>
      <c r="E270" s="51"/>
      <c r="F270" s="51"/>
      <c r="G270" s="51"/>
    </row>
    <row r="271" spans="1:7">
      <c r="A271" s="51"/>
      <c r="B271" s="51"/>
      <c r="C271" s="51"/>
      <c r="D271" s="51"/>
      <c r="E271" s="67" t="s">
        <v>85</v>
      </c>
      <c r="F271" s="78">
        <f>SUM(F235:F270)</f>
        <v>29180</v>
      </c>
      <c r="G271" s="90" t="s">
        <v>248</v>
      </c>
    </row>
    <row r="272" ht="15" spans="1:7">
      <c r="A272" s="51"/>
      <c r="B272" s="51"/>
      <c r="C272" s="51"/>
      <c r="D272" s="51"/>
      <c r="E272" s="51"/>
      <c r="F272" s="51"/>
      <c r="G272" s="51"/>
    </row>
    <row r="273" ht="15" spans="1:7">
      <c r="A273" s="51"/>
      <c r="B273" s="51"/>
      <c r="C273" s="51"/>
      <c r="D273" s="51"/>
      <c r="E273" s="79" t="s">
        <v>113</v>
      </c>
      <c r="F273" s="80"/>
      <c r="G273" s="81"/>
    </row>
    <row r="274" ht="15" spans="1:7">
      <c r="A274" s="51"/>
      <c r="B274" s="51"/>
      <c r="C274" s="51"/>
      <c r="D274" s="51"/>
      <c r="E274" s="51"/>
      <c r="F274" s="51"/>
      <c r="G274" s="51"/>
    </row>
    <row r="275" ht="15" spans="1:7">
      <c r="A275" s="51"/>
      <c r="B275" s="51"/>
      <c r="C275" s="51"/>
      <c r="D275" s="51"/>
      <c r="E275" s="82" t="s">
        <v>114</v>
      </c>
      <c r="F275" s="83"/>
      <c r="G275" s="84">
        <f>G232-F271</f>
        <v>5300.22</v>
      </c>
    </row>
    <row r="278" spans="1:7">
      <c r="A278" s="44">
        <v>224931</v>
      </c>
      <c r="B278" s="44" t="s">
        <v>249</v>
      </c>
      <c r="C278" s="65">
        <v>43013</v>
      </c>
      <c r="D278" s="65">
        <v>43015</v>
      </c>
      <c r="E278" s="44">
        <v>1233112</v>
      </c>
      <c r="F278" s="73">
        <v>1600</v>
      </c>
      <c r="G278" s="51"/>
    </row>
    <row r="279" spans="1:7">
      <c r="A279" s="44">
        <v>224930</v>
      </c>
      <c r="B279" s="44" t="s">
        <v>250</v>
      </c>
      <c r="C279" s="65">
        <v>43013</v>
      </c>
      <c r="D279" s="65">
        <v>43015</v>
      </c>
      <c r="E279" s="44">
        <v>1233108</v>
      </c>
      <c r="F279" s="73">
        <v>750</v>
      </c>
      <c r="G279" s="51"/>
    </row>
    <row r="280" spans="1:7">
      <c r="A280" s="41">
        <v>224744</v>
      </c>
      <c r="B280" s="41" t="s">
        <v>251</v>
      </c>
      <c r="C280" s="42">
        <v>43007</v>
      </c>
      <c r="D280" s="42">
        <v>43014</v>
      </c>
      <c r="E280" s="41">
        <v>1215147</v>
      </c>
      <c r="F280" s="91">
        <v>2365</v>
      </c>
      <c r="G280" s="51"/>
    </row>
    <row r="281" spans="1:7">
      <c r="A281" s="44">
        <v>224923</v>
      </c>
      <c r="B281" s="44" t="s">
        <v>252</v>
      </c>
      <c r="C281" s="65">
        <v>43014</v>
      </c>
      <c r="D281" s="65">
        <v>43015</v>
      </c>
      <c r="E281" s="44">
        <v>1231717</v>
      </c>
      <c r="F281" s="73">
        <v>295</v>
      </c>
      <c r="G281" s="51"/>
    </row>
    <row r="282" spans="1:7">
      <c r="A282" s="44">
        <v>225010</v>
      </c>
      <c r="B282" s="44" t="s">
        <v>253</v>
      </c>
      <c r="C282" s="65">
        <v>43008</v>
      </c>
      <c r="D282" s="65">
        <v>43015</v>
      </c>
      <c r="E282" s="44">
        <v>1227212</v>
      </c>
      <c r="F282" s="73">
        <v>2575</v>
      </c>
      <c r="G282" s="51"/>
    </row>
    <row r="283" spans="1:7">
      <c r="A283" s="44">
        <v>225058</v>
      </c>
      <c r="B283" s="44" t="s">
        <v>254</v>
      </c>
      <c r="C283" s="65">
        <v>43013</v>
      </c>
      <c r="D283" s="65">
        <v>43016</v>
      </c>
      <c r="E283" s="44">
        <v>1230948</v>
      </c>
      <c r="F283" s="73">
        <v>985</v>
      </c>
      <c r="G283" s="51"/>
    </row>
    <row r="284" spans="1:7">
      <c r="A284" s="44">
        <v>225323</v>
      </c>
      <c r="B284" s="44" t="s">
        <v>255</v>
      </c>
      <c r="C284" s="65">
        <v>43016</v>
      </c>
      <c r="D284" s="65">
        <v>43018</v>
      </c>
      <c r="E284" s="44">
        <v>1210205</v>
      </c>
      <c r="F284" s="73">
        <v>650</v>
      </c>
      <c r="G284" s="51"/>
    </row>
    <row r="285" spans="1:7">
      <c r="A285" s="44">
        <v>225217</v>
      </c>
      <c r="B285" s="44" t="s">
        <v>256</v>
      </c>
      <c r="C285" s="65">
        <v>43013</v>
      </c>
      <c r="D285" s="65">
        <v>43017</v>
      </c>
      <c r="E285" s="44">
        <v>1233049</v>
      </c>
      <c r="F285" s="73">
        <v>1280</v>
      </c>
      <c r="G285" s="51"/>
    </row>
    <row r="286" spans="1:7">
      <c r="A286" s="44">
        <v>225065</v>
      </c>
      <c r="B286" s="44" t="s">
        <v>257</v>
      </c>
      <c r="C286" s="65">
        <v>43015</v>
      </c>
      <c r="D286" s="65">
        <v>53973</v>
      </c>
      <c r="E286" s="44">
        <v>1232050</v>
      </c>
      <c r="F286" s="73">
        <v>295</v>
      </c>
      <c r="G286" s="51"/>
    </row>
    <row r="287" spans="1:7">
      <c r="A287" s="44">
        <v>225222</v>
      </c>
      <c r="B287" s="44" t="s">
        <v>258</v>
      </c>
      <c r="C287" s="65">
        <v>43014</v>
      </c>
      <c r="D287" s="65">
        <v>43017</v>
      </c>
      <c r="E287" s="44">
        <v>1230814</v>
      </c>
      <c r="F287" s="73">
        <v>885</v>
      </c>
      <c r="G287" s="51"/>
    </row>
    <row r="288" spans="1:7">
      <c r="A288" s="44">
        <v>225056</v>
      </c>
      <c r="B288" s="44" t="s">
        <v>259</v>
      </c>
      <c r="C288" s="65">
        <v>43014</v>
      </c>
      <c r="D288" s="65">
        <v>43016</v>
      </c>
      <c r="E288" s="44">
        <v>1233239</v>
      </c>
      <c r="F288" s="73">
        <v>1500</v>
      </c>
      <c r="G288" s="51"/>
    </row>
    <row r="289" spans="1:7">
      <c r="A289" s="44">
        <v>226048</v>
      </c>
      <c r="B289" s="44" t="s">
        <v>260</v>
      </c>
      <c r="C289" s="65">
        <v>43022</v>
      </c>
      <c r="D289" s="65">
        <v>43023</v>
      </c>
      <c r="E289" s="44">
        <v>1234057</v>
      </c>
      <c r="F289" s="73">
        <v>295</v>
      </c>
      <c r="G289" s="51"/>
    </row>
    <row r="290" spans="1:7">
      <c r="A290" s="41">
        <v>224897</v>
      </c>
      <c r="B290" s="41" t="s">
        <v>261</v>
      </c>
      <c r="C290" s="42">
        <v>43013</v>
      </c>
      <c r="D290" s="42">
        <v>43016</v>
      </c>
      <c r="E290" s="41">
        <v>1229861</v>
      </c>
      <c r="F290" s="91">
        <v>1075</v>
      </c>
      <c r="G290" s="51"/>
    </row>
    <row r="291" spans="1:7">
      <c r="A291" s="41">
        <v>224898</v>
      </c>
      <c r="B291" s="41" t="s">
        <v>261</v>
      </c>
      <c r="C291" s="42">
        <v>43013</v>
      </c>
      <c r="D291" s="42">
        <v>43016</v>
      </c>
      <c r="E291" s="41">
        <v>1229861</v>
      </c>
      <c r="F291" s="91">
        <v>1075</v>
      </c>
      <c r="G291" s="51"/>
    </row>
    <row r="292" spans="1:7">
      <c r="A292" s="41">
        <v>226315</v>
      </c>
      <c r="B292" s="41" t="s">
        <v>262</v>
      </c>
      <c r="C292" s="42">
        <v>43020</v>
      </c>
      <c r="D292" s="42">
        <v>43025</v>
      </c>
      <c r="E292" s="41">
        <v>1234439</v>
      </c>
      <c r="F292" s="91">
        <v>1575</v>
      </c>
      <c r="G292" s="51"/>
    </row>
    <row r="293" spans="1:7">
      <c r="A293" s="41">
        <v>226317</v>
      </c>
      <c r="B293" s="41" t="s">
        <v>263</v>
      </c>
      <c r="C293" s="42">
        <v>43020</v>
      </c>
      <c r="D293" s="42">
        <v>43025</v>
      </c>
      <c r="E293" s="41">
        <v>1233864</v>
      </c>
      <c r="F293" s="91">
        <v>1575</v>
      </c>
      <c r="G293" s="51"/>
    </row>
    <row r="294" spans="1:7">
      <c r="A294" s="41">
        <v>226422</v>
      </c>
      <c r="B294" s="41" t="s">
        <v>264</v>
      </c>
      <c r="C294" s="42">
        <v>43025</v>
      </c>
      <c r="D294" s="42">
        <v>43026</v>
      </c>
      <c r="E294" s="41">
        <v>1234621</v>
      </c>
      <c r="F294" s="91">
        <v>850</v>
      </c>
      <c r="G294" s="51"/>
    </row>
    <row r="295" spans="1:7">
      <c r="A295" s="41">
        <v>226424</v>
      </c>
      <c r="B295" s="41" t="s">
        <v>265</v>
      </c>
      <c r="C295" s="42">
        <v>43025</v>
      </c>
      <c r="D295" s="42">
        <v>43026</v>
      </c>
      <c r="E295" s="41">
        <v>1234618</v>
      </c>
      <c r="F295" s="91">
        <v>395</v>
      </c>
      <c r="G295" s="51"/>
    </row>
    <row r="296" spans="1:7">
      <c r="A296" s="41">
        <v>226448</v>
      </c>
      <c r="B296" s="41" t="s">
        <v>266</v>
      </c>
      <c r="C296" s="42">
        <v>43025</v>
      </c>
      <c r="D296" s="42">
        <v>43026</v>
      </c>
      <c r="E296" s="41">
        <v>1234618</v>
      </c>
      <c r="F296" s="91">
        <v>395</v>
      </c>
      <c r="G296" s="51"/>
    </row>
    <row r="297" spans="1:7">
      <c r="A297" s="41">
        <v>226449</v>
      </c>
      <c r="B297" s="41" t="s">
        <v>267</v>
      </c>
      <c r="C297" s="42">
        <v>43025</v>
      </c>
      <c r="D297" s="42">
        <v>43026</v>
      </c>
      <c r="E297" s="41">
        <v>1234618</v>
      </c>
      <c r="F297" s="91">
        <v>395</v>
      </c>
      <c r="G297" s="51"/>
    </row>
    <row r="298" spans="1:7">
      <c r="A298" s="41">
        <v>226561</v>
      </c>
      <c r="B298" s="41" t="s">
        <v>268</v>
      </c>
      <c r="C298" s="42">
        <v>43024</v>
      </c>
      <c r="D298" s="42">
        <v>43027</v>
      </c>
      <c r="E298" s="41">
        <v>1234630</v>
      </c>
      <c r="F298" s="91">
        <v>1085</v>
      </c>
      <c r="G298" s="51"/>
    </row>
    <row r="299" spans="1:7">
      <c r="A299" s="41">
        <v>224899</v>
      </c>
      <c r="B299" s="41" t="s">
        <v>269</v>
      </c>
      <c r="C299" s="42">
        <v>43012</v>
      </c>
      <c r="D299" s="42">
        <v>43014</v>
      </c>
      <c r="E299" s="41">
        <v>1231239</v>
      </c>
      <c r="F299" s="91">
        <v>790</v>
      </c>
      <c r="G299" s="51"/>
    </row>
    <row r="300" spans="1:7">
      <c r="A300" s="41">
        <v>225761</v>
      </c>
      <c r="B300" s="41" t="s">
        <v>270</v>
      </c>
      <c r="C300" s="42">
        <v>43018</v>
      </c>
      <c r="D300" s="42">
        <v>43021</v>
      </c>
      <c r="E300" s="41">
        <v>1220618</v>
      </c>
      <c r="F300" s="91">
        <v>1185</v>
      </c>
      <c r="G300" s="51"/>
    </row>
    <row r="301" spans="1:7">
      <c r="A301" s="41">
        <v>225949</v>
      </c>
      <c r="B301" s="41" t="s">
        <v>271</v>
      </c>
      <c r="C301" s="42">
        <v>43018</v>
      </c>
      <c r="D301" s="42">
        <v>43022</v>
      </c>
      <c r="E301" s="41">
        <v>1229521</v>
      </c>
      <c r="F301" s="91">
        <v>1480</v>
      </c>
      <c r="G301" s="51"/>
    </row>
    <row r="302" spans="1:7">
      <c r="A302" s="41">
        <v>225951</v>
      </c>
      <c r="B302" s="41" t="s">
        <v>272</v>
      </c>
      <c r="C302" s="42">
        <v>43019</v>
      </c>
      <c r="D302" s="42">
        <v>43022</v>
      </c>
      <c r="E302" s="41">
        <v>1232558</v>
      </c>
      <c r="F302" s="91">
        <v>1175</v>
      </c>
      <c r="G302" s="51"/>
    </row>
    <row r="303" spans="1:7">
      <c r="A303" s="44"/>
      <c r="B303" s="44"/>
      <c r="C303" s="65"/>
      <c r="D303" s="65"/>
      <c r="E303" s="44"/>
      <c r="F303" s="73"/>
      <c r="G303" s="51"/>
    </row>
    <row r="304" spans="1:7">
      <c r="A304" s="51"/>
      <c r="B304" s="51"/>
      <c r="C304" s="51"/>
      <c r="D304" s="51"/>
      <c r="E304" s="51"/>
      <c r="F304" s="51"/>
      <c r="G304" s="51"/>
    </row>
    <row r="305" ht="13.5" spans="1:8">
      <c r="A305" s="51"/>
      <c r="B305" s="51"/>
      <c r="C305" s="51"/>
      <c r="D305" s="51"/>
      <c r="E305" s="67" t="s">
        <v>85</v>
      </c>
      <c r="F305" s="78">
        <f>SUM(F278:F304)</f>
        <v>26525</v>
      </c>
      <c r="G305" s="51"/>
      <c r="H305" s="92"/>
    </row>
    <row r="306" ht="15" spans="1:7">
      <c r="A306" s="51"/>
      <c r="B306" s="51"/>
      <c r="C306" s="51"/>
      <c r="D306" s="51"/>
      <c r="E306" s="51"/>
      <c r="F306" s="51"/>
      <c r="G306" s="51"/>
    </row>
    <row r="307" ht="15" spans="1:7">
      <c r="A307" s="51"/>
      <c r="B307" s="51"/>
      <c r="C307" s="51"/>
      <c r="D307" s="51"/>
      <c r="E307" s="79" t="s">
        <v>113</v>
      </c>
      <c r="F307" s="80"/>
      <c r="G307" s="81">
        <v>30000</v>
      </c>
    </row>
    <row r="308" ht="15" spans="1:7">
      <c r="A308" s="51"/>
      <c r="B308" s="51"/>
      <c r="C308" s="51"/>
      <c r="D308" s="51"/>
      <c r="E308" s="51"/>
      <c r="F308" s="51"/>
      <c r="G308" s="51"/>
    </row>
    <row r="309" ht="15" spans="1:8">
      <c r="A309" s="51"/>
      <c r="B309" s="51"/>
      <c r="C309" s="51"/>
      <c r="D309" s="51"/>
      <c r="E309" s="82" t="s">
        <v>114</v>
      </c>
      <c r="F309" s="83"/>
      <c r="G309" s="84">
        <f>G275-F305+G307</f>
        <v>8775.22</v>
      </c>
      <c r="H309" s="85"/>
    </row>
    <row r="312" spans="1:6">
      <c r="A312" s="72">
        <v>227821</v>
      </c>
      <c r="B312" s="72" t="s">
        <v>273</v>
      </c>
      <c r="C312" s="72" t="s">
        <v>274</v>
      </c>
      <c r="D312" s="72" t="s">
        <v>275</v>
      </c>
      <c r="E312" s="72">
        <v>1236080</v>
      </c>
      <c r="F312" s="93">
        <v>295</v>
      </c>
    </row>
    <row r="313" spans="1:6">
      <c r="A313" s="72">
        <v>227822</v>
      </c>
      <c r="B313" s="72" t="s">
        <v>276</v>
      </c>
      <c r="C313" s="72" t="s">
        <v>274</v>
      </c>
      <c r="D313" s="72" t="s">
        <v>275</v>
      </c>
      <c r="E313" s="72">
        <v>1236080</v>
      </c>
      <c r="F313" s="93">
        <v>295</v>
      </c>
    </row>
    <row r="314" spans="1:6">
      <c r="A314" s="72">
        <v>227867</v>
      </c>
      <c r="B314" s="72" t="s">
        <v>277</v>
      </c>
      <c r="C314" s="72" t="s">
        <v>274</v>
      </c>
      <c r="D314" s="72" t="s">
        <v>278</v>
      </c>
      <c r="E314" s="72">
        <v>1236403</v>
      </c>
      <c r="F314" s="93">
        <v>590</v>
      </c>
    </row>
    <row r="315" spans="1:7">
      <c r="A315" s="72"/>
      <c r="B315" s="72"/>
      <c r="C315" s="72"/>
      <c r="D315" s="72"/>
      <c r="E315" s="72"/>
      <c r="F315" s="72">
        <f>SUM(F312:F314)</f>
        <v>1180</v>
      </c>
      <c r="G315" s="92" t="s">
        <v>279</v>
      </c>
    </row>
    <row r="316" ht="15"/>
    <row r="317" ht="15" spans="5:7">
      <c r="E317" s="82" t="s">
        <v>114</v>
      </c>
      <c r="F317" s="83"/>
      <c r="G317" s="84">
        <f>G309-F315</f>
        <v>7595.22</v>
      </c>
    </row>
    <row r="320" spans="1:7">
      <c r="A320" s="64" t="s">
        <v>65</v>
      </c>
      <c r="B320" s="64" t="s">
        <v>66</v>
      </c>
      <c r="C320" s="64" t="s">
        <v>67</v>
      </c>
      <c r="D320" s="64" t="s">
        <v>68</v>
      </c>
      <c r="E320" s="64" t="s">
        <v>69</v>
      </c>
      <c r="F320" s="64" t="s">
        <v>70</v>
      </c>
      <c r="G320" s="77"/>
    </row>
    <row r="321" spans="1:7">
      <c r="A321" s="44">
        <v>228823</v>
      </c>
      <c r="B321" s="44" t="s">
        <v>280</v>
      </c>
      <c r="C321" s="65">
        <v>43044</v>
      </c>
      <c r="D321" s="65">
        <v>43045</v>
      </c>
      <c r="E321" s="44">
        <v>1240166</v>
      </c>
      <c r="F321" s="73">
        <v>295</v>
      </c>
      <c r="G321" s="51"/>
    </row>
    <row r="322" spans="1:7">
      <c r="A322" s="44">
        <v>228986</v>
      </c>
      <c r="B322" s="44" t="s">
        <v>281</v>
      </c>
      <c r="C322" s="65">
        <v>43045</v>
      </c>
      <c r="D322" s="65">
        <v>43046</v>
      </c>
      <c r="E322" s="44">
        <v>1235209</v>
      </c>
      <c r="F322" s="73">
        <v>295</v>
      </c>
      <c r="G322" s="51"/>
    </row>
    <row r="323" spans="1:7">
      <c r="A323" s="44">
        <v>229352</v>
      </c>
      <c r="B323" s="44" t="s">
        <v>282</v>
      </c>
      <c r="C323" s="65">
        <v>43046</v>
      </c>
      <c r="D323" s="65">
        <v>43049</v>
      </c>
      <c r="E323" s="44">
        <v>1239128</v>
      </c>
      <c r="F323" s="73">
        <v>1185</v>
      </c>
      <c r="G323" s="51"/>
    </row>
    <row r="324" spans="1:7">
      <c r="A324" s="44">
        <v>229550</v>
      </c>
      <c r="B324" s="44" t="s">
        <v>109</v>
      </c>
      <c r="C324" s="65">
        <v>43049</v>
      </c>
      <c r="D324" s="65">
        <v>43051</v>
      </c>
      <c r="E324" s="44">
        <v>1240180</v>
      </c>
      <c r="F324" s="73">
        <v>1180</v>
      </c>
      <c r="G324" s="51"/>
    </row>
    <row r="325" spans="1:7">
      <c r="A325" s="44">
        <v>229549</v>
      </c>
      <c r="B325" s="44" t="s">
        <v>282</v>
      </c>
      <c r="C325" s="65">
        <v>43049</v>
      </c>
      <c r="D325" s="65">
        <v>43051</v>
      </c>
      <c r="E325" s="44">
        <v>1240542</v>
      </c>
      <c r="F325" s="73">
        <v>590</v>
      </c>
      <c r="G325" s="51"/>
    </row>
    <row r="326" spans="1:7">
      <c r="A326" s="44">
        <v>230084</v>
      </c>
      <c r="B326" s="44" t="s">
        <v>283</v>
      </c>
      <c r="C326" s="65">
        <v>43050</v>
      </c>
      <c r="D326" s="65">
        <v>43055</v>
      </c>
      <c r="E326" s="44">
        <v>1238705</v>
      </c>
      <c r="F326" s="73">
        <v>1675</v>
      </c>
      <c r="G326" s="51"/>
    </row>
    <row r="327" spans="1:7">
      <c r="A327" s="44">
        <v>231529</v>
      </c>
      <c r="B327" s="44" t="s">
        <v>284</v>
      </c>
      <c r="C327" s="65">
        <v>43065</v>
      </c>
      <c r="D327" s="65">
        <v>43066</v>
      </c>
      <c r="E327" s="44">
        <v>1244488</v>
      </c>
      <c r="F327" s="73">
        <v>295</v>
      </c>
      <c r="G327" s="51"/>
    </row>
    <row r="328" spans="1:7">
      <c r="A328" s="44">
        <v>231530</v>
      </c>
      <c r="B328" s="44" t="s">
        <v>285</v>
      </c>
      <c r="C328" s="65">
        <v>43065</v>
      </c>
      <c r="D328" s="65">
        <v>43066</v>
      </c>
      <c r="E328" s="44">
        <v>1246484</v>
      </c>
      <c r="F328" s="73">
        <v>295</v>
      </c>
      <c r="G328" s="51"/>
    </row>
    <row r="329" spans="1:7">
      <c r="A329" s="44">
        <v>231141</v>
      </c>
      <c r="B329" s="44" t="s">
        <v>286</v>
      </c>
      <c r="C329" s="65">
        <v>43062</v>
      </c>
      <c r="D329" s="65">
        <v>43063</v>
      </c>
      <c r="E329" s="44">
        <v>1242438</v>
      </c>
      <c r="F329" s="73">
        <v>395</v>
      </c>
      <c r="G329" s="51"/>
    </row>
    <row r="330" spans="1:7">
      <c r="A330" s="44">
        <v>231139</v>
      </c>
      <c r="B330" s="44" t="s">
        <v>287</v>
      </c>
      <c r="C330" s="65">
        <v>43062</v>
      </c>
      <c r="D330" s="65">
        <v>43063</v>
      </c>
      <c r="E330" s="44">
        <v>1242438</v>
      </c>
      <c r="F330" s="73">
        <v>395</v>
      </c>
      <c r="G330" s="51"/>
    </row>
    <row r="331" spans="1:7">
      <c r="A331" s="44">
        <v>230735</v>
      </c>
      <c r="B331" s="44" t="s">
        <v>288</v>
      </c>
      <c r="C331" s="65">
        <v>43055</v>
      </c>
      <c r="D331" s="65">
        <v>43059</v>
      </c>
      <c r="E331" s="44">
        <v>1242721</v>
      </c>
      <c r="F331" s="73">
        <v>1280</v>
      </c>
      <c r="G331" s="51"/>
    </row>
    <row r="332" spans="1:7">
      <c r="A332" s="44">
        <v>230733</v>
      </c>
      <c r="B332" s="44" t="s">
        <v>289</v>
      </c>
      <c r="C332" s="65">
        <v>43055</v>
      </c>
      <c r="D332" s="65">
        <v>43059</v>
      </c>
      <c r="E332" s="44">
        <v>1242721</v>
      </c>
      <c r="F332" s="73">
        <v>1280</v>
      </c>
      <c r="G332" s="51"/>
    </row>
    <row r="333" spans="1:7">
      <c r="A333" s="44"/>
      <c r="B333" s="44"/>
      <c r="C333" s="65"/>
      <c r="D333" s="65"/>
      <c r="E333" s="44"/>
      <c r="F333" s="73"/>
      <c r="G333" s="51"/>
    </row>
    <row r="334" spans="1:7">
      <c r="A334" s="44"/>
      <c r="B334" s="44"/>
      <c r="C334" s="65"/>
      <c r="D334" s="65"/>
      <c r="E334" s="44"/>
      <c r="F334" s="73"/>
      <c r="G334" s="51"/>
    </row>
    <row r="335" ht="15" spans="1:7">
      <c r="A335" s="51"/>
      <c r="B335" s="51"/>
      <c r="C335" s="51"/>
      <c r="D335" s="51"/>
      <c r="E335" s="51"/>
      <c r="F335" s="51"/>
      <c r="G335" s="51"/>
    </row>
    <row r="336" ht="27.75" spans="1:7">
      <c r="A336" s="51"/>
      <c r="B336" s="51"/>
      <c r="C336" s="51"/>
      <c r="D336" s="51"/>
      <c r="E336" s="67" t="s">
        <v>85</v>
      </c>
      <c r="F336" s="78">
        <f>SUM(F321:F335)</f>
        <v>9160</v>
      </c>
      <c r="G336" s="94" t="s">
        <v>290</v>
      </c>
    </row>
    <row r="337" ht="15" spans="1:7">
      <c r="A337" s="51"/>
      <c r="B337" s="51"/>
      <c r="C337" s="51"/>
      <c r="D337" s="51"/>
      <c r="E337" s="51"/>
      <c r="F337" s="51"/>
      <c r="G337" s="51"/>
    </row>
    <row r="338" ht="15" spans="1:7">
      <c r="A338" s="51"/>
      <c r="B338" s="51"/>
      <c r="C338" s="51"/>
      <c r="D338" s="51"/>
      <c r="E338" s="79" t="s">
        <v>113</v>
      </c>
      <c r="F338" s="80"/>
      <c r="G338" s="81">
        <v>0</v>
      </c>
    </row>
    <row r="339" ht="15" spans="1:7">
      <c r="A339" s="51"/>
      <c r="B339" s="51"/>
      <c r="C339" s="51"/>
      <c r="D339" s="51"/>
      <c r="E339" s="51"/>
      <c r="F339" s="51"/>
      <c r="G339" s="51"/>
    </row>
    <row r="340" ht="15" spans="1:8">
      <c r="A340" s="51"/>
      <c r="B340" s="51"/>
      <c r="C340" s="51"/>
      <c r="D340" s="51"/>
      <c r="E340" s="82" t="s">
        <v>114</v>
      </c>
      <c r="F340" s="83"/>
      <c r="G340" s="84">
        <f>G317-F336</f>
        <v>-1564.78</v>
      </c>
      <c r="H340" s="85"/>
    </row>
    <row r="342" spans="1:7">
      <c r="A342" s="64" t="s">
        <v>65</v>
      </c>
      <c r="B342" s="64" t="s">
        <v>66</v>
      </c>
      <c r="C342" s="64" t="s">
        <v>67</v>
      </c>
      <c r="D342" s="64" t="s">
        <v>68</v>
      </c>
      <c r="E342" s="64" t="s">
        <v>69</v>
      </c>
      <c r="F342" s="64" t="s">
        <v>70</v>
      </c>
      <c r="G342" s="77"/>
    </row>
    <row r="343" spans="1:7">
      <c r="A343" s="44">
        <v>232169</v>
      </c>
      <c r="B343" s="44" t="s">
        <v>291</v>
      </c>
      <c r="C343" s="65">
        <v>43069</v>
      </c>
      <c r="D343" s="65">
        <v>43071</v>
      </c>
      <c r="E343" s="44">
        <v>1246578</v>
      </c>
      <c r="F343" s="73">
        <v>690</v>
      </c>
      <c r="G343" s="51"/>
    </row>
    <row r="344" spans="1:7">
      <c r="A344" s="44">
        <v>232420</v>
      </c>
      <c r="B344" s="44" t="s">
        <v>292</v>
      </c>
      <c r="C344" s="65">
        <v>43070</v>
      </c>
      <c r="D344" s="65">
        <v>43072</v>
      </c>
      <c r="E344" s="44">
        <v>1236600</v>
      </c>
      <c r="F344" s="73">
        <v>590</v>
      </c>
      <c r="G344" s="51"/>
    </row>
    <row r="345" spans="1:7">
      <c r="A345" s="44">
        <v>232417</v>
      </c>
      <c r="B345" s="44" t="s">
        <v>293</v>
      </c>
      <c r="C345" s="65">
        <v>43070</v>
      </c>
      <c r="D345" s="65">
        <v>43072</v>
      </c>
      <c r="E345" s="44">
        <v>1236609</v>
      </c>
      <c r="F345" s="73">
        <v>590</v>
      </c>
      <c r="G345" s="51"/>
    </row>
    <row r="346" spans="1:7">
      <c r="A346" s="44">
        <v>232492</v>
      </c>
      <c r="B346" s="44" t="s">
        <v>294</v>
      </c>
      <c r="C346" s="65">
        <v>43071</v>
      </c>
      <c r="D346" s="65">
        <v>43073</v>
      </c>
      <c r="E346" s="44">
        <v>1244257</v>
      </c>
      <c r="F346" s="73">
        <v>590</v>
      </c>
      <c r="G346" s="51"/>
    </row>
    <row r="347" spans="1:7">
      <c r="A347" s="44">
        <v>232310</v>
      </c>
      <c r="B347" s="44" t="s">
        <v>295</v>
      </c>
      <c r="C347" s="65">
        <v>43070</v>
      </c>
      <c r="D347" s="65">
        <v>43072</v>
      </c>
      <c r="E347" s="44">
        <v>1236597</v>
      </c>
      <c r="F347" s="73">
        <v>590</v>
      </c>
      <c r="G347" s="51"/>
    </row>
    <row r="348" spans="1:7">
      <c r="A348" s="44">
        <v>232882</v>
      </c>
      <c r="B348" s="44" t="s">
        <v>296</v>
      </c>
      <c r="C348" s="65">
        <v>43073</v>
      </c>
      <c r="D348" s="65">
        <v>43075</v>
      </c>
      <c r="E348" s="44">
        <v>1244565</v>
      </c>
      <c r="F348" s="73">
        <v>690</v>
      </c>
      <c r="G348" s="51"/>
    </row>
    <row r="349" spans="1:7">
      <c r="A349" s="44">
        <v>232887</v>
      </c>
      <c r="B349" s="44" t="s">
        <v>297</v>
      </c>
      <c r="C349" s="65">
        <v>43073</v>
      </c>
      <c r="D349" s="65">
        <v>43075</v>
      </c>
      <c r="E349" s="44">
        <v>1235372</v>
      </c>
      <c r="F349" s="73">
        <v>690</v>
      </c>
      <c r="G349" s="51"/>
    </row>
    <row r="350" spans="1:7">
      <c r="A350" s="44">
        <v>233746</v>
      </c>
      <c r="B350" s="44" t="s">
        <v>298</v>
      </c>
      <c r="C350" s="65">
        <v>43077</v>
      </c>
      <c r="D350" s="65">
        <v>43080</v>
      </c>
      <c r="E350" s="44">
        <v>1249310</v>
      </c>
      <c r="F350" s="73">
        <v>885</v>
      </c>
      <c r="G350" s="51"/>
    </row>
    <row r="351" spans="1:7">
      <c r="A351" s="44">
        <v>229703</v>
      </c>
      <c r="B351" s="44" t="s">
        <v>299</v>
      </c>
      <c r="C351" s="65">
        <v>43050</v>
      </c>
      <c r="D351" s="65">
        <v>43051</v>
      </c>
      <c r="E351" s="44">
        <v>1241791</v>
      </c>
      <c r="F351" s="73">
        <v>325</v>
      </c>
      <c r="G351" s="51"/>
    </row>
    <row r="352" spans="1:7">
      <c r="A352" s="44">
        <v>233703</v>
      </c>
      <c r="B352" s="44" t="s">
        <v>300</v>
      </c>
      <c r="C352" s="65">
        <v>43078</v>
      </c>
      <c r="D352" s="65">
        <v>43079</v>
      </c>
      <c r="E352" s="44">
        <v>1246109</v>
      </c>
      <c r="F352" s="73">
        <v>325</v>
      </c>
      <c r="G352" s="51"/>
    </row>
    <row r="353" spans="1:7">
      <c r="A353" s="44">
        <v>233688</v>
      </c>
      <c r="B353" s="44" t="s">
        <v>294</v>
      </c>
      <c r="C353" s="65">
        <v>43076</v>
      </c>
      <c r="D353" s="65">
        <v>43079</v>
      </c>
      <c r="E353" s="44">
        <v>1244258</v>
      </c>
      <c r="F353" s="73">
        <v>985</v>
      </c>
      <c r="G353" s="51"/>
    </row>
    <row r="354" spans="1:7">
      <c r="A354" s="44">
        <v>233354</v>
      </c>
      <c r="B354" s="44" t="s">
        <v>301</v>
      </c>
      <c r="C354" s="65">
        <v>43075</v>
      </c>
      <c r="D354" s="65">
        <v>43077</v>
      </c>
      <c r="E354" s="44">
        <v>1248927</v>
      </c>
      <c r="F354" s="73">
        <v>790</v>
      </c>
      <c r="G354" s="51"/>
    </row>
    <row r="355" spans="1:7">
      <c r="A355" s="44">
        <v>234597</v>
      </c>
      <c r="B355" s="44" t="s">
        <v>302</v>
      </c>
      <c r="C355" s="65">
        <v>43085</v>
      </c>
      <c r="D355" s="65">
        <v>43086</v>
      </c>
      <c r="E355" s="44">
        <v>1249156</v>
      </c>
      <c r="F355" s="73">
        <v>295</v>
      </c>
      <c r="G355" s="51"/>
    </row>
    <row r="356" spans="1:7">
      <c r="A356" s="44">
        <v>234862</v>
      </c>
      <c r="B356" s="44" t="s">
        <v>303</v>
      </c>
      <c r="C356" s="65">
        <v>43082</v>
      </c>
      <c r="D356" s="65">
        <v>43088</v>
      </c>
      <c r="E356" s="44">
        <v>1243605</v>
      </c>
      <c r="F356" s="73">
        <v>1950</v>
      </c>
      <c r="G356" s="51"/>
    </row>
    <row r="357" spans="1:7">
      <c r="A357" s="44">
        <v>234748</v>
      </c>
      <c r="B357" s="44" t="s">
        <v>304</v>
      </c>
      <c r="C357" s="65">
        <v>43085</v>
      </c>
      <c r="D357" s="65">
        <v>43087</v>
      </c>
      <c r="E357" s="44">
        <v>1251851</v>
      </c>
      <c r="F357" s="73">
        <v>590</v>
      </c>
      <c r="G357" s="51"/>
    </row>
    <row r="358" spans="1:7">
      <c r="A358" s="44">
        <v>235430</v>
      </c>
      <c r="B358" s="44" t="s">
        <v>305</v>
      </c>
      <c r="C358" s="65">
        <v>43092</v>
      </c>
      <c r="D358" s="65">
        <v>43094</v>
      </c>
      <c r="E358" s="44">
        <v>1239164</v>
      </c>
      <c r="F358" s="73">
        <v>550</v>
      </c>
      <c r="G358" s="51"/>
    </row>
    <row r="359" spans="1:7">
      <c r="A359" s="44">
        <v>235482</v>
      </c>
      <c r="B359" s="44" t="s">
        <v>306</v>
      </c>
      <c r="C359" s="65">
        <v>43092</v>
      </c>
      <c r="D359" s="65">
        <v>43095</v>
      </c>
      <c r="E359" s="44">
        <v>1244849</v>
      </c>
      <c r="F359" s="73">
        <v>900</v>
      </c>
      <c r="G359" s="51"/>
    </row>
    <row r="360" spans="1:7">
      <c r="A360" s="44">
        <v>235479</v>
      </c>
      <c r="B360" s="44" t="s">
        <v>307</v>
      </c>
      <c r="C360" s="65">
        <v>43094</v>
      </c>
      <c r="D360" s="65">
        <v>43095</v>
      </c>
      <c r="E360" s="44">
        <v>1256296</v>
      </c>
      <c r="F360" s="73">
        <v>275</v>
      </c>
      <c r="G360" s="51"/>
    </row>
    <row r="361" spans="1:7">
      <c r="A361" s="44">
        <v>235632</v>
      </c>
      <c r="B361" s="44" t="s">
        <v>308</v>
      </c>
      <c r="C361" s="65">
        <v>42999</v>
      </c>
      <c r="D361" s="65">
        <v>43000</v>
      </c>
      <c r="E361" s="44">
        <v>1229429</v>
      </c>
      <c r="F361" s="73">
        <v>395</v>
      </c>
      <c r="G361" s="51"/>
    </row>
    <row r="362" spans="1:7">
      <c r="A362" s="44">
        <v>235579</v>
      </c>
      <c r="B362" s="44" t="s">
        <v>309</v>
      </c>
      <c r="C362" s="65">
        <v>43087</v>
      </c>
      <c r="D362" s="65">
        <v>43096</v>
      </c>
      <c r="E362" s="44">
        <v>1253127</v>
      </c>
      <c r="F362" s="73">
        <v>2575</v>
      </c>
      <c r="G362" s="51"/>
    </row>
    <row r="363" spans="1:7">
      <c r="A363" s="44">
        <v>235598</v>
      </c>
      <c r="B363" s="44" t="s">
        <v>310</v>
      </c>
      <c r="C363" s="65">
        <v>43094</v>
      </c>
      <c r="D363" s="65">
        <v>43096</v>
      </c>
      <c r="E363" s="44">
        <v>1227738</v>
      </c>
      <c r="F363" s="73">
        <v>625</v>
      </c>
      <c r="G363" s="51"/>
    </row>
    <row r="364" spans="1:7">
      <c r="A364" s="44">
        <v>235796</v>
      </c>
      <c r="B364" s="44" t="s">
        <v>311</v>
      </c>
      <c r="C364" s="65">
        <v>43094</v>
      </c>
      <c r="D364" s="65">
        <v>43098</v>
      </c>
      <c r="E364" s="44">
        <v>1255338</v>
      </c>
      <c r="F364" s="73">
        <v>1175</v>
      </c>
      <c r="G364" s="51"/>
    </row>
    <row r="365" spans="1:7">
      <c r="A365" s="44">
        <v>235966</v>
      </c>
      <c r="B365" s="44" t="s">
        <v>312</v>
      </c>
      <c r="C365" s="65">
        <v>43098</v>
      </c>
      <c r="D365" s="65">
        <v>43100</v>
      </c>
      <c r="E365" s="44">
        <v>1249199</v>
      </c>
      <c r="F365" s="73">
        <v>550</v>
      </c>
      <c r="G365" s="51"/>
    </row>
    <row r="366" spans="1:7">
      <c r="A366" s="44"/>
      <c r="B366" s="44"/>
      <c r="C366" s="65"/>
      <c r="D366" s="65"/>
      <c r="E366" s="44"/>
      <c r="F366" s="73"/>
      <c r="G366" s="51"/>
    </row>
    <row r="367" spans="1:7">
      <c r="A367" s="44"/>
      <c r="B367" s="44"/>
      <c r="C367" s="65"/>
      <c r="D367" s="65"/>
      <c r="E367" s="44"/>
      <c r="F367" s="73"/>
      <c r="G367" s="51"/>
    </row>
    <row r="368" spans="1:7">
      <c r="A368" s="51"/>
      <c r="B368" s="51"/>
      <c r="C368" s="51"/>
      <c r="D368" s="51"/>
      <c r="E368" s="51"/>
      <c r="F368" s="51"/>
      <c r="G368" s="51"/>
    </row>
    <row r="369" spans="1:7">
      <c r="A369" s="51"/>
      <c r="B369" s="51"/>
      <c r="C369" s="51"/>
      <c r="D369" s="51"/>
      <c r="E369" s="67" t="s">
        <v>85</v>
      </c>
      <c r="F369" s="78">
        <f>SUM(F343:F368)</f>
        <v>17620</v>
      </c>
      <c r="G369" s="51" t="s">
        <v>313</v>
      </c>
    </row>
    <row r="370" ht="15" spans="1:7">
      <c r="A370" s="51"/>
      <c r="B370" s="51"/>
      <c r="C370" s="51"/>
      <c r="D370" s="51"/>
      <c r="E370" s="51"/>
      <c r="F370" s="51"/>
      <c r="G370" s="51"/>
    </row>
    <row r="371" ht="15" spans="1:7">
      <c r="A371" s="51"/>
      <c r="B371" s="51"/>
      <c r="C371" s="51"/>
      <c r="D371" s="51"/>
      <c r="E371" s="79" t="s">
        <v>113</v>
      </c>
      <c r="F371" s="80"/>
      <c r="G371" s="81">
        <v>30000</v>
      </c>
    </row>
    <row r="372" ht="15" spans="1:7">
      <c r="A372" s="51"/>
      <c r="B372" s="51"/>
      <c r="C372" s="51"/>
      <c r="D372" s="51"/>
      <c r="E372" s="51"/>
      <c r="F372" s="51"/>
      <c r="G372" s="51"/>
    </row>
    <row r="373" ht="15" spans="1:8">
      <c r="A373" s="51"/>
      <c r="B373" s="51"/>
      <c r="C373" s="51"/>
      <c r="D373" s="51"/>
      <c r="E373" s="82" t="s">
        <v>114</v>
      </c>
      <c r="F373" s="83"/>
      <c r="G373" s="84">
        <f>G340+G371-F369</f>
        <v>10815.22</v>
      </c>
      <c r="H373" s="85"/>
    </row>
    <row r="375" ht="15"/>
    <row r="376" ht="15" spans="1:7">
      <c r="A376" s="51"/>
      <c r="B376" s="86"/>
      <c r="C376" s="51"/>
      <c r="D376" s="51"/>
      <c r="E376" s="87" t="s">
        <v>222</v>
      </c>
      <c r="F376" s="88"/>
      <c r="G376" s="84">
        <v>10815.22</v>
      </c>
    </row>
    <row r="377" spans="1:7">
      <c r="A377" s="51"/>
      <c r="B377" s="51"/>
      <c r="C377" s="51"/>
      <c r="D377" s="51"/>
      <c r="E377" s="51"/>
      <c r="F377" s="51"/>
      <c r="G377" s="51"/>
    </row>
    <row r="378" spans="1:7">
      <c r="A378" s="64" t="s">
        <v>65</v>
      </c>
      <c r="B378" s="64" t="s">
        <v>66</v>
      </c>
      <c r="C378" s="64" t="s">
        <v>67</v>
      </c>
      <c r="D378" s="64" t="s">
        <v>68</v>
      </c>
      <c r="E378" s="64" t="s">
        <v>69</v>
      </c>
      <c r="F378" s="64" t="s">
        <v>70</v>
      </c>
      <c r="G378" s="77"/>
    </row>
    <row r="379" spans="1:7">
      <c r="A379" s="44">
        <v>236308</v>
      </c>
      <c r="B379" s="44" t="s">
        <v>314</v>
      </c>
      <c r="C379" s="65">
        <v>43102</v>
      </c>
      <c r="D379" s="65">
        <v>43103</v>
      </c>
      <c r="E379" s="44">
        <v>1258895</v>
      </c>
      <c r="F379" s="73">
        <v>300</v>
      </c>
      <c r="G379" s="51"/>
    </row>
    <row r="380" spans="1:7">
      <c r="A380" s="44">
        <v>236414</v>
      </c>
      <c r="B380" s="44" t="s">
        <v>315</v>
      </c>
      <c r="C380" s="65">
        <v>43098</v>
      </c>
      <c r="D380" s="65">
        <v>43099</v>
      </c>
      <c r="E380" s="44">
        <v>1256248</v>
      </c>
      <c r="F380" s="73">
        <v>275</v>
      </c>
      <c r="G380" s="51"/>
    </row>
    <row r="381" spans="1:7">
      <c r="A381" s="44">
        <v>236406</v>
      </c>
      <c r="B381" s="44" t="s">
        <v>316</v>
      </c>
      <c r="C381" s="65">
        <v>43097</v>
      </c>
      <c r="D381" s="65">
        <v>43099</v>
      </c>
      <c r="E381" s="44">
        <v>1257420</v>
      </c>
      <c r="F381" s="73">
        <v>575</v>
      </c>
      <c r="G381" s="51"/>
    </row>
    <row r="382" spans="1:7">
      <c r="A382" s="44">
        <v>236425</v>
      </c>
      <c r="B382" s="44" t="s">
        <v>317</v>
      </c>
      <c r="C382" s="65">
        <v>43100</v>
      </c>
      <c r="D382" s="65">
        <v>43104</v>
      </c>
      <c r="E382" s="44">
        <v>1256649</v>
      </c>
      <c r="F382" s="73">
        <v>1150</v>
      </c>
      <c r="G382" s="51"/>
    </row>
    <row r="383" spans="1:7">
      <c r="A383" s="44">
        <v>236471</v>
      </c>
      <c r="B383" s="44" t="s">
        <v>318</v>
      </c>
      <c r="C383" s="65">
        <v>43100</v>
      </c>
      <c r="D383" s="65">
        <v>43105</v>
      </c>
      <c r="E383" s="44">
        <v>1250530</v>
      </c>
      <c r="F383" s="73">
        <v>1450</v>
      </c>
      <c r="G383" s="51"/>
    </row>
    <row r="384" spans="1:7">
      <c r="A384" s="44">
        <v>237718</v>
      </c>
      <c r="B384" s="44" t="s">
        <v>319</v>
      </c>
      <c r="C384" s="65">
        <v>43117</v>
      </c>
      <c r="D384" s="65">
        <v>43118</v>
      </c>
      <c r="E384" s="44">
        <v>1264439</v>
      </c>
      <c r="F384" s="73">
        <v>310</v>
      </c>
      <c r="G384" s="51"/>
    </row>
    <row r="385" spans="1:7">
      <c r="A385" s="44">
        <v>237917</v>
      </c>
      <c r="B385" s="44" t="s">
        <v>320</v>
      </c>
      <c r="C385" s="65">
        <v>43118</v>
      </c>
      <c r="D385" s="65">
        <v>43120</v>
      </c>
      <c r="E385" s="44">
        <v>1253871</v>
      </c>
      <c r="F385" s="73">
        <v>590</v>
      </c>
      <c r="G385" s="51"/>
    </row>
    <row r="386" spans="1:7">
      <c r="A386" s="44">
        <v>238010</v>
      </c>
      <c r="B386" s="44" t="s">
        <v>321</v>
      </c>
      <c r="C386" s="65">
        <v>43119</v>
      </c>
      <c r="D386" s="65">
        <v>43121</v>
      </c>
      <c r="E386" s="44">
        <v>1265997</v>
      </c>
      <c r="F386" s="73">
        <v>560</v>
      </c>
      <c r="G386" s="51"/>
    </row>
    <row r="387" spans="1:7">
      <c r="A387" s="44">
        <v>238007</v>
      </c>
      <c r="B387" s="44" t="s">
        <v>322</v>
      </c>
      <c r="C387" s="65">
        <v>43120</v>
      </c>
      <c r="D387" s="65">
        <v>43121</v>
      </c>
      <c r="E387" s="44">
        <v>1266493</v>
      </c>
      <c r="F387" s="73">
        <v>280</v>
      </c>
      <c r="G387" s="51"/>
    </row>
    <row r="388" spans="1:7">
      <c r="A388" s="44">
        <v>239098</v>
      </c>
      <c r="B388" s="44" t="s">
        <v>323</v>
      </c>
      <c r="C388" s="65">
        <v>43120</v>
      </c>
      <c r="D388" s="65">
        <v>43129</v>
      </c>
      <c r="E388" s="44">
        <v>1254358</v>
      </c>
      <c r="F388" s="73">
        <v>2640</v>
      </c>
      <c r="G388" s="51"/>
    </row>
    <row r="389" spans="1:7">
      <c r="A389" s="44">
        <v>239100</v>
      </c>
      <c r="B389" s="44" t="s">
        <v>324</v>
      </c>
      <c r="C389" s="65">
        <v>43120</v>
      </c>
      <c r="D389" s="65">
        <v>43129</v>
      </c>
      <c r="E389" s="44">
        <v>1254358</v>
      </c>
      <c r="F389" s="73">
        <v>2640</v>
      </c>
      <c r="G389" s="51"/>
    </row>
    <row r="390" spans="1:7">
      <c r="A390" s="44">
        <v>238958</v>
      </c>
      <c r="B390" s="44" t="s">
        <v>325</v>
      </c>
      <c r="C390" s="65">
        <v>43127</v>
      </c>
      <c r="D390" s="65">
        <v>43128</v>
      </c>
      <c r="E390" s="44">
        <v>1268201</v>
      </c>
      <c r="F390" s="73">
        <v>300</v>
      </c>
      <c r="G390" s="51"/>
    </row>
    <row r="391" spans="1:7">
      <c r="A391" s="44">
        <v>238971</v>
      </c>
      <c r="B391" s="44" t="s">
        <v>326</v>
      </c>
      <c r="C391" s="65">
        <v>43126</v>
      </c>
      <c r="D391" s="65">
        <v>43128</v>
      </c>
      <c r="E391" s="44">
        <v>1264000</v>
      </c>
      <c r="F391" s="73">
        <v>600</v>
      </c>
      <c r="G391" s="51"/>
    </row>
    <row r="392" spans="1:7">
      <c r="A392" s="44"/>
      <c r="B392" s="44"/>
      <c r="C392" s="65"/>
      <c r="D392" s="65"/>
      <c r="E392" s="44"/>
      <c r="F392" s="73"/>
      <c r="G392" s="51"/>
    </row>
    <row r="393" spans="1:7">
      <c r="A393" s="44"/>
      <c r="B393" s="44"/>
      <c r="C393" s="65"/>
      <c r="D393" s="65"/>
      <c r="E393" s="44"/>
      <c r="F393" s="73"/>
      <c r="G393" s="51"/>
    </row>
    <row r="394" spans="1:7">
      <c r="A394" s="44"/>
      <c r="B394" s="44"/>
      <c r="C394" s="65"/>
      <c r="D394" s="65"/>
      <c r="E394" s="44"/>
      <c r="F394" s="73"/>
      <c r="G394" s="51"/>
    </row>
    <row r="395" spans="1:7">
      <c r="A395" s="44"/>
      <c r="B395" s="44"/>
      <c r="C395" s="65"/>
      <c r="D395" s="65"/>
      <c r="E395" s="44"/>
      <c r="F395" s="73"/>
      <c r="G395" s="51"/>
    </row>
    <row r="396" spans="1:7">
      <c r="A396" s="44"/>
      <c r="B396" s="44"/>
      <c r="C396" s="65"/>
      <c r="D396" s="65"/>
      <c r="E396" s="44"/>
      <c r="F396" s="73"/>
      <c r="G396" s="51"/>
    </row>
    <row r="397" spans="1:7">
      <c r="A397" s="44"/>
      <c r="B397" s="44"/>
      <c r="C397" s="65"/>
      <c r="D397" s="65"/>
      <c r="E397" s="44"/>
      <c r="F397" s="73"/>
      <c r="G397" s="51"/>
    </row>
    <row r="398" spans="1:7">
      <c r="A398" s="44"/>
      <c r="B398" s="44"/>
      <c r="C398" s="65"/>
      <c r="D398" s="65"/>
      <c r="E398" s="44"/>
      <c r="F398" s="73"/>
      <c r="G398" s="51"/>
    </row>
    <row r="399" spans="1:7">
      <c r="A399" s="44"/>
      <c r="B399" s="44"/>
      <c r="C399" s="65"/>
      <c r="D399" s="65"/>
      <c r="E399" s="44"/>
      <c r="F399" s="73"/>
      <c r="G399" s="51"/>
    </row>
    <row r="400" spans="1:7">
      <c r="A400" s="51"/>
      <c r="B400" s="51"/>
      <c r="C400" s="51"/>
      <c r="D400" s="51"/>
      <c r="E400" s="51"/>
      <c r="F400" s="51"/>
      <c r="G400" s="51"/>
    </row>
    <row r="401" spans="1:7">
      <c r="A401" s="51"/>
      <c r="B401" s="51"/>
      <c r="C401" s="51"/>
      <c r="D401" s="51"/>
      <c r="E401" s="67" t="s">
        <v>85</v>
      </c>
      <c r="F401" s="78">
        <f>SUM(F379:F400)</f>
        <v>11670</v>
      </c>
      <c r="G401" s="95" t="s">
        <v>327</v>
      </c>
    </row>
    <row r="402" ht="15" spans="1:7">
      <c r="A402" s="51"/>
      <c r="B402" s="51"/>
      <c r="C402" s="51"/>
      <c r="D402" s="51"/>
      <c r="E402" s="51"/>
      <c r="F402" s="51"/>
      <c r="G402" s="51"/>
    </row>
    <row r="403" ht="15" spans="1:7">
      <c r="A403" s="51"/>
      <c r="B403" s="51"/>
      <c r="C403" s="51"/>
      <c r="D403" s="51"/>
      <c r="E403" s="79" t="s">
        <v>113</v>
      </c>
      <c r="F403" s="80"/>
      <c r="G403" s="81"/>
    </row>
    <row r="404" ht="15" spans="1:7">
      <c r="A404" s="51"/>
      <c r="B404" s="51"/>
      <c r="C404" s="51"/>
      <c r="D404" s="51"/>
      <c r="E404" s="51"/>
      <c r="F404" s="51"/>
      <c r="G404" s="51"/>
    </row>
    <row r="405" ht="15" spans="1:7">
      <c r="A405" s="51"/>
      <c r="B405" s="51"/>
      <c r="C405" s="51"/>
      <c r="D405" s="51"/>
      <c r="E405" s="82" t="s">
        <v>114</v>
      </c>
      <c r="F405" s="83"/>
      <c r="G405" s="84">
        <f>G376+G403-F401</f>
        <v>-854.780000000001</v>
      </c>
    </row>
    <row r="408" spans="1:7">
      <c r="A408" s="64" t="s">
        <v>65</v>
      </c>
      <c r="B408" s="64" t="s">
        <v>66</v>
      </c>
      <c r="C408" s="64" t="s">
        <v>67</v>
      </c>
      <c r="D408" s="64" t="s">
        <v>68</v>
      </c>
      <c r="E408" s="64" t="s">
        <v>69</v>
      </c>
      <c r="F408" s="64" t="s">
        <v>70</v>
      </c>
      <c r="G408" s="77"/>
    </row>
    <row r="409" spans="1:7">
      <c r="A409" s="41">
        <v>239400</v>
      </c>
      <c r="B409" s="41" t="s">
        <v>328</v>
      </c>
      <c r="C409" s="42">
        <v>43124</v>
      </c>
      <c r="D409" s="42">
        <v>43132</v>
      </c>
      <c r="E409" s="41">
        <v>1264674</v>
      </c>
      <c r="F409" s="91">
        <v>1800</v>
      </c>
      <c r="G409" s="50"/>
    </row>
    <row r="410" spans="1:7">
      <c r="A410" s="41">
        <v>239906</v>
      </c>
      <c r="B410" s="41" t="s">
        <v>329</v>
      </c>
      <c r="C410" s="42">
        <v>43133</v>
      </c>
      <c r="D410" s="42">
        <v>43136</v>
      </c>
      <c r="E410" s="41">
        <v>1269948</v>
      </c>
      <c r="F410" s="91">
        <v>840</v>
      </c>
      <c r="G410" s="50"/>
    </row>
    <row r="411" spans="1:7">
      <c r="A411" s="41">
        <v>239768</v>
      </c>
      <c r="B411" s="41" t="s">
        <v>330</v>
      </c>
      <c r="C411" s="42">
        <v>43134</v>
      </c>
      <c r="D411" s="42">
        <v>43135</v>
      </c>
      <c r="E411" s="41">
        <v>1266497</v>
      </c>
      <c r="F411" s="91">
        <v>300</v>
      </c>
      <c r="G411" s="50"/>
    </row>
    <row r="412" spans="1:7">
      <c r="A412" s="41">
        <v>239772</v>
      </c>
      <c r="B412" s="41" t="s">
        <v>331</v>
      </c>
      <c r="C412" s="42">
        <v>43130</v>
      </c>
      <c r="D412" s="42">
        <v>43135</v>
      </c>
      <c r="E412" s="41">
        <v>1267570</v>
      </c>
      <c r="F412" s="91">
        <v>1290</v>
      </c>
      <c r="G412" s="50"/>
    </row>
    <row r="413" spans="1:7">
      <c r="A413" s="41">
        <v>239489</v>
      </c>
      <c r="B413" s="41" t="s">
        <v>332</v>
      </c>
      <c r="C413" s="42">
        <v>43130</v>
      </c>
      <c r="D413" s="42">
        <v>43132</v>
      </c>
      <c r="E413" s="41">
        <v>1262117</v>
      </c>
      <c r="F413" s="91">
        <v>620</v>
      </c>
      <c r="G413" s="50"/>
    </row>
    <row r="414" spans="1:7">
      <c r="A414" s="41">
        <v>239770</v>
      </c>
      <c r="B414" s="41" t="s">
        <v>333</v>
      </c>
      <c r="C414" s="42">
        <v>43134</v>
      </c>
      <c r="D414" s="42">
        <v>43135</v>
      </c>
      <c r="E414" s="41">
        <v>1270696</v>
      </c>
      <c r="F414" s="91">
        <v>280</v>
      </c>
      <c r="G414" s="50"/>
    </row>
    <row r="415" spans="1:7">
      <c r="A415" s="41">
        <v>240595</v>
      </c>
      <c r="B415" s="41" t="s">
        <v>334</v>
      </c>
      <c r="C415" s="42">
        <v>43140</v>
      </c>
      <c r="D415" s="42">
        <v>43141</v>
      </c>
      <c r="E415" s="41">
        <v>1269083</v>
      </c>
      <c r="F415" s="91">
        <v>280</v>
      </c>
      <c r="G415" s="50"/>
    </row>
    <row r="416" spans="1:7">
      <c r="A416" s="41">
        <v>240564</v>
      </c>
      <c r="B416" s="41" t="s">
        <v>335</v>
      </c>
      <c r="C416" s="42">
        <v>43140</v>
      </c>
      <c r="D416" s="42">
        <v>43141</v>
      </c>
      <c r="E416" s="41">
        <v>1269083</v>
      </c>
      <c r="F416" s="91">
        <v>280</v>
      </c>
      <c r="G416" s="50"/>
    </row>
    <row r="417" spans="1:7">
      <c r="A417" s="41">
        <v>240569</v>
      </c>
      <c r="B417" s="41" t="s">
        <v>336</v>
      </c>
      <c r="C417" s="42">
        <v>43140</v>
      </c>
      <c r="D417" s="42">
        <v>43141</v>
      </c>
      <c r="E417" s="41">
        <v>1272882</v>
      </c>
      <c r="F417" s="91">
        <v>280</v>
      </c>
      <c r="G417" s="50"/>
    </row>
    <row r="418" spans="1:7">
      <c r="A418" s="41">
        <v>240928</v>
      </c>
      <c r="B418" s="41" t="s">
        <v>337</v>
      </c>
      <c r="C418" s="42">
        <v>43142</v>
      </c>
      <c r="D418" s="42">
        <v>43144</v>
      </c>
      <c r="E418" s="41">
        <v>1266033</v>
      </c>
      <c r="F418" s="91">
        <v>590</v>
      </c>
      <c r="G418" s="50"/>
    </row>
    <row r="419" spans="1:7">
      <c r="A419" s="41">
        <v>241116</v>
      </c>
      <c r="B419" s="41" t="s">
        <v>338</v>
      </c>
      <c r="C419" s="42">
        <v>43143</v>
      </c>
      <c r="D419" s="42">
        <v>43146</v>
      </c>
      <c r="E419" s="41">
        <v>1272180</v>
      </c>
      <c r="F419" s="91">
        <v>930</v>
      </c>
      <c r="G419" s="50"/>
    </row>
    <row r="420" spans="1:7">
      <c r="A420" s="41">
        <v>241129</v>
      </c>
      <c r="B420" s="41" t="s">
        <v>339</v>
      </c>
      <c r="C420" s="42">
        <v>43145</v>
      </c>
      <c r="D420" s="42">
        <v>43146</v>
      </c>
      <c r="E420" s="41">
        <v>1275047</v>
      </c>
      <c r="F420" s="91">
        <v>310</v>
      </c>
      <c r="G420" s="50"/>
    </row>
    <row r="421" spans="1:7">
      <c r="A421" s="41">
        <v>240208</v>
      </c>
      <c r="B421" s="41" t="s">
        <v>340</v>
      </c>
      <c r="C421" s="42">
        <v>43133</v>
      </c>
      <c r="D421" s="42">
        <v>43139</v>
      </c>
      <c r="E421" s="41">
        <v>1268233</v>
      </c>
      <c r="F421" s="91">
        <v>1460</v>
      </c>
      <c r="G421" s="50"/>
    </row>
    <row r="422" spans="1:7">
      <c r="A422" s="41">
        <v>241504</v>
      </c>
      <c r="B422" s="41" t="s">
        <v>341</v>
      </c>
      <c r="C422" s="42">
        <v>43149</v>
      </c>
      <c r="D422" s="42">
        <v>43150</v>
      </c>
      <c r="E422" s="41">
        <v>1275809</v>
      </c>
      <c r="F422" s="91">
        <v>280</v>
      </c>
      <c r="G422" s="50"/>
    </row>
    <row r="423" spans="1:7">
      <c r="A423" s="41">
        <v>241592</v>
      </c>
      <c r="B423" s="41" t="s">
        <v>342</v>
      </c>
      <c r="C423" s="42">
        <v>43149</v>
      </c>
      <c r="D423" s="42">
        <v>43153</v>
      </c>
      <c r="E423" s="41">
        <v>1273964</v>
      </c>
      <c r="F423" s="91">
        <v>900</v>
      </c>
      <c r="G423" s="50"/>
    </row>
    <row r="424" spans="1:7">
      <c r="A424" s="41">
        <v>241595</v>
      </c>
      <c r="B424" s="41" t="s">
        <v>343</v>
      </c>
      <c r="C424" s="42">
        <v>43146</v>
      </c>
      <c r="D424" s="42">
        <v>43150</v>
      </c>
      <c r="E424" s="41">
        <v>1268972</v>
      </c>
      <c r="F424" s="91">
        <v>870</v>
      </c>
      <c r="G424" s="50"/>
    </row>
    <row r="425" spans="1:7">
      <c r="A425" s="41">
        <v>241600</v>
      </c>
      <c r="B425" s="41" t="s">
        <v>344</v>
      </c>
      <c r="C425" s="42">
        <v>43147</v>
      </c>
      <c r="D425" s="42">
        <v>43150</v>
      </c>
      <c r="E425" s="41">
        <v>1266430</v>
      </c>
      <c r="F425" s="91">
        <v>840</v>
      </c>
      <c r="G425" s="50"/>
    </row>
    <row r="426" spans="1:7">
      <c r="A426" s="41">
        <v>241906</v>
      </c>
      <c r="B426" s="41" t="s">
        <v>345</v>
      </c>
      <c r="C426" s="42">
        <v>43144</v>
      </c>
      <c r="D426" s="42">
        <v>43153</v>
      </c>
      <c r="E426" s="41">
        <v>1254788</v>
      </c>
      <c r="F426" s="91">
        <v>2880</v>
      </c>
      <c r="G426" s="50"/>
    </row>
    <row r="427" spans="1:7">
      <c r="A427" s="41">
        <v>241887</v>
      </c>
      <c r="B427" s="41" t="s">
        <v>346</v>
      </c>
      <c r="C427" s="42">
        <v>43148</v>
      </c>
      <c r="D427" s="42">
        <v>43153</v>
      </c>
      <c r="E427" s="41">
        <v>1274202</v>
      </c>
      <c r="F427" s="91">
        <v>1260</v>
      </c>
      <c r="G427" s="50"/>
    </row>
    <row r="428" spans="1:7">
      <c r="A428" s="41">
        <v>241746</v>
      </c>
      <c r="B428" s="41" t="s">
        <v>347</v>
      </c>
      <c r="C428" s="42">
        <v>43151</v>
      </c>
      <c r="D428" s="42">
        <v>43152</v>
      </c>
      <c r="E428" s="41">
        <v>1274040</v>
      </c>
      <c r="F428" s="91">
        <v>310</v>
      </c>
      <c r="G428" s="50"/>
    </row>
    <row r="429" spans="1:7">
      <c r="A429" s="41">
        <v>241975</v>
      </c>
      <c r="B429" s="41" t="s">
        <v>348</v>
      </c>
      <c r="C429" s="42">
        <v>43149</v>
      </c>
      <c r="D429" s="42">
        <v>43153</v>
      </c>
      <c r="E429" s="41">
        <v>1267731</v>
      </c>
      <c r="F429" s="91">
        <v>900</v>
      </c>
      <c r="G429" s="50"/>
    </row>
    <row r="430" spans="1:7">
      <c r="A430" s="41">
        <v>242223</v>
      </c>
      <c r="B430" s="41" t="s">
        <v>349</v>
      </c>
      <c r="C430" s="42">
        <v>43155</v>
      </c>
      <c r="D430" s="42">
        <v>43156</v>
      </c>
      <c r="E430" s="41">
        <v>1276320</v>
      </c>
      <c r="F430" s="91">
        <v>280</v>
      </c>
      <c r="G430" s="50"/>
    </row>
    <row r="431" spans="1:7">
      <c r="A431" s="41">
        <v>242335</v>
      </c>
      <c r="B431" s="41" t="s">
        <v>350</v>
      </c>
      <c r="C431" s="42">
        <v>43156</v>
      </c>
      <c r="D431" s="42">
        <v>43157</v>
      </c>
      <c r="E431" s="41">
        <v>1271631</v>
      </c>
      <c r="F431" s="91">
        <v>280</v>
      </c>
      <c r="G431" s="50"/>
    </row>
    <row r="432" spans="1:7">
      <c r="A432" s="41">
        <v>241658</v>
      </c>
      <c r="B432" s="41" t="s">
        <v>351</v>
      </c>
      <c r="C432" s="42">
        <v>43146</v>
      </c>
      <c r="D432" s="42">
        <v>43151</v>
      </c>
      <c r="E432" s="41">
        <v>1258745</v>
      </c>
      <c r="F432" s="91">
        <v>1460</v>
      </c>
      <c r="G432" s="50"/>
    </row>
    <row r="433" spans="1:7">
      <c r="A433" s="41">
        <v>242052</v>
      </c>
      <c r="B433" s="41" t="s">
        <v>352</v>
      </c>
      <c r="C433" s="42">
        <v>43149</v>
      </c>
      <c r="D433" s="42">
        <v>43154</v>
      </c>
      <c r="E433" s="41">
        <v>1270705</v>
      </c>
      <c r="F433" s="91">
        <v>1210</v>
      </c>
      <c r="G433" s="50"/>
    </row>
    <row r="434" spans="1:7">
      <c r="A434" s="41">
        <v>241171</v>
      </c>
      <c r="B434" s="41" t="s">
        <v>353</v>
      </c>
      <c r="C434" s="42">
        <v>43145</v>
      </c>
      <c r="D434" s="42">
        <v>43147</v>
      </c>
      <c r="E434" s="41">
        <v>1264506</v>
      </c>
      <c r="F434" s="91">
        <v>620</v>
      </c>
      <c r="G434" s="50"/>
    </row>
    <row r="435" spans="1:7">
      <c r="A435" s="41">
        <v>241361</v>
      </c>
      <c r="B435" s="41" t="s">
        <v>354</v>
      </c>
      <c r="C435" s="42">
        <v>43148</v>
      </c>
      <c r="D435" s="42">
        <v>43149</v>
      </c>
      <c r="E435" s="41">
        <v>1275626</v>
      </c>
      <c r="F435" s="91">
        <v>280</v>
      </c>
      <c r="G435" s="50"/>
    </row>
    <row r="436" spans="1:7">
      <c r="A436" s="41">
        <v>241339</v>
      </c>
      <c r="B436" s="41" t="s">
        <v>325</v>
      </c>
      <c r="C436" s="42">
        <v>43147</v>
      </c>
      <c r="D436" s="42">
        <v>43148</v>
      </c>
      <c r="E436" s="41">
        <v>1275301</v>
      </c>
      <c r="F436" s="91">
        <v>300</v>
      </c>
      <c r="G436" s="50"/>
    </row>
    <row r="437" spans="1:7">
      <c r="A437" s="41">
        <v>242457</v>
      </c>
      <c r="B437" s="41" t="s">
        <v>355</v>
      </c>
      <c r="C437" s="42">
        <v>43152</v>
      </c>
      <c r="D437" s="42">
        <v>43158</v>
      </c>
      <c r="E437" s="41">
        <v>1274193</v>
      </c>
      <c r="F437" s="91">
        <v>1490</v>
      </c>
      <c r="G437" s="50"/>
    </row>
    <row r="438" spans="1:7">
      <c r="A438" s="41">
        <v>242456</v>
      </c>
      <c r="B438" s="41" t="s">
        <v>356</v>
      </c>
      <c r="C438" s="42">
        <v>43157</v>
      </c>
      <c r="D438" s="42">
        <v>43158</v>
      </c>
      <c r="E438" s="41">
        <v>1277674</v>
      </c>
      <c r="F438" s="91">
        <v>310</v>
      </c>
      <c r="G438" s="50"/>
    </row>
    <row r="439" spans="1:7">
      <c r="A439" s="41">
        <v>242505</v>
      </c>
      <c r="B439" s="41" t="s">
        <v>357</v>
      </c>
      <c r="C439" s="42">
        <v>42792</v>
      </c>
      <c r="D439" s="42">
        <v>43158</v>
      </c>
      <c r="E439" s="41">
        <v>1277674</v>
      </c>
      <c r="F439" s="91">
        <v>310</v>
      </c>
      <c r="G439" s="50"/>
    </row>
    <row r="440" spans="1:7">
      <c r="A440" s="41">
        <v>242455</v>
      </c>
      <c r="B440" s="41" t="s">
        <v>358</v>
      </c>
      <c r="C440" s="42">
        <v>43154</v>
      </c>
      <c r="D440" s="42">
        <v>43158</v>
      </c>
      <c r="E440" s="41">
        <v>1261915</v>
      </c>
      <c r="F440" s="91">
        <v>1150</v>
      </c>
      <c r="G440" s="50"/>
    </row>
    <row r="441" spans="1:7">
      <c r="A441" s="41">
        <v>242526</v>
      </c>
      <c r="B441" s="41" t="s">
        <v>359</v>
      </c>
      <c r="C441" s="42">
        <v>43154</v>
      </c>
      <c r="D441" s="42">
        <v>43158</v>
      </c>
      <c r="E441" s="41">
        <v>1276363</v>
      </c>
      <c r="F441" s="91">
        <v>840</v>
      </c>
      <c r="G441" s="50"/>
    </row>
    <row r="442" spans="1:7">
      <c r="A442" s="41">
        <v>241791</v>
      </c>
      <c r="B442" s="41" t="s">
        <v>360</v>
      </c>
      <c r="C442" s="42">
        <v>43151</v>
      </c>
      <c r="D442" s="42">
        <v>43152</v>
      </c>
      <c r="E442" s="41">
        <v>1271572</v>
      </c>
      <c r="F442" s="91">
        <v>310</v>
      </c>
      <c r="G442" s="50"/>
    </row>
    <row r="443" spans="1:7">
      <c r="A443" s="41">
        <v>241462</v>
      </c>
      <c r="B443" s="41" t="s">
        <v>361</v>
      </c>
      <c r="C443" s="42">
        <v>43147</v>
      </c>
      <c r="D443" s="42">
        <v>43149</v>
      </c>
      <c r="E443" s="41">
        <v>1268449</v>
      </c>
      <c r="F443" s="91">
        <v>560</v>
      </c>
      <c r="G443" s="50"/>
    </row>
    <row r="444" spans="1:7">
      <c r="A444" s="41">
        <v>241461</v>
      </c>
      <c r="B444" s="41" t="s">
        <v>361</v>
      </c>
      <c r="C444" s="42">
        <v>43147</v>
      </c>
      <c r="D444" s="42">
        <v>43149</v>
      </c>
      <c r="E444" s="41">
        <v>1268449</v>
      </c>
      <c r="F444" s="91">
        <v>560</v>
      </c>
      <c r="G444" s="50"/>
    </row>
    <row r="445" ht="15" spans="1:7">
      <c r="A445" s="44"/>
      <c r="B445" s="44"/>
      <c r="C445" s="44"/>
      <c r="D445" s="44"/>
      <c r="E445" s="44"/>
      <c r="F445" s="44"/>
      <c r="G445" s="51"/>
    </row>
    <row r="446" ht="29.25" spans="1:7">
      <c r="A446" s="51"/>
      <c r="B446" s="51"/>
      <c r="C446" s="51"/>
      <c r="D446" s="51"/>
      <c r="E446" s="67" t="s">
        <v>85</v>
      </c>
      <c r="F446" s="78">
        <f>SUM(F409:F445)</f>
        <v>27460</v>
      </c>
      <c r="G446" s="96" t="s">
        <v>362</v>
      </c>
    </row>
    <row r="447" ht="15" spans="1:7">
      <c r="A447" s="51"/>
      <c r="B447" s="51"/>
      <c r="C447" s="51"/>
      <c r="D447" s="51"/>
      <c r="E447" s="51"/>
      <c r="F447" s="51"/>
      <c r="G447" s="51"/>
    </row>
    <row r="448" ht="15" spans="1:7">
      <c r="A448" s="51"/>
      <c r="B448" s="51"/>
      <c r="C448" s="51"/>
      <c r="D448" s="51"/>
      <c r="E448" s="79" t="s">
        <v>113</v>
      </c>
      <c r="F448" s="80"/>
      <c r="G448" s="81">
        <v>30000</v>
      </c>
    </row>
    <row r="449" ht="15" spans="1:7">
      <c r="A449" s="51"/>
      <c r="B449" s="51"/>
      <c r="C449" s="51"/>
      <c r="D449" s="51"/>
      <c r="E449" s="51"/>
      <c r="F449" s="51"/>
      <c r="G449" s="51"/>
    </row>
    <row r="450" ht="15" spans="1:7">
      <c r="A450" s="51"/>
      <c r="B450" s="51"/>
      <c r="C450" s="51"/>
      <c r="D450" s="51"/>
      <c r="E450" s="82" t="s">
        <v>114</v>
      </c>
      <c r="F450" s="83"/>
      <c r="G450" s="84">
        <f>G405+G448-F446</f>
        <v>1685.22</v>
      </c>
    </row>
    <row r="452" spans="1:7">
      <c r="A452" s="64" t="s">
        <v>65</v>
      </c>
      <c r="B452" s="64" t="s">
        <v>66</v>
      </c>
      <c r="C452" s="64" t="s">
        <v>67</v>
      </c>
      <c r="D452" s="64" t="s">
        <v>68</v>
      </c>
      <c r="E452" s="64" t="s">
        <v>69</v>
      </c>
      <c r="F452" s="64" t="s">
        <v>70</v>
      </c>
      <c r="G452" s="77"/>
    </row>
    <row r="453" spans="1:7">
      <c r="A453" s="41">
        <v>243647</v>
      </c>
      <c r="B453" s="41" t="s">
        <v>363</v>
      </c>
      <c r="C453" s="42">
        <v>43164</v>
      </c>
      <c r="D453" s="42">
        <v>43167</v>
      </c>
      <c r="E453" s="41">
        <v>1280052</v>
      </c>
      <c r="F453" s="91">
        <v>930</v>
      </c>
      <c r="G453" s="50"/>
    </row>
    <row r="454" spans="1:7">
      <c r="A454" s="41">
        <v>243784</v>
      </c>
      <c r="B454" s="41" t="s">
        <v>364</v>
      </c>
      <c r="C454" s="42">
        <v>43165</v>
      </c>
      <c r="D454" s="42">
        <v>43167</v>
      </c>
      <c r="E454" s="41">
        <v>1279333</v>
      </c>
      <c r="F454" s="91">
        <v>620</v>
      </c>
      <c r="G454" s="50"/>
    </row>
    <row r="455" spans="1:7">
      <c r="A455" s="41">
        <v>244192</v>
      </c>
      <c r="B455" s="41" t="s">
        <v>365</v>
      </c>
      <c r="C455" s="42">
        <v>43167</v>
      </c>
      <c r="D455" s="42">
        <v>43170</v>
      </c>
      <c r="E455" s="41">
        <v>1275197</v>
      </c>
      <c r="F455" s="91">
        <v>870</v>
      </c>
      <c r="G455" s="50"/>
    </row>
    <row r="456" spans="1:7">
      <c r="A456" s="41">
        <v>244193</v>
      </c>
      <c r="B456" s="41" t="s">
        <v>366</v>
      </c>
      <c r="C456" s="42">
        <v>43167</v>
      </c>
      <c r="D456" s="42">
        <v>43170</v>
      </c>
      <c r="E456" s="41">
        <v>1275197</v>
      </c>
      <c r="F456" s="91">
        <v>870</v>
      </c>
      <c r="G456" s="50"/>
    </row>
    <row r="457" spans="1:7">
      <c r="A457" s="41">
        <v>244123</v>
      </c>
      <c r="B457" s="41" t="s">
        <v>367</v>
      </c>
      <c r="C457" s="42">
        <v>43167</v>
      </c>
      <c r="D457" s="42">
        <v>43170</v>
      </c>
      <c r="E457" s="41">
        <v>1275197</v>
      </c>
      <c r="F457" s="91">
        <v>870</v>
      </c>
      <c r="G457" s="50"/>
    </row>
    <row r="458" spans="1:7">
      <c r="A458" s="41">
        <v>244124</v>
      </c>
      <c r="B458" s="41" t="s">
        <v>368</v>
      </c>
      <c r="C458" s="42">
        <v>43167</v>
      </c>
      <c r="D458" s="42">
        <v>43170</v>
      </c>
      <c r="E458" s="41">
        <v>1275332</v>
      </c>
      <c r="F458" s="91">
        <v>870</v>
      </c>
      <c r="G458" s="50"/>
    </row>
    <row r="459" spans="1:7">
      <c r="A459" s="41">
        <v>244128</v>
      </c>
      <c r="B459" s="41" t="s">
        <v>369</v>
      </c>
      <c r="C459" s="42">
        <v>43167</v>
      </c>
      <c r="D459" s="42">
        <v>43170</v>
      </c>
      <c r="E459" s="41">
        <v>1279699</v>
      </c>
      <c r="F459" s="91">
        <v>870</v>
      </c>
      <c r="G459" s="50"/>
    </row>
    <row r="460" spans="1:7">
      <c r="A460" s="41">
        <v>244122</v>
      </c>
      <c r="B460" s="41" t="s">
        <v>370</v>
      </c>
      <c r="C460" s="42">
        <v>43166</v>
      </c>
      <c r="D460" s="42">
        <v>43170</v>
      </c>
      <c r="E460" s="41">
        <v>1275195</v>
      </c>
      <c r="F460" s="91">
        <v>900</v>
      </c>
      <c r="G460" s="50"/>
    </row>
    <row r="461" spans="1:7">
      <c r="A461" s="41">
        <v>243211</v>
      </c>
      <c r="B461" s="41" t="s">
        <v>371</v>
      </c>
      <c r="C461" s="42">
        <v>43161</v>
      </c>
      <c r="D461" s="42">
        <v>43163</v>
      </c>
      <c r="E461" s="41">
        <v>1278740</v>
      </c>
      <c r="F461" s="91">
        <v>560</v>
      </c>
      <c r="G461" s="50"/>
    </row>
    <row r="462" spans="1:7">
      <c r="A462" s="41">
        <v>243407</v>
      </c>
      <c r="B462" s="41" t="s">
        <v>372</v>
      </c>
      <c r="C462" s="42">
        <v>43160</v>
      </c>
      <c r="D462" s="42">
        <v>43164</v>
      </c>
      <c r="E462" s="41">
        <v>1270153</v>
      </c>
      <c r="F462" s="91">
        <v>870</v>
      </c>
      <c r="G462" s="50"/>
    </row>
    <row r="463" spans="1:7">
      <c r="A463" s="41">
        <v>243406</v>
      </c>
      <c r="B463" s="41" t="s">
        <v>373</v>
      </c>
      <c r="C463" s="42">
        <v>43160</v>
      </c>
      <c r="D463" s="42">
        <v>43164</v>
      </c>
      <c r="E463" s="41">
        <v>1270155</v>
      </c>
      <c r="F463" s="91">
        <v>870</v>
      </c>
      <c r="G463" s="50"/>
    </row>
    <row r="464" spans="1:7">
      <c r="A464" s="41">
        <v>243111</v>
      </c>
      <c r="B464" s="41" t="s">
        <v>374</v>
      </c>
      <c r="C464" s="42">
        <v>43160</v>
      </c>
      <c r="D464" s="42">
        <v>43162</v>
      </c>
      <c r="E464" s="41">
        <v>1274861</v>
      </c>
      <c r="F464" s="91">
        <v>630</v>
      </c>
      <c r="G464" s="50"/>
    </row>
    <row r="465" spans="1:7">
      <c r="A465" s="41">
        <v>243110</v>
      </c>
      <c r="B465" s="41" t="s">
        <v>375</v>
      </c>
      <c r="C465" s="42">
        <v>43160</v>
      </c>
      <c r="D465" s="42">
        <v>43162</v>
      </c>
      <c r="E465" s="41">
        <v>1274623</v>
      </c>
      <c r="F465" s="91">
        <v>630</v>
      </c>
      <c r="G465" s="50"/>
    </row>
    <row r="466" spans="1:7">
      <c r="A466" s="41">
        <v>244386</v>
      </c>
      <c r="B466" s="41" t="s">
        <v>376</v>
      </c>
      <c r="C466" s="42">
        <v>43172</v>
      </c>
      <c r="D466" s="42">
        <v>43173</v>
      </c>
      <c r="E466" s="41">
        <v>1276728</v>
      </c>
      <c r="F466" s="91">
        <v>310</v>
      </c>
      <c r="G466" s="50"/>
    </row>
    <row r="467" spans="1:7">
      <c r="A467" s="41">
        <v>244767</v>
      </c>
      <c r="B467" s="41" t="s">
        <v>377</v>
      </c>
      <c r="C467" s="42">
        <v>43176</v>
      </c>
      <c r="D467" s="42">
        <v>43177</v>
      </c>
      <c r="E467" s="41">
        <v>1278737</v>
      </c>
      <c r="F467" s="91">
        <v>280</v>
      </c>
      <c r="G467" s="50"/>
    </row>
    <row r="468" spans="1:7">
      <c r="A468" s="41">
        <v>244898</v>
      </c>
      <c r="B468" s="41" t="s">
        <v>378</v>
      </c>
      <c r="C468" s="42">
        <v>43175</v>
      </c>
      <c r="D468" s="42">
        <v>43178</v>
      </c>
      <c r="E468" s="41">
        <v>1280868</v>
      </c>
      <c r="F468" s="91">
        <v>900</v>
      </c>
      <c r="G468" s="50"/>
    </row>
    <row r="469" spans="1:7">
      <c r="A469" s="41">
        <v>244899</v>
      </c>
      <c r="B469" s="41" t="s">
        <v>292</v>
      </c>
      <c r="C469" s="42">
        <v>43177</v>
      </c>
      <c r="D469" s="42">
        <v>43178</v>
      </c>
      <c r="E469" s="41">
        <v>1281978</v>
      </c>
      <c r="F469" s="91">
        <v>280</v>
      </c>
      <c r="G469" s="50"/>
    </row>
    <row r="470" spans="1:7">
      <c r="A470" s="41">
        <v>245047</v>
      </c>
      <c r="B470" s="41" t="s">
        <v>379</v>
      </c>
      <c r="C470" s="42">
        <v>43178</v>
      </c>
      <c r="D470" s="42">
        <v>43179</v>
      </c>
      <c r="E470" s="41">
        <v>1283998</v>
      </c>
      <c r="F470" s="91">
        <v>330</v>
      </c>
      <c r="G470" s="50"/>
    </row>
    <row r="471" spans="1:7">
      <c r="A471" s="41">
        <v>245363</v>
      </c>
      <c r="B471" s="41" t="s">
        <v>380</v>
      </c>
      <c r="C471" s="42">
        <v>43180</v>
      </c>
      <c r="D471" s="42">
        <v>43181</v>
      </c>
      <c r="E471" s="41">
        <v>1280082</v>
      </c>
      <c r="F471" s="91">
        <v>310</v>
      </c>
      <c r="G471" s="50"/>
    </row>
    <row r="472" spans="1:7">
      <c r="A472" s="41">
        <v>245899</v>
      </c>
      <c r="B472" s="41" t="s">
        <v>381</v>
      </c>
      <c r="C472" s="42">
        <v>43185</v>
      </c>
      <c r="D472" s="42">
        <v>43186</v>
      </c>
      <c r="E472" s="41">
        <v>1287338</v>
      </c>
      <c r="F472" s="91">
        <v>310</v>
      </c>
      <c r="G472" s="50"/>
    </row>
    <row r="473" spans="1:7">
      <c r="A473" s="41">
        <v>245900</v>
      </c>
      <c r="B473" s="41" t="s">
        <v>382</v>
      </c>
      <c r="C473" s="42">
        <v>43185</v>
      </c>
      <c r="D473" s="42">
        <v>43186</v>
      </c>
      <c r="E473" s="41">
        <v>1285625</v>
      </c>
      <c r="F473" s="91">
        <v>310</v>
      </c>
      <c r="G473" s="50"/>
    </row>
    <row r="474" spans="1:7">
      <c r="A474" s="41">
        <v>246253</v>
      </c>
      <c r="B474" s="41" t="s">
        <v>383</v>
      </c>
      <c r="C474" s="42">
        <v>43186</v>
      </c>
      <c r="D474" s="42">
        <v>43189</v>
      </c>
      <c r="E474" s="41">
        <v>1287200</v>
      </c>
      <c r="F474" s="91">
        <v>930</v>
      </c>
      <c r="G474" s="50"/>
    </row>
    <row r="475" spans="1:7">
      <c r="A475" s="41">
        <v>246421</v>
      </c>
      <c r="B475" s="41" t="s">
        <v>384</v>
      </c>
      <c r="C475" s="42">
        <v>43190</v>
      </c>
      <c r="D475" s="42">
        <v>43191</v>
      </c>
      <c r="E475" s="41">
        <v>1288209</v>
      </c>
      <c r="F475" s="91">
        <v>280</v>
      </c>
      <c r="G475" s="50"/>
    </row>
    <row r="476" spans="1:7">
      <c r="A476" s="41">
        <v>246450</v>
      </c>
      <c r="B476" s="41" t="s">
        <v>385</v>
      </c>
      <c r="C476" s="42">
        <v>43190</v>
      </c>
      <c r="D476" s="42">
        <v>43191</v>
      </c>
      <c r="E476" s="41">
        <v>1277638</v>
      </c>
      <c r="F476" s="91">
        <v>280</v>
      </c>
      <c r="G476" s="50"/>
    </row>
    <row r="477" spans="1:7">
      <c r="A477" s="41">
        <v>246434</v>
      </c>
      <c r="B477" s="41" t="s">
        <v>386</v>
      </c>
      <c r="C477" s="42">
        <v>43190</v>
      </c>
      <c r="D477" s="42">
        <v>43191</v>
      </c>
      <c r="E477" s="41">
        <v>1289117</v>
      </c>
      <c r="F477" s="91">
        <v>280</v>
      </c>
      <c r="G477" s="50"/>
    </row>
    <row r="478" spans="1:7">
      <c r="A478" s="41">
        <v>246446</v>
      </c>
      <c r="B478" s="41" t="s">
        <v>387</v>
      </c>
      <c r="C478" s="42">
        <v>43190</v>
      </c>
      <c r="D478" s="42">
        <v>43191</v>
      </c>
      <c r="E478" s="41">
        <v>1277639</v>
      </c>
      <c r="F478" s="91">
        <v>280</v>
      </c>
      <c r="G478" s="50"/>
    </row>
    <row r="479" spans="1:7">
      <c r="A479" s="41">
        <v>246422</v>
      </c>
      <c r="B479" s="41" t="s">
        <v>388</v>
      </c>
      <c r="C479" s="42">
        <v>43190</v>
      </c>
      <c r="D479" s="42">
        <v>43191</v>
      </c>
      <c r="E479" s="41">
        <v>1272081</v>
      </c>
      <c r="F479" s="91">
        <v>280</v>
      </c>
      <c r="G479" s="50"/>
    </row>
    <row r="480" spans="1:7">
      <c r="A480" s="41">
        <v>246596</v>
      </c>
      <c r="B480" s="41" t="s">
        <v>389</v>
      </c>
      <c r="C480" s="42">
        <v>43190</v>
      </c>
      <c r="D480" s="42">
        <v>43193</v>
      </c>
      <c r="E480" s="41">
        <v>1284243</v>
      </c>
      <c r="F480" s="91">
        <v>870</v>
      </c>
      <c r="G480" s="50"/>
    </row>
    <row r="481" spans="1:7">
      <c r="A481" s="41">
        <v>246815</v>
      </c>
      <c r="B481" s="41" t="s">
        <v>383</v>
      </c>
      <c r="C481" s="42">
        <v>43195</v>
      </c>
      <c r="D481" s="42">
        <v>43196</v>
      </c>
      <c r="E481" s="41">
        <v>1287263</v>
      </c>
      <c r="F481" s="91">
        <v>310</v>
      </c>
      <c r="G481" s="50"/>
    </row>
    <row r="482" spans="1:7">
      <c r="A482" s="41">
        <v>246788</v>
      </c>
      <c r="B482" s="41" t="s">
        <v>390</v>
      </c>
      <c r="C482" s="42">
        <v>43191</v>
      </c>
      <c r="D482" s="42">
        <v>43196</v>
      </c>
      <c r="E482" s="41">
        <v>1287530</v>
      </c>
      <c r="F482" s="91">
        <v>1210</v>
      </c>
      <c r="G482" s="50"/>
    </row>
    <row r="483" spans="1:7">
      <c r="A483" s="41">
        <v>248277</v>
      </c>
      <c r="B483" s="41" t="s">
        <v>391</v>
      </c>
      <c r="C483" s="42">
        <v>43203</v>
      </c>
      <c r="D483" s="42">
        <v>43208</v>
      </c>
      <c r="E483" s="41">
        <v>1292331</v>
      </c>
      <c r="F483" s="91">
        <v>1720</v>
      </c>
      <c r="G483" s="50"/>
    </row>
    <row r="484" spans="1:7">
      <c r="A484" s="41">
        <v>248276</v>
      </c>
      <c r="B484" s="41" t="s">
        <v>75</v>
      </c>
      <c r="C484" s="42">
        <v>43203</v>
      </c>
      <c r="D484" s="42">
        <v>43208</v>
      </c>
      <c r="E484" s="41">
        <v>1292331</v>
      </c>
      <c r="F484" s="91">
        <v>1720</v>
      </c>
      <c r="G484" s="50"/>
    </row>
    <row r="485" spans="1:7">
      <c r="A485" s="41">
        <v>248511</v>
      </c>
      <c r="B485" s="41" t="s">
        <v>392</v>
      </c>
      <c r="C485" s="42">
        <v>43207</v>
      </c>
      <c r="D485" s="42">
        <v>43211</v>
      </c>
      <c r="E485" s="41">
        <v>1292017</v>
      </c>
      <c r="F485" s="91">
        <v>1530</v>
      </c>
      <c r="G485" s="50"/>
    </row>
    <row r="486" spans="1:7">
      <c r="A486" s="41">
        <v>248731</v>
      </c>
      <c r="B486" s="41" t="s">
        <v>325</v>
      </c>
      <c r="C486" s="42">
        <v>43211</v>
      </c>
      <c r="D486" s="42">
        <v>43212</v>
      </c>
      <c r="E486" s="41">
        <v>1296721</v>
      </c>
      <c r="F486" s="91">
        <v>300</v>
      </c>
      <c r="G486" s="50"/>
    </row>
    <row r="487" spans="1:7">
      <c r="A487" s="41">
        <v>249373</v>
      </c>
      <c r="B487" s="41" t="s">
        <v>393</v>
      </c>
      <c r="C487" s="42">
        <v>43215</v>
      </c>
      <c r="D487" s="42">
        <v>43217</v>
      </c>
      <c r="E487" s="41">
        <v>1293361</v>
      </c>
      <c r="F487" s="91">
        <v>820</v>
      </c>
      <c r="G487" s="50"/>
    </row>
    <row r="488" spans="1:7">
      <c r="A488" s="41">
        <v>248824</v>
      </c>
      <c r="B488" s="41" t="s">
        <v>394</v>
      </c>
      <c r="C488" s="42">
        <v>43211</v>
      </c>
      <c r="D488" s="42">
        <v>43213</v>
      </c>
      <c r="E488" s="41">
        <v>1297842</v>
      </c>
      <c r="F488" s="91">
        <v>600</v>
      </c>
      <c r="G488" s="50"/>
    </row>
    <row r="489" spans="1:7">
      <c r="A489" s="41">
        <v>249247</v>
      </c>
      <c r="B489" s="41" t="s">
        <v>395</v>
      </c>
      <c r="C489" s="42">
        <v>43215</v>
      </c>
      <c r="D489" s="42">
        <v>43216</v>
      </c>
      <c r="E489" s="41">
        <v>1298191</v>
      </c>
      <c r="F489" s="91">
        <v>410</v>
      </c>
      <c r="G489" s="50"/>
    </row>
    <row r="490" spans="1:7">
      <c r="A490" s="41">
        <v>248577</v>
      </c>
      <c r="B490" s="41" t="s">
        <v>396</v>
      </c>
      <c r="C490" s="42">
        <v>43208</v>
      </c>
      <c r="D490" s="42">
        <v>43211</v>
      </c>
      <c r="E490" s="41">
        <v>1286799</v>
      </c>
      <c r="F490" s="91">
        <v>1120</v>
      </c>
      <c r="G490" s="50"/>
    </row>
    <row r="491" spans="1:7">
      <c r="A491" s="41">
        <v>249901</v>
      </c>
      <c r="B491" s="41" t="s">
        <v>397</v>
      </c>
      <c r="C491" s="42">
        <v>43219</v>
      </c>
      <c r="D491" s="42">
        <v>43222</v>
      </c>
      <c r="E491" s="41">
        <v>1297042</v>
      </c>
      <c r="F491" s="91">
        <v>1120</v>
      </c>
      <c r="G491" s="50"/>
    </row>
    <row r="492" spans="1:7">
      <c r="A492" s="41">
        <v>249911</v>
      </c>
      <c r="B492" s="41" t="s">
        <v>398</v>
      </c>
      <c r="C492" s="42">
        <v>43218</v>
      </c>
      <c r="D492" s="42">
        <v>43222</v>
      </c>
      <c r="E492" s="41">
        <v>1298666</v>
      </c>
      <c r="F492" s="91">
        <v>1420</v>
      </c>
      <c r="G492" s="50"/>
    </row>
    <row r="493" spans="1:7">
      <c r="A493" s="41">
        <v>249913</v>
      </c>
      <c r="B493" s="41" t="s">
        <v>261</v>
      </c>
      <c r="C493" s="42">
        <v>43218</v>
      </c>
      <c r="D493" s="42">
        <v>43222</v>
      </c>
      <c r="E493" s="41">
        <v>1298666</v>
      </c>
      <c r="F493" s="91">
        <v>1420</v>
      </c>
      <c r="G493" s="50"/>
    </row>
    <row r="494" spans="1:7">
      <c r="A494" s="41">
        <v>249488</v>
      </c>
      <c r="B494" s="41" t="s">
        <v>399</v>
      </c>
      <c r="C494" s="42">
        <v>43216</v>
      </c>
      <c r="D494" s="42">
        <v>43218</v>
      </c>
      <c r="E494" s="41">
        <v>1290498</v>
      </c>
      <c r="F494" s="91">
        <v>770</v>
      </c>
      <c r="G494" s="50"/>
    </row>
    <row r="495" ht="15" spans="1:7">
      <c r="A495" s="44"/>
      <c r="B495" s="44"/>
      <c r="C495" s="44"/>
      <c r="D495" s="44"/>
      <c r="E495" s="44"/>
      <c r="F495" s="44"/>
      <c r="G495" s="51"/>
    </row>
    <row r="496" ht="15" spans="1:7">
      <c r="A496" s="51"/>
      <c r="B496" s="51"/>
      <c r="C496" s="51"/>
      <c r="D496" s="51"/>
      <c r="E496" s="67" t="s">
        <v>85</v>
      </c>
      <c r="F496" s="78">
        <f>SUM(F453:F495)</f>
        <v>31060</v>
      </c>
      <c r="G496" s="97" t="s">
        <v>400</v>
      </c>
    </row>
    <row r="497" ht="15" spans="1:7">
      <c r="A497" s="51"/>
      <c r="B497" s="51"/>
      <c r="C497" s="51"/>
      <c r="D497" s="51"/>
      <c r="E497" s="51"/>
      <c r="F497" s="51"/>
      <c r="G497" s="51"/>
    </row>
    <row r="498" ht="15" spans="1:7">
      <c r="A498" s="51"/>
      <c r="B498" s="51"/>
      <c r="C498" s="51"/>
      <c r="D498" s="51"/>
      <c r="E498" s="79" t="s">
        <v>113</v>
      </c>
      <c r="F498" s="80"/>
      <c r="G498" s="81">
        <v>30000</v>
      </c>
    </row>
    <row r="499" ht="15" spans="1:7">
      <c r="A499" s="51"/>
      <c r="B499" s="51"/>
      <c r="C499" s="51"/>
      <c r="D499" s="51"/>
      <c r="E499" s="51"/>
      <c r="F499" s="51"/>
      <c r="G499" s="51"/>
    </row>
    <row r="500" ht="15" spans="1:7">
      <c r="A500" s="51"/>
      <c r="B500" s="51"/>
      <c r="C500" s="51"/>
      <c r="D500" s="51"/>
      <c r="E500" s="82" t="s">
        <v>114</v>
      </c>
      <c r="F500" s="83"/>
      <c r="G500" s="84">
        <f>G450+G498-F496</f>
        <v>625.220000000001</v>
      </c>
    </row>
    <row r="502" spans="1:7">
      <c r="A502" s="64" t="s">
        <v>65</v>
      </c>
      <c r="B502" s="64" t="s">
        <v>66</v>
      </c>
      <c r="C502" s="64" t="s">
        <v>67</v>
      </c>
      <c r="D502" s="64" t="s">
        <v>68</v>
      </c>
      <c r="E502" s="64" t="s">
        <v>69</v>
      </c>
      <c r="F502" s="64" t="s">
        <v>70</v>
      </c>
      <c r="G502" s="77"/>
    </row>
    <row r="503" spans="1:7">
      <c r="A503" s="41">
        <v>250295</v>
      </c>
      <c r="B503" s="41" t="s">
        <v>401</v>
      </c>
      <c r="C503" s="42">
        <v>43225</v>
      </c>
      <c r="D503" s="42">
        <v>43226</v>
      </c>
      <c r="E503" s="41">
        <v>1302149</v>
      </c>
      <c r="F503" s="91">
        <v>300</v>
      </c>
      <c r="G503" s="50"/>
    </row>
    <row r="504" spans="1:7">
      <c r="A504" s="41">
        <v>251052</v>
      </c>
      <c r="B504" s="41" t="s">
        <v>402</v>
      </c>
      <c r="C504" s="42">
        <v>43233</v>
      </c>
      <c r="D504" s="42">
        <v>43234</v>
      </c>
      <c r="E504" s="41">
        <v>1305170</v>
      </c>
      <c r="F504" s="91">
        <v>300</v>
      </c>
      <c r="G504" s="50"/>
    </row>
    <row r="505" spans="1:7">
      <c r="A505" s="41">
        <v>250998</v>
      </c>
      <c r="B505" s="41" t="s">
        <v>403</v>
      </c>
      <c r="C505" s="42">
        <v>43232</v>
      </c>
      <c r="D505" s="42">
        <v>43233</v>
      </c>
      <c r="E505" s="41">
        <v>1304754</v>
      </c>
      <c r="F505" s="91">
        <v>300</v>
      </c>
      <c r="G505" s="50"/>
    </row>
    <row r="506" spans="1:7">
      <c r="A506" s="41">
        <v>251019</v>
      </c>
      <c r="B506" s="41" t="s">
        <v>404</v>
      </c>
      <c r="C506" s="42">
        <v>43229</v>
      </c>
      <c r="D506" s="42">
        <v>43233</v>
      </c>
      <c r="E506" s="41">
        <v>1304421</v>
      </c>
      <c r="F506" s="91">
        <v>1420</v>
      </c>
      <c r="G506" s="50"/>
    </row>
    <row r="507" spans="1:7">
      <c r="A507" s="41">
        <v>250606</v>
      </c>
      <c r="B507" s="41" t="s">
        <v>405</v>
      </c>
      <c r="C507" s="42">
        <v>43225</v>
      </c>
      <c r="D507" s="42">
        <v>43229</v>
      </c>
      <c r="E507" s="41">
        <v>1301506</v>
      </c>
      <c r="F507" s="91">
        <v>1420</v>
      </c>
      <c r="G507" s="50"/>
    </row>
    <row r="508" spans="1:7">
      <c r="A508" s="41">
        <v>251971</v>
      </c>
      <c r="B508" s="41" t="s">
        <v>406</v>
      </c>
      <c r="C508" s="42">
        <v>43238</v>
      </c>
      <c r="D508" s="42">
        <v>43240</v>
      </c>
      <c r="E508" s="41">
        <v>1305565</v>
      </c>
      <c r="F508" s="91">
        <v>660</v>
      </c>
      <c r="G508" s="50"/>
    </row>
    <row r="509" spans="1:7">
      <c r="A509" s="41">
        <v>251975</v>
      </c>
      <c r="B509" s="41" t="s">
        <v>407</v>
      </c>
      <c r="C509" s="42">
        <v>43234</v>
      </c>
      <c r="D509" s="42">
        <v>43240</v>
      </c>
      <c r="E509" s="41">
        <v>1300791</v>
      </c>
      <c r="F509" s="91">
        <v>2240</v>
      </c>
      <c r="G509" s="50"/>
    </row>
    <row r="510" spans="1:7">
      <c r="A510" s="41">
        <v>251873</v>
      </c>
      <c r="B510" s="41" t="s">
        <v>408</v>
      </c>
      <c r="C510" s="42">
        <v>43238</v>
      </c>
      <c r="D510" s="42">
        <v>43239</v>
      </c>
      <c r="E510" s="41">
        <v>1306658</v>
      </c>
      <c r="F510" s="91">
        <v>300</v>
      </c>
      <c r="G510" s="50"/>
    </row>
    <row r="511" spans="1:7">
      <c r="A511" s="41">
        <v>251907</v>
      </c>
      <c r="B511" s="41" t="s">
        <v>408</v>
      </c>
      <c r="C511" s="42">
        <v>43239</v>
      </c>
      <c r="D511" s="42">
        <v>43240</v>
      </c>
      <c r="E511" s="41">
        <v>1306658</v>
      </c>
      <c r="F511" s="91">
        <v>300</v>
      </c>
      <c r="G511" s="50"/>
    </row>
    <row r="512" spans="1:7">
      <c r="A512" s="41">
        <v>252007</v>
      </c>
      <c r="B512" s="41" t="s">
        <v>409</v>
      </c>
      <c r="C512" s="42">
        <v>43240</v>
      </c>
      <c r="D512" s="42">
        <v>43241</v>
      </c>
      <c r="E512" s="41">
        <v>1305566</v>
      </c>
      <c r="F512" s="91">
        <v>300</v>
      </c>
      <c r="G512" s="50"/>
    </row>
    <row r="513" spans="1:7">
      <c r="A513" s="41">
        <v>252287</v>
      </c>
      <c r="B513" s="41" t="s">
        <v>410</v>
      </c>
      <c r="C513" s="42">
        <v>43242</v>
      </c>
      <c r="D513" s="42">
        <v>43243</v>
      </c>
      <c r="E513" s="41">
        <v>1308046</v>
      </c>
      <c r="F513" s="91">
        <v>410</v>
      </c>
      <c r="G513" s="50"/>
    </row>
    <row r="514" spans="1:7">
      <c r="A514" s="41">
        <v>252002</v>
      </c>
      <c r="B514" s="41" t="s">
        <v>411</v>
      </c>
      <c r="C514" s="42">
        <v>43239</v>
      </c>
      <c r="D514" s="42">
        <v>43241</v>
      </c>
      <c r="E514" s="41">
        <v>1294055</v>
      </c>
      <c r="F514" s="91">
        <v>660</v>
      </c>
      <c r="G514" s="50"/>
    </row>
    <row r="515" spans="1:7">
      <c r="A515" s="41">
        <v>252012</v>
      </c>
      <c r="B515" s="41" t="s">
        <v>412</v>
      </c>
      <c r="C515" s="42">
        <v>43238</v>
      </c>
      <c r="D515" s="42">
        <v>43241</v>
      </c>
      <c r="E515" s="41">
        <v>1307068</v>
      </c>
      <c r="F515" s="91">
        <v>900</v>
      </c>
      <c r="G515" s="50"/>
    </row>
    <row r="516" spans="1:7">
      <c r="A516" s="41">
        <v>252187</v>
      </c>
      <c r="B516" s="41" t="s">
        <v>411</v>
      </c>
      <c r="C516" s="42">
        <v>43241</v>
      </c>
      <c r="D516" s="42">
        <v>43243</v>
      </c>
      <c r="E516" s="41">
        <v>1294888</v>
      </c>
      <c r="F516" s="91">
        <v>820</v>
      </c>
      <c r="G516" s="50"/>
    </row>
    <row r="517" spans="1:7">
      <c r="A517" s="41">
        <v>253605</v>
      </c>
      <c r="B517" s="41" t="s">
        <v>413</v>
      </c>
      <c r="C517" s="42">
        <v>43251</v>
      </c>
      <c r="D517" s="42">
        <v>43254</v>
      </c>
      <c r="E517" s="41">
        <v>1308664</v>
      </c>
      <c r="F517" s="91">
        <v>1010</v>
      </c>
      <c r="G517" s="50"/>
    </row>
    <row r="518" spans="1:7">
      <c r="A518" s="41"/>
      <c r="B518" s="41"/>
      <c r="C518" s="42"/>
      <c r="D518" s="42"/>
      <c r="E518" s="41"/>
      <c r="F518" s="91"/>
      <c r="G518" s="50"/>
    </row>
    <row r="519" spans="1:7">
      <c r="A519" s="41"/>
      <c r="B519" s="41"/>
      <c r="C519" s="42"/>
      <c r="D519" s="42"/>
      <c r="E519" s="41"/>
      <c r="F519" s="91"/>
      <c r="G519" s="50"/>
    </row>
    <row r="520" spans="1:7">
      <c r="A520" s="44"/>
      <c r="B520" s="44"/>
      <c r="C520" s="44"/>
      <c r="D520" s="44"/>
      <c r="E520" s="44"/>
      <c r="F520" s="44"/>
      <c r="G520" s="51"/>
    </row>
    <row r="521" spans="1:7">
      <c r="A521" s="51"/>
      <c r="B521" s="51"/>
      <c r="C521" s="51"/>
      <c r="D521" s="51"/>
      <c r="E521" s="67" t="s">
        <v>85</v>
      </c>
      <c r="F521" s="78">
        <f>SUM(F503:F520)</f>
        <v>11340</v>
      </c>
      <c r="G521" s="51" t="s">
        <v>414</v>
      </c>
    </row>
    <row r="522" ht="15" spans="1:7">
      <c r="A522" s="51"/>
      <c r="B522" s="51"/>
      <c r="C522" s="51"/>
      <c r="D522" s="51"/>
      <c r="E522" s="51"/>
      <c r="F522" s="51"/>
      <c r="G522" s="51"/>
    </row>
    <row r="523" ht="15" spans="1:7">
      <c r="A523" s="51"/>
      <c r="B523" s="51"/>
      <c r="C523" s="51"/>
      <c r="D523" s="51"/>
      <c r="E523" s="79" t="s">
        <v>113</v>
      </c>
      <c r="F523" s="80"/>
      <c r="G523" s="81">
        <v>30000</v>
      </c>
    </row>
    <row r="524" ht="15" spans="1:7">
      <c r="A524" s="51"/>
      <c r="B524" s="51"/>
      <c r="C524" s="51"/>
      <c r="D524" s="51"/>
      <c r="E524" s="51"/>
      <c r="F524" s="51"/>
      <c r="G524" s="51"/>
    </row>
    <row r="525" ht="15" spans="1:7">
      <c r="A525" s="51"/>
      <c r="B525" s="51"/>
      <c r="C525" s="51"/>
      <c r="D525" s="51"/>
      <c r="E525" s="82" t="s">
        <v>114</v>
      </c>
      <c r="F525" s="83"/>
      <c r="G525" s="84">
        <f>G500+G523-F521</f>
        <v>19285.22</v>
      </c>
    </row>
    <row r="528" spans="1:7">
      <c r="A528" s="64" t="s">
        <v>65</v>
      </c>
      <c r="B528" s="64" t="s">
        <v>66</v>
      </c>
      <c r="C528" s="64" t="s">
        <v>67</v>
      </c>
      <c r="D528" s="64" t="s">
        <v>68</v>
      </c>
      <c r="E528" s="64" t="s">
        <v>69</v>
      </c>
      <c r="F528" s="64" t="s">
        <v>70</v>
      </c>
      <c r="G528" s="77"/>
    </row>
    <row r="529" spans="1:6">
      <c r="A529" s="41">
        <v>254688</v>
      </c>
      <c r="B529" s="98" t="s">
        <v>415</v>
      </c>
      <c r="C529" s="42">
        <v>43259</v>
      </c>
      <c r="D529" s="42">
        <v>43262</v>
      </c>
      <c r="E529" s="41">
        <v>1315455</v>
      </c>
      <c r="F529" s="91">
        <v>810</v>
      </c>
    </row>
    <row r="530" spans="1:6">
      <c r="A530" s="41">
        <v>254741</v>
      </c>
      <c r="B530" s="98" t="s">
        <v>416</v>
      </c>
      <c r="C530" s="42">
        <v>43259</v>
      </c>
      <c r="D530" s="42">
        <v>43263</v>
      </c>
      <c r="E530" s="41">
        <v>1316067</v>
      </c>
      <c r="F530" s="91">
        <v>1220</v>
      </c>
    </row>
    <row r="531" spans="1:6">
      <c r="A531" s="41">
        <v>253819</v>
      </c>
      <c r="B531" s="98" t="s">
        <v>417</v>
      </c>
      <c r="C531" s="42">
        <v>43255</v>
      </c>
      <c r="D531" s="42">
        <v>43256</v>
      </c>
      <c r="E531" s="41">
        <v>1314738</v>
      </c>
      <c r="F531" s="91">
        <v>950</v>
      </c>
    </row>
    <row r="532" spans="1:6">
      <c r="A532" s="41">
        <v>254222</v>
      </c>
      <c r="B532" s="98" t="s">
        <v>418</v>
      </c>
      <c r="C532" s="42">
        <v>43256</v>
      </c>
      <c r="D532" s="42">
        <v>43259</v>
      </c>
      <c r="E532" s="41">
        <v>1312361</v>
      </c>
      <c r="F532" s="91">
        <v>1230</v>
      </c>
    </row>
    <row r="533" spans="1:6">
      <c r="A533" s="41">
        <v>253679</v>
      </c>
      <c r="B533" s="98" t="s">
        <v>419</v>
      </c>
      <c r="C533" s="42">
        <v>43252</v>
      </c>
      <c r="D533" s="42">
        <v>43254</v>
      </c>
      <c r="E533" s="41">
        <v>1292810</v>
      </c>
      <c r="F533" s="91">
        <v>600</v>
      </c>
    </row>
    <row r="534" spans="1:6">
      <c r="A534" s="41">
        <v>254972</v>
      </c>
      <c r="B534" s="98" t="s">
        <v>420</v>
      </c>
      <c r="C534" s="42">
        <v>43263</v>
      </c>
      <c r="D534" s="42">
        <v>43265</v>
      </c>
      <c r="E534" s="41">
        <v>1315131</v>
      </c>
      <c r="F534" s="91">
        <v>410</v>
      </c>
    </row>
    <row r="535" spans="1:6">
      <c r="A535" s="41">
        <v>255064</v>
      </c>
      <c r="B535" s="98" t="s">
        <v>420</v>
      </c>
      <c r="C535" s="42">
        <v>43265</v>
      </c>
      <c r="D535" s="42">
        <v>43266</v>
      </c>
      <c r="E535" s="41">
        <v>1315131</v>
      </c>
      <c r="F535" s="91">
        <v>410</v>
      </c>
    </row>
    <row r="536" spans="1:6">
      <c r="A536" s="41">
        <v>255738</v>
      </c>
      <c r="B536" s="98" t="s">
        <v>421</v>
      </c>
      <c r="C536" s="42">
        <v>43265</v>
      </c>
      <c r="D536" s="42">
        <v>43271</v>
      </c>
      <c r="E536" s="41">
        <v>1310420</v>
      </c>
      <c r="F536" s="91">
        <v>2040</v>
      </c>
    </row>
    <row r="537" spans="1:6">
      <c r="A537" s="41">
        <v>256210</v>
      </c>
      <c r="B537" s="98" t="s">
        <v>422</v>
      </c>
      <c r="C537" s="42">
        <v>43272</v>
      </c>
      <c r="D537" s="42">
        <v>43274</v>
      </c>
      <c r="E537" s="41">
        <v>1314214</v>
      </c>
      <c r="F537" s="91">
        <v>680</v>
      </c>
    </row>
    <row r="538" spans="1:6">
      <c r="A538" s="41">
        <v>255886</v>
      </c>
      <c r="B538" s="98" t="s">
        <v>422</v>
      </c>
      <c r="C538" s="42">
        <v>43268</v>
      </c>
      <c r="D538" s="42">
        <v>43272</v>
      </c>
      <c r="E538" s="41">
        <v>1314211</v>
      </c>
      <c r="F538" s="91">
        <v>1500</v>
      </c>
    </row>
    <row r="539" spans="1:6">
      <c r="A539" s="41">
        <v>256357</v>
      </c>
      <c r="B539" s="98" t="s">
        <v>423</v>
      </c>
      <c r="C539" s="42">
        <v>43270</v>
      </c>
      <c r="D539" s="42">
        <v>43275</v>
      </c>
      <c r="E539" s="41">
        <v>1312065</v>
      </c>
      <c r="F539" s="91">
        <v>1770</v>
      </c>
    </row>
    <row r="540" spans="1:6">
      <c r="A540" s="41">
        <v>257578</v>
      </c>
      <c r="B540" s="98" t="s">
        <v>424</v>
      </c>
      <c r="C540" s="42">
        <v>43280</v>
      </c>
      <c r="D540" s="42">
        <v>43283</v>
      </c>
      <c r="E540" s="41">
        <v>1320206</v>
      </c>
      <c r="F540" s="91">
        <v>945</v>
      </c>
    </row>
    <row r="541" spans="1:6">
      <c r="A541" s="41">
        <v>257580</v>
      </c>
      <c r="B541" s="98" t="s">
        <v>425</v>
      </c>
      <c r="C541" s="42">
        <v>43280</v>
      </c>
      <c r="D541" s="42">
        <v>43283</v>
      </c>
      <c r="E541" s="41">
        <v>1326084</v>
      </c>
      <c r="F541" s="91">
        <v>945</v>
      </c>
    </row>
    <row r="542" spans="1:6">
      <c r="A542" s="41">
        <v>256479</v>
      </c>
      <c r="B542" s="98" t="s">
        <v>426</v>
      </c>
      <c r="C542" s="42">
        <v>43274</v>
      </c>
      <c r="D542" s="42">
        <v>43275</v>
      </c>
      <c r="E542" s="41">
        <v>1320220</v>
      </c>
      <c r="F542" s="91">
        <v>540</v>
      </c>
    </row>
    <row r="543" spans="1:6">
      <c r="A543" s="41">
        <v>258376</v>
      </c>
      <c r="B543" s="98" t="s">
        <v>427</v>
      </c>
      <c r="C543" s="42">
        <v>43288</v>
      </c>
      <c r="D543" s="42">
        <v>43289</v>
      </c>
      <c r="E543" s="41">
        <v>1324026</v>
      </c>
      <c r="F543" s="91">
        <v>1150</v>
      </c>
    </row>
    <row r="544" spans="1:6">
      <c r="A544" s="41">
        <v>257422</v>
      </c>
      <c r="B544" s="98" t="s">
        <v>428</v>
      </c>
      <c r="C544" s="42">
        <v>43280</v>
      </c>
      <c r="D544" s="42">
        <v>43282</v>
      </c>
      <c r="E544" s="41">
        <v>1325888</v>
      </c>
      <c r="F544" s="91">
        <v>540</v>
      </c>
    </row>
    <row r="545" spans="1:6">
      <c r="A545" s="41">
        <v>258375</v>
      </c>
      <c r="B545" s="98" t="s">
        <v>429</v>
      </c>
      <c r="C545" s="42">
        <v>43288</v>
      </c>
      <c r="D545" s="42" t="s">
        <v>430</v>
      </c>
      <c r="E545" s="41">
        <v>1323980</v>
      </c>
      <c r="F545" s="91">
        <v>450</v>
      </c>
    </row>
    <row r="546" spans="1:6">
      <c r="A546" s="41"/>
      <c r="B546" s="41"/>
      <c r="C546" s="42"/>
      <c r="D546" s="42"/>
      <c r="E546" s="41"/>
      <c r="F546" s="91"/>
    </row>
    <row r="547" spans="1:6">
      <c r="A547" s="41"/>
      <c r="B547" s="41"/>
      <c r="C547" s="42"/>
      <c r="D547" s="42"/>
      <c r="E547" s="41"/>
      <c r="F547" s="91"/>
    </row>
    <row r="548" spans="1:6">
      <c r="A548" s="41"/>
      <c r="B548" s="41"/>
      <c r="C548" s="42"/>
      <c r="D548" s="42"/>
      <c r="E548" s="41"/>
      <c r="F548" s="91"/>
    </row>
    <row r="549" spans="1:6">
      <c r="A549" s="41"/>
      <c r="B549" s="41"/>
      <c r="C549" s="42"/>
      <c r="D549" s="42"/>
      <c r="E549" s="41"/>
      <c r="F549" s="91"/>
    </row>
    <row r="550" spans="1:6">
      <c r="A550" s="41"/>
      <c r="B550" s="41"/>
      <c r="C550" s="42"/>
      <c r="D550" s="42"/>
      <c r="E550" s="41"/>
      <c r="F550" s="91"/>
    </row>
    <row r="551" spans="1:6">
      <c r="A551" s="44"/>
      <c r="B551" s="44"/>
      <c r="C551" s="44"/>
      <c r="D551" s="44"/>
      <c r="E551" s="44"/>
      <c r="F551" s="44"/>
    </row>
    <row r="552" spans="1:7">
      <c r="A552" s="51"/>
      <c r="B552" s="51"/>
      <c r="C552" s="51"/>
      <c r="D552" s="51"/>
      <c r="E552" s="67" t="s">
        <v>85</v>
      </c>
      <c r="F552" s="78">
        <f>SUM(F529:F551)</f>
        <v>16190</v>
      </c>
      <c r="G552" s="51" t="s">
        <v>431</v>
      </c>
    </row>
    <row r="553" ht="15" spans="1:7">
      <c r="A553" s="51"/>
      <c r="B553" s="51"/>
      <c r="C553" s="51"/>
      <c r="D553" s="51"/>
      <c r="E553" s="51"/>
      <c r="F553" s="51"/>
      <c r="G553" s="51"/>
    </row>
    <row r="554" ht="15" spans="1:7">
      <c r="A554" s="51"/>
      <c r="B554" s="51"/>
      <c r="C554" s="51"/>
      <c r="D554" s="51"/>
      <c r="E554" s="79" t="s">
        <v>113</v>
      </c>
      <c r="F554" s="80"/>
      <c r="G554" s="81">
        <v>0</v>
      </c>
    </row>
    <row r="555" ht="15" spans="1:7">
      <c r="A555" s="51"/>
      <c r="B555" s="51"/>
      <c r="C555" s="51"/>
      <c r="D555" s="51"/>
      <c r="E555" s="51"/>
      <c r="F555" s="51"/>
      <c r="G555" s="51"/>
    </row>
    <row r="556" ht="15" spans="1:7">
      <c r="A556" s="51"/>
      <c r="B556" s="51"/>
      <c r="C556" s="51"/>
      <c r="D556" s="51"/>
      <c r="E556" s="82" t="s">
        <v>114</v>
      </c>
      <c r="F556" s="83"/>
      <c r="G556" s="84">
        <f>G525+G554-F552</f>
        <v>3095.22</v>
      </c>
    </row>
    <row r="558" spans="1:6">
      <c r="A558" s="64" t="s">
        <v>65</v>
      </c>
      <c r="B558" s="64" t="s">
        <v>66</v>
      </c>
      <c r="C558" s="64" t="s">
        <v>67</v>
      </c>
      <c r="D558" s="64" t="s">
        <v>68</v>
      </c>
      <c r="E558" s="64" t="s">
        <v>69</v>
      </c>
      <c r="F558" s="64" t="s">
        <v>70</v>
      </c>
    </row>
    <row r="559" spans="1:6">
      <c r="A559" s="44">
        <v>258441</v>
      </c>
      <c r="B559" s="44" t="s">
        <v>432</v>
      </c>
      <c r="C559" s="42">
        <v>43286</v>
      </c>
      <c r="D559" s="42">
        <v>43290</v>
      </c>
      <c r="E559" s="41">
        <v>1322269</v>
      </c>
      <c r="F559" s="91">
        <v>1770</v>
      </c>
    </row>
    <row r="560" spans="1:6">
      <c r="A560" s="44">
        <v>259323</v>
      </c>
      <c r="B560" s="44" t="s">
        <v>433</v>
      </c>
      <c r="C560" s="42">
        <v>43287</v>
      </c>
      <c r="D560" s="42">
        <v>43297</v>
      </c>
      <c r="E560" s="41">
        <v>1321286</v>
      </c>
      <c r="F560" s="91">
        <v>4650</v>
      </c>
    </row>
    <row r="561" spans="1:6">
      <c r="A561" s="44">
        <v>258688</v>
      </c>
      <c r="B561" s="44" t="s">
        <v>434</v>
      </c>
      <c r="C561" s="42">
        <v>43288</v>
      </c>
      <c r="D561" s="42">
        <v>43292</v>
      </c>
      <c r="E561" s="41">
        <v>1321557</v>
      </c>
      <c r="F561" s="91">
        <v>1920</v>
      </c>
    </row>
    <row r="562" spans="1:6">
      <c r="A562" s="44">
        <v>258941</v>
      </c>
      <c r="B562" s="44" t="s">
        <v>435</v>
      </c>
      <c r="C562" s="42">
        <v>43293</v>
      </c>
      <c r="D562" s="42">
        <v>43294</v>
      </c>
      <c r="E562" s="41">
        <v>1323861</v>
      </c>
      <c r="F562" s="91">
        <v>555</v>
      </c>
    </row>
    <row r="563" spans="1:6">
      <c r="A563" s="44">
        <v>260395</v>
      </c>
      <c r="B563" s="41" t="s">
        <v>436</v>
      </c>
      <c r="C563" s="42">
        <v>43303</v>
      </c>
      <c r="D563" s="42">
        <v>43305</v>
      </c>
      <c r="E563" s="41">
        <v>1337422</v>
      </c>
      <c r="F563" s="91">
        <v>562</v>
      </c>
    </row>
    <row r="564" spans="1:6">
      <c r="A564" s="44">
        <v>260283</v>
      </c>
      <c r="B564" s="41" t="s">
        <v>437</v>
      </c>
      <c r="C564" s="42">
        <v>43303</v>
      </c>
      <c r="D564" s="42">
        <v>43304</v>
      </c>
      <c r="E564" s="41">
        <v>1336219</v>
      </c>
      <c r="F564" s="91">
        <v>650</v>
      </c>
    </row>
    <row r="565" spans="1:6">
      <c r="A565" s="44">
        <v>260475</v>
      </c>
      <c r="B565" s="41" t="s">
        <v>437</v>
      </c>
      <c r="C565" s="42">
        <v>43304</v>
      </c>
      <c r="D565" s="42">
        <v>43305</v>
      </c>
      <c r="E565" s="41">
        <v>1339198</v>
      </c>
      <c r="F565" s="91">
        <v>750</v>
      </c>
    </row>
    <row r="566" spans="1:6">
      <c r="A566" s="44">
        <v>260394</v>
      </c>
      <c r="B566" s="41" t="s">
        <v>438</v>
      </c>
      <c r="C566" s="42">
        <v>43304</v>
      </c>
      <c r="D566" s="42">
        <v>43305</v>
      </c>
      <c r="E566" s="41">
        <v>1334126</v>
      </c>
      <c r="F566" s="91">
        <v>310</v>
      </c>
    </row>
    <row r="567" spans="1:6">
      <c r="A567" s="44">
        <v>260571</v>
      </c>
      <c r="B567" s="41" t="s">
        <v>439</v>
      </c>
      <c r="C567" s="42">
        <v>43303</v>
      </c>
      <c r="D567" s="42">
        <v>43306</v>
      </c>
      <c r="E567" s="41">
        <v>1334407</v>
      </c>
      <c r="F567" s="91">
        <v>872</v>
      </c>
    </row>
    <row r="568" spans="1:6">
      <c r="A568" s="44">
        <v>260576</v>
      </c>
      <c r="B568" s="41" t="s">
        <v>440</v>
      </c>
      <c r="C568" s="42">
        <v>43303</v>
      </c>
      <c r="D568" s="42">
        <v>43306</v>
      </c>
      <c r="E568" s="41">
        <v>1334407</v>
      </c>
      <c r="F568" s="91">
        <v>872</v>
      </c>
    </row>
    <row r="569" spans="1:6">
      <c r="A569" s="44">
        <v>260574</v>
      </c>
      <c r="B569" s="41" t="s">
        <v>441</v>
      </c>
      <c r="C569" s="42">
        <v>43303</v>
      </c>
      <c r="D569" s="42">
        <v>43306</v>
      </c>
      <c r="E569" s="41">
        <v>1334407</v>
      </c>
      <c r="F569" s="91">
        <v>872</v>
      </c>
    </row>
    <row r="570" spans="1:6">
      <c r="A570" s="44">
        <v>260575</v>
      </c>
      <c r="B570" s="41" t="s">
        <v>442</v>
      </c>
      <c r="C570" s="42">
        <v>43303</v>
      </c>
      <c r="D570" s="42">
        <v>43306</v>
      </c>
      <c r="E570" s="41">
        <v>1334407</v>
      </c>
      <c r="F570" s="91">
        <v>872</v>
      </c>
    </row>
    <row r="571" spans="1:6">
      <c r="A571" s="44">
        <v>260632</v>
      </c>
      <c r="B571" s="41" t="s">
        <v>443</v>
      </c>
      <c r="C571" s="42">
        <v>43303</v>
      </c>
      <c r="D571" s="42">
        <v>43306</v>
      </c>
      <c r="E571" s="41">
        <v>1337421</v>
      </c>
      <c r="F571" s="91">
        <v>872</v>
      </c>
    </row>
    <row r="572" spans="1:6">
      <c r="A572" s="44">
        <v>260572</v>
      </c>
      <c r="B572" s="41" t="s">
        <v>444</v>
      </c>
      <c r="C572" s="42">
        <v>43303</v>
      </c>
      <c r="D572" s="42">
        <v>43306</v>
      </c>
      <c r="E572" s="41">
        <v>1334407</v>
      </c>
      <c r="F572" s="91">
        <v>872</v>
      </c>
    </row>
    <row r="573" spans="1:6">
      <c r="A573" s="44">
        <v>260813</v>
      </c>
      <c r="B573" s="41" t="s">
        <v>445</v>
      </c>
      <c r="C573" s="42">
        <v>43302</v>
      </c>
      <c r="D573" s="42">
        <v>43306</v>
      </c>
      <c r="E573" s="41">
        <v>1335796</v>
      </c>
      <c r="F573" s="91">
        <v>1366.5</v>
      </c>
    </row>
    <row r="574" spans="1:6">
      <c r="A574" s="44">
        <v>261076</v>
      </c>
      <c r="B574" s="41" t="s">
        <v>446</v>
      </c>
      <c r="C574" s="42">
        <v>43303</v>
      </c>
      <c r="D574" s="42">
        <v>43309</v>
      </c>
      <c r="E574" s="41">
        <v>1332196</v>
      </c>
      <c r="F574" s="91">
        <v>1800</v>
      </c>
    </row>
    <row r="575" spans="1:6">
      <c r="A575" s="44">
        <v>260691</v>
      </c>
      <c r="B575" s="41" t="s">
        <v>447</v>
      </c>
      <c r="C575" s="42">
        <v>43303</v>
      </c>
      <c r="D575" s="42">
        <v>43307</v>
      </c>
      <c r="E575" s="41">
        <v>1338438</v>
      </c>
      <c r="F575" s="91">
        <v>1182</v>
      </c>
    </row>
    <row r="576" spans="1:6">
      <c r="A576" s="44">
        <v>260689</v>
      </c>
      <c r="B576" s="41" t="s">
        <v>448</v>
      </c>
      <c r="C576" s="42">
        <v>43305</v>
      </c>
      <c r="D576" s="42">
        <v>43307</v>
      </c>
      <c r="E576" s="41">
        <v>1336073</v>
      </c>
      <c r="F576" s="91">
        <v>620</v>
      </c>
    </row>
    <row r="577" spans="1:6">
      <c r="A577" s="44">
        <v>261372</v>
      </c>
      <c r="B577" s="41" t="s">
        <v>449</v>
      </c>
      <c r="C577" s="42">
        <v>43305</v>
      </c>
      <c r="D577" s="42">
        <v>43311</v>
      </c>
      <c r="E577" s="41">
        <v>1337995</v>
      </c>
      <c r="F577" s="91">
        <v>1686</v>
      </c>
    </row>
    <row r="578" spans="1:6">
      <c r="A578" s="44">
        <v>261343</v>
      </c>
      <c r="B578" s="41" t="s">
        <v>450</v>
      </c>
      <c r="C578" s="42">
        <v>43305</v>
      </c>
      <c r="D578" s="42">
        <v>43311</v>
      </c>
      <c r="E578" s="41">
        <v>1337997</v>
      </c>
      <c r="F578" s="91">
        <v>1686</v>
      </c>
    </row>
    <row r="579" spans="1:6">
      <c r="A579" s="44">
        <v>261342</v>
      </c>
      <c r="B579" s="41" t="s">
        <v>451</v>
      </c>
      <c r="C579" s="42">
        <v>43305</v>
      </c>
      <c r="D579" s="42">
        <v>43311</v>
      </c>
      <c r="E579" s="41">
        <v>1337999</v>
      </c>
      <c r="F579" s="91">
        <v>1686</v>
      </c>
    </row>
    <row r="580" spans="1:6">
      <c r="A580" s="44">
        <v>261338</v>
      </c>
      <c r="B580" s="41" t="s">
        <v>452</v>
      </c>
      <c r="C580" s="42">
        <v>43306</v>
      </c>
      <c r="D580" s="42">
        <v>43311</v>
      </c>
      <c r="E580" s="41">
        <v>1323559</v>
      </c>
      <c r="F580" s="91">
        <v>1376</v>
      </c>
    </row>
    <row r="581" spans="1:6">
      <c r="A581" s="44">
        <v>261015</v>
      </c>
      <c r="B581" s="41" t="s">
        <v>453</v>
      </c>
      <c r="C581" s="42">
        <v>43306</v>
      </c>
      <c r="D581" s="42">
        <v>43309</v>
      </c>
      <c r="E581" s="41">
        <v>1317261</v>
      </c>
      <c r="F581" s="91">
        <v>872</v>
      </c>
    </row>
    <row r="582" spans="1:6">
      <c r="A582" s="44">
        <v>261335</v>
      </c>
      <c r="B582" s="41" t="s">
        <v>454</v>
      </c>
      <c r="C582" s="42">
        <v>43306</v>
      </c>
      <c r="D582" s="42">
        <v>43311</v>
      </c>
      <c r="E582" s="41">
        <v>1320146</v>
      </c>
      <c r="F582" s="91">
        <v>1376</v>
      </c>
    </row>
    <row r="583" spans="1:6">
      <c r="A583" s="44">
        <v>261532</v>
      </c>
      <c r="B583" s="41" t="s">
        <v>455</v>
      </c>
      <c r="C583" s="42">
        <v>43307</v>
      </c>
      <c r="D583" s="42">
        <v>43312</v>
      </c>
      <c r="E583" s="41">
        <v>1337354</v>
      </c>
      <c r="F583" s="91">
        <v>1376</v>
      </c>
    </row>
    <row r="584" spans="1:6">
      <c r="A584" s="44">
        <v>261538</v>
      </c>
      <c r="B584" s="41" t="s">
        <v>456</v>
      </c>
      <c r="C584" s="42">
        <v>43307</v>
      </c>
      <c r="D584" s="42">
        <v>43312</v>
      </c>
      <c r="E584" s="41">
        <v>1337354</v>
      </c>
      <c r="F584" s="91">
        <v>1376</v>
      </c>
    </row>
    <row r="585" spans="1:6">
      <c r="A585" s="44">
        <v>261155</v>
      </c>
      <c r="B585" s="41" t="s">
        <v>457</v>
      </c>
      <c r="C585" s="42">
        <v>43308</v>
      </c>
      <c r="D585" s="42">
        <v>43310</v>
      </c>
      <c r="E585" s="41">
        <v>1340733</v>
      </c>
      <c r="F585" s="91">
        <v>540</v>
      </c>
    </row>
    <row r="586" spans="1:6">
      <c r="A586" s="44">
        <v>261134</v>
      </c>
      <c r="B586" s="41" t="s">
        <v>458</v>
      </c>
      <c r="C586" s="42">
        <v>43308</v>
      </c>
      <c r="D586" s="42">
        <v>43310</v>
      </c>
      <c r="E586" s="41">
        <v>1335825</v>
      </c>
      <c r="F586" s="91">
        <v>504</v>
      </c>
    </row>
    <row r="587" spans="1:6">
      <c r="A587" s="44">
        <v>261121</v>
      </c>
      <c r="B587" s="41" t="s">
        <v>459</v>
      </c>
      <c r="C587" s="42">
        <v>43308</v>
      </c>
      <c r="D587" s="42">
        <v>43310</v>
      </c>
      <c r="E587" s="41">
        <v>1335834</v>
      </c>
      <c r="F587" s="91">
        <v>540</v>
      </c>
    </row>
    <row r="588" spans="1:6">
      <c r="A588" s="44">
        <v>261206</v>
      </c>
      <c r="B588" s="41" t="s">
        <v>446</v>
      </c>
      <c r="C588" s="42">
        <v>43309</v>
      </c>
      <c r="D588" s="42">
        <v>43310</v>
      </c>
      <c r="E588" s="41">
        <v>1332175</v>
      </c>
      <c r="F588" s="91">
        <v>280</v>
      </c>
    </row>
    <row r="589" spans="1:6">
      <c r="A589" s="44">
        <v>261606</v>
      </c>
      <c r="B589" s="41" t="s">
        <v>460</v>
      </c>
      <c r="C589" s="42">
        <v>43309</v>
      </c>
      <c r="D589" s="42">
        <v>43313</v>
      </c>
      <c r="E589" s="41">
        <v>1339240</v>
      </c>
      <c r="F589" s="91">
        <v>1124</v>
      </c>
    </row>
    <row r="590" spans="1:6">
      <c r="A590" s="44">
        <v>261456</v>
      </c>
      <c r="B590" s="41" t="s">
        <v>461</v>
      </c>
      <c r="C590" s="42">
        <v>43309</v>
      </c>
      <c r="D590" s="42">
        <v>43312</v>
      </c>
      <c r="E590" s="41">
        <v>1338459</v>
      </c>
      <c r="F590" s="91">
        <v>814</v>
      </c>
    </row>
    <row r="591" spans="1:6">
      <c r="A591" s="44">
        <v>261848</v>
      </c>
      <c r="B591" s="41" t="s">
        <v>462</v>
      </c>
      <c r="C591" s="42">
        <v>43310</v>
      </c>
      <c r="D591" s="42">
        <v>43314</v>
      </c>
      <c r="E591" s="41">
        <v>1332296</v>
      </c>
      <c r="F591" s="91">
        <v>1210</v>
      </c>
    </row>
    <row r="592" spans="1:6">
      <c r="A592" s="44">
        <v>261850</v>
      </c>
      <c r="B592" s="41" t="s">
        <v>463</v>
      </c>
      <c r="C592" s="42">
        <v>43310</v>
      </c>
      <c r="D592" s="42">
        <v>43314</v>
      </c>
      <c r="E592" s="41">
        <v>1332296</v>
      </c>
      <c r="F592" s="91">
        <v>1210</v>
      </c>
    </row>
    <row r="593" spans="1:6">
      <c r="A593" s="44">
        <v>261605</v>
      </c>
      <c r="B593" s="41" t="s">
        <v>464</v>
      </c>
      <c r="C593" s="42">
        <v>43311</v>
      </c>
      <c r="D593" s="42">
        <v>43313</v>
      </c>
      <c r="E593" s="41">
        <v>1343078</v>
      </c>
      <c r="F593" s="91">
        <v>620</v>
      </c>
    </row>
    <row r="594" spans="1:6">
      <c r="A594" s="44">
        <v>261870</v>
      </c>
      <c r="B594" s="41" t="s">
        <v>465</v>
      </c>
      <c r="C594" s="42">
        <v>43312</v>
      </c>
      <c r="D594" s="42">
        <v>43314</v>
      </c>
      <c r="E594" s="41">
        <v>1343607</v>
      </c>
      <c r="F594" s="91">
        <v>620</v>
      </c>
    </row>
    <row r="595" spans="1:6">
      <c r="A595" s="44">
        <v>259784</v>
      </c>
      <c r="B595" s="41" t="s">
        <v>466</v>
      </c>
      <c r="C595" s="42">
        <v>43296</v>
      </c>
      <c r="D595" s="42">
        <v>43301</v>
      </c>
      <c r="E595" s="41">
        <v>1334946</v>
      </c>
      <c r="F595" s="91">
        <v>2796.5</v>
      </c>
    </row>
    <row r="596" spans="1:6">
      <c r="A596" s="44">
        <v>259627</v>
      </c>
      <c r="B596" s="41" t="s">
        <v>467</v>
      </c>
      <c r="C596" s="42">
        <v>43299</v>
      </c>
      <c r="D596" s="42">
        <v>43300</v>
      </c>
      <c r="E596" s="41">
        <v>1335487</v>
      </c>
      <c r="F596" s="91">
        <v>555</v>
      </c>
    </row>
    <row r="597" spans="1:6">
      <c r="A597" s="44">
        <v>260451</v>
      </c>
      <c r="B597" s="41" t="s">
        <v>468</v>
      </c>
      <c r="C597" s="42">
        <v>43304</v>
      </c>
      <c r="D597" s="42">
        <v>43305</v>
      </c>
      <c r="E597" s="41">
        <v>1336175</v>
      </c>
      <c r="F597" s="91">
        <v>310</v>
      </c>
    </row>
    <row r="598" spans="1:6">
      <c r="A598" s="44">
        <v>260841</v>
      </c>
      <c r="B598" s="41" t="s">
        <v>469</v>
      </c>
      <c r="C598" s="42">
        <v>43305</v>
      </c>
      <c r="D598" s="42">
        <v>43308</v>
      </c>
      <c r="E598" s="41">
        <v>1334935</v>
      </c>
      <c r="F598" s="91">
        <v>930</v>
      </c>
    </row>
    <row r="599" spans="1:6">
      <c r="A599" s="44">
        <v>261081</v>
      </c>
      <c r="B599" s="41" t="s">
        <v>470</v>
      </c>
      <c r="C599" s="42">
        <v>43305</v>
      </c>
      <c r="D599" s="42">
        <v>43309</v>
      </c>
      <c r="E599" s="41">
        <v>1336157</v>
      </c>
      <c r="F599" s="91">
        <v>1210</v>
      </c>
    </row>
    <row r="600" spans="1:6">
      <c r="A600" s="44">
        <v>261257</v>
      </c>
      <c r="B600" s="41" t="s">
        <v>471</v>
      </c>
      <c r="C600" s="42">
        <v>43308</v>
      </c>
      <c r="D600" s="42">
        <v>43310</v>
      </c>
      <c r="E600" s="41">
        <v>1335835</v>
      </c>
      <c r="F600" s="91">
        <v>540</v>
      </c>
    </row>
    <row r="601" spans="1:6">
      <c r="A601" s="44">
        <v>261136</v>
      </c>
      <c r="B601" s="41" t="s">
        <v>472</v>
      </c>
      <c r="C601" s="42">
        <v>43308</v>
      </c>
      <c r="D601" s="42">
        <v>43310</v>
      </c>
      <c r="E601" s="41">
        <v>1340628</v>
      </c>
      <c r="F601" s="91">
        <v>504</v>
      </c>
    </row>
    <row r="602" spans="1:6">
      <c r="A602" s="44">
        <v>261757</v>
      </c>
      <c r="B602" s="41" t="s">
        <v>473</v>
      </c>
      <c r="C602" s="42">
        <v>43310</v>
      </c>
      <c r="D602" s="42">
        <v>43314</v>
      </c>
      <c r="E602" s="41">
        <v>1333880</v>
      </c>
      <c r="F602" s="91">
        <v>1182</v>
      </c>
    </row>
    <row r="603" spans="1:6">
      <c r="A603" s="44">
        <v>261756</v>
      </c>
      <c r="B603" s="41" t="s">
        <v>474</v>
      </c>
      <c r="C603" s="42">
        <v>43310</v>
      </c>
      <c r="D603" s="42">
        <v>43314</v>
      </c>
      <c r="E603" s="41">
        <v>1336316</v>
      </c>
      <c r="F603" s="91">
        <v>1182</v>
      </c>
    </row>
    <row r="604" spans="1:6">
      <c r="A604" s="44">
        <v>261854</v>
      </c>
      <c r="B604" s="41" t="s">
        <v>475</v>
      </c>
      <c r="C604" s="42">
        <v>43310</v>
      </c>
      <c r="D604" s="42">
        <v>43314</v>
      </c>
      <c r="E604" s="41">
        <v>1336316</v>
      </c>
      <c r="F604" s="91">
        <v>1182</v>
      </c>
    </row>
    <row r="605" spans="1:6">
      <c r="A605" s="44">
        <v>261853</v>
      </c>
      <c r="B605" s="41" t="s">
        <v>476</v>
      </c>
      <c r="C605" s="42">
        <v>43310</v>
      </c>
      <c r="D605" s="42">
        <v>43314</v>
      </c>
      <c r="E605" s="41">
        <v>1336316</v>
      </c>
      <c r="F605" s="91">
        <v>1182</v>
      </c>
    </row>
    <row r="606" spans="1:6">
      <c r="A606" s="44">
        <v>262084</v>
      </c>
      <c r="B606" s="41" t="s">
        <v>477</v>
      </c>
      <c r="C606" s="42">
        <v>43310</v>
      </c>
      <c r="D606" s="42">
        <v>43316</v>
      </c>
      <c r="E606" s="41">
        <v>1336622</v>
      </c>
      <c r="F606" s="91">
        <v>1860</v>
      </c>
    </row>
    <row r="607" spans="1:6">
      <c r="A607" s="44">
        <v>262110</v>
      </c>
      <c r="B607" s="41" t="s">
        <v>75</v>
      </c>
      <c r="C607" s="42">
        <v>43310</v>
      </c>
      <c r="D607" s="42">
        <v>43316</v>
      </c>
      <c r="E607" s="41">
        <v>1336622</v>
      </c>
      <c r="F607" s="91">
        <v>1860</v>
      </c>
    </row>
    <row r="608" spans="1:6">
      <c r="A608" s="44">
        <v>262008</v>
      </c>
      <c r="B608" s="41" t="s">
        <v>478</v>
      </c>
      <c r="C608" s="42">
        <v>43311</v>
      </c>
      <c r="D608" s="42">
        <v>43315</v>
      </c>
      <c r="E608" s="41">
        <v>1342102</v>
      </c>
      <c r="F608" s="91">
        <v>1240</v>
      </c>
    </row>
    <row r="609" spans="1:6">
      <c r="A609" s="44">
        <v>261751</v>
      </c>
      <c r="B609" s="41" t="s">
        <v>479</v>
      </c>
      <c r="C609" s="42">
        <v>43311</v>
      </c>
      <c r="D609" s="42">
        <v>43314</v>
      </c>
      <c r="E609" s="41">
        <v>1342967</v>
      </c>
      <c r="F609" s="91">
        <v>930</v>
      </c>
    </row>
    <row r="610" spans="1:6">
      <c r="A610" s="44">
        <v>261903</v>
      </c>
      <c r="B610" s="41" t="s">
        <v>480</v>
      </c>
      <c r="C610" s="42">
        <v>43311</v>
      </c>
      <c r="D610" s="42">
        <v>43315</v>
      </c>
      <c r="E610" s="41">
        <v>1342549</v>
      </c>
      <c r="F610" s="91">
        <v>1240</v>
      </c>
    </row>
    <row r="611" spans="1:6">
      <c r="A611" s="44">
        <v>261902</v>
      </c>
      <c r="B611" s="41" t="s">
        <v>450</v>
      </c>
      <c r="C611" s="42">
        <v>43311</v>
      </c>
      <c r="D611" s="42">
        <v>43315</v>
      </c>
      <c r="E611" s="41">
        <v>1342549</v>
      </c>
      <c r="F611" s="91">
        <v>1240</v>
      </c>
    </row>
    <row r="612" spans="1:6">
      <c r="A612" s="44">
        <v>261901</v>
      </c>
      <c r="B612" s="41" t="s">
        <v>481</v>
      </c>
      <c r="C612" s="42">
        <v>43311</v>
      </c>
      <c r="D612" s="42">
        <v>43315</v>
      </c>
      <c r="E612" s="41">
        <v>1342549</v>
      </c>
      <c r="F612" s="91">
        <v>1240</v>
      </c>
    </row>
    <row r="613" spans="1:6">
      <c r="A613" s="44">
        <v>261895</v>
      </c>
      <c r="B613" s="41" t="s">
        <v>482</v>
      </c>
      <c r="C613" s="42">
        <v>43313</v>
      </c>
      <c r="D613" s="42">
        <v>43315</v>
      </c>
      <c r="E613" s="41">
        <v>1341078</v>
      </c>
      <c r="F613" s="91">
        <v>620</v>
      </c>
    </row>
    <row r="614" spans="1:6">
      <c r="A614" s="44">
        <v>262142</v>
      </c>
      <c r="B614" s="41" t="s">
        <v>483</v>
      </c>
      <c r="C614" s="42">
        <v>43314</v>
      </c>
      <c r="D614" s="42">
        <v>43317</v>
      </c>
      <c r="E614" s="41">
        <v>1344133</v>
      </c>
      <c r="F614" s="91">
        <v>814</v>
      </c>
    </row>
    <row r="615" spans="1:6">
      <c r="A615" s="44">
        <v>262047</v>
      </c>
      <c r="B615" s="41" t="s">
        <v>484</v>
      </c>
      <c r="C615" s="42">
        <v>43314</v>
      </c>
      <c r="D615" s="42">
        <v>43316</v>
      </c>
      <c r="E615" s="41">
        <v>1336346</v>
      </c>
      <c r="F615" s="91">
        <v>562</v>
      </c>
    </row>
    <row r="616" spans="1:6">
      <c r="A616" s="44">
        <v>262091</v>
      </c>
      <c r="B616" s="41" t="s">
        <v>485</v>
      </c>
      <c r="C616" s="42">
        <v>43314</v>
      </c>
      <c r="D616" s="42">
        <v>43316</v>
      </c>
      <c r="E616" s="41">
        <v>1336346</v>
      </c>
      <c r="F616" s="91">
        <v>562</v>
      </c>
    </row>
    <row r="617" spans="1:6">
      <c r="A617" s="44">
        <v>262341</v>
      </c>
      <c r="B617" s="41" t="s">
        <v>486</v>
      </c>
      <c r="C617" s="42">
        <v>43314</v>
      </c>
      <c r="D617" s="42">
        <v>43318</v>
      </c>
      <c r="E617" s="41">
        <v>1340456</v>
      </c>
      <c r="F617" s="91">
        <v>1066</v>
      </c>
    </row>
    <row r="618" spans="1:6">
      <c r="A618" s="44">
        <v>262420</v>
      </c>
      <c r="B618" s="41" t="s">
        <v>487</v>
      </c>
      <c r="C618" s="42">
        <v>43314</v>
      </c>
      <c r="D618" s="42">
        <v>43318</v>
      </c>
      <c r="E618" s="41">
        <v>1343893</v>
      </c>
      <c r="F618" s="91">
        <v>1066</v>
      </c>
    </row>
    <row r="619" spans="1:6">
      <c r="A619" s="44">
        <v>262345</v>
      </c>
      <c r="B619" s="41" t="s">
        <v>488</v>
      </c>
      <c r="C619" s="42">
        <v>43314</v>
      </c>
      <c r="D619" s="42">
        <v>43318</v>
      </c>
      <c r="E619" s="41">
        <v>1343893</v>
      </c>
      <c r="F619" s="91">
        <v>1066</v>
      </c>
    </row>
    <row r="620" spans="1:6">
      <c r="A620" s="44">
        <v>262139</v>
      </c>
      <c r="B620" s="41" t="s">
        <v>489</v>
      </c>
      <c r="C620" s="42">
        <v>43316</v>
      </c>
      <c r="D620" s="42">
        <v>43317</v>
      </c>
      <c r="E620" s="41">
        <v>1342956</v>
      </c>
      <c r="F620" s="91">
        <v>280</v>
      </c>
    </row>
    <row r="621" spans="1:6">
      <c r="A621" s="44">
        <v>262417</v>
      </c>
      <c r="B621" s="41" t="s">
        <v>483</v>
      </c>
      <c r="C621" s="42">
        <v>43317</v>
      </c>
      <c r="D621" s="42">
        <v>43318</v>
      </c>
      <c r="E621" s="41">
        <v>1344971</v>
      </c>
      <c r="F621" s="91">
        <v>280</v>
      </c>
    </row>
    <row r="622" spans="1:7">
      <c r="A622" s="51"/>
      <c r="B622" s="51"/>
      <c r="C622" s="51"/>
      <c r="D622" s="51"/>
      <c r="E622" s="67" t="s">
        <v>85</v>
      </c>
      <c r="F622" s="78">
        <f>SUM(F559:F621)</f>
        <v>67763</v>
      </c>
      <c r="G622" s="52" t="s">
        <v>490</v>
      </c>
    </row>
    <row r="623" ht="15" spans="1:11">
      <c r="A623" s="51"/>
      <c r="B623" s="51"/>
      <c r="C623" s="51"/>
      <c r="D623" s="51"/>
      <c r="E623" s="51"/>
      <c r="F623" s="51"/>
      <c r="G623" s="51"/>
      <c r="J623" s="40"/>
      <c r="K623" s="40"/>
    </row>
    <row r="624" ht="15" spans="1:11">
      <c r="A624" s="51"/>
      <c r="B624" s="51"/>
      <c r="C624" s="51"/>
      <c r="D624" s="51"/>
      <c r="E624" s="79" t="s">
        <v>113</v>
      </c>
      <c r="F624" s="80"/>
      <c r="G624" s="81">
        <v>30000</v>
      </c>
      <c r="J624" s="40"/>
      <c r="K624" s="40"/>
    </row>
    <row r="625" ht="15" spans="1:11">
      <c r="A625" s="51"/>
      <c r="B625" s="51"/>
      <c r="C625" s="51"/>
      <c r="D625" s="51"/>
      <c r="E625" s="51"/>
      <c r="F625" s="51"/>
      <c r="G625" s="51"/>
      <c r="J625" s="40"/>
      <c r="K625" s="40"/>
    </row>
    <row r="626" ht="15" spans="1:11">
      <c r="A626" s="51"/>
      <c r="B626" s="51"/>
      <c r="C626" s="51"/>
      <c r="D626" s="51"/>
      <c r="E626" s="82" t="s">
        <v>114</v>
      </c>
      <c r="F626" s="83"/>
      <c r="G626" s="84">
        <f>G556+G624-F622</f>
        <v>-34667.78</v>
      </c>
      <c r="J626" s="40"/>
      <c r="K626" s="40"/>
    </row>
    <row r="627" spans="10:11">
      <c r="J627" s="40"/>
      <c r="K627" s="40"/>
    </row>
    <row r="628" spans="1:6">
      <c r="A628" s="64" t="s">
        <v>65</v>
      </c>
      <c r="B628" s="64" t="s">
        <v>66</v>
      </c>
      <c r="C628" s="64" t="s">
        <v>67</v>
      </c>
      <c r="D628" s="64" t="s">
        <v>68</v>
      </c>
      <c r="E628" s="64" t="s">
        <v>69</v>
      </c>
      <c r="F628" s="64" t="s">
        <v>70</v>
      </c>
    </row>
    <row r="629" spans="1:6">
      <c r="A629" s="44">
        <v>261608</v>
      </c>
      <c r="B629" s="44" t="s">
        <v>491</v>
      </c>
      <c r="C629" s="42">
        <v>43306</v>
      </c>
      <c r="D629" s="42">
        <v>43313</v>
      </c>
      <c r="E629" s="41">
        <v>1339162</v>
      </c>
      <c r="F629" s="91">
        <v>1996</v>
      </c>
    </row>
    <row r="630" spans="1:6">
      <c r="A630" s="44">
        <v>261083</v>
      </c>
      <c r="B630" s="44" t="s">
        <v>492</v>
      </c>
      <c r="C630" s="42">
        <v>43299</v>
      </c>
      <c r="D630" s="42">
        <v>43309</v>
      </c>
      <c r="E630" s="41">
        <v>1336506</v>
      </c>
      <c r="F630" s="91">
        <v>3664</v>
      </c>
    </row>
    <row r="631" spans="1:6">
      <c r="A631" s="44">
        <v>292648</v>
      </c>
      <c r="B631" s="44" t="s">
        <v>493</v>
      </c>
      <c r="C631" s="42">
        <v>43316</v>
      </c>
      <c r="D631" s="42">
        <v>43320</v>
      </c>
      <c r="E631" s="41">
        <v>1338589</v>
      </c>
      <c r="F631" s="91">
        <v>1200</v>
      </c>
    </row>
    <row r="632" spans="1:6">
      <c r="A632" s="44">
        <v>262677</v>
      </c>
      <c r="B632" s="44" t="s">
        <v>494</v>
      </c>
      <c r="C632" s="42">
        <v>43316</v>
      </c>
      <c r="D632" s="42">
        <v>43321</v>
      </c>
      <c r="E632" s="41">
        <v>1338577</v>
      </c>
      <c r="F632" s="91">
        <v>1434</v>
      </c>
    </row>
    <row r="633" spans="1:6">
      <c r="A633" s="44">
        <v>262650</v>
      </c>
      <c r="B633" s="41" t="s">
        <v>495</v>
      </c>
      <c r="C633" s="42">
        <v>43318</v>
      </c>
      <c r="D633" s="42">
        <v>43320</v>
      </c>
      <c r="E633" s="41">
        <v>1344144</v>
      </c>
      <c r="F633" s="91">
        <v>620</v>
      </c>
    </row>
    <row r="634" spans="1:6">
      <c r="A634" s="44">
        <v>262920</v>
      </c>
      <c r="B634" s="41" t="s">
        <v>496</v>
      </c>
      <c r="C634" s="42">
        <v>43320</v>
      </c>
      <c r="D634" s="42">
        <v>43322</v>
      </c>
      <c r="E634" s="41">
        <v>1335694</v>
      </c>
      <c r="F634" s="91">
        <v>1500</v>
      </c>
    </row>
    <row r="635" spans="1:6">
      <c r="A635" s="44">
        <v>263053</v>
      </c>
      <c r="B635" s="41" t="s">
        <v>497</v>
      </c>
      <c r="C635" s="42">
        <v>43320</v>
      </c>
      <c r="D635" s="42">
        <v>43323</v>
      </c>
      <c r="E635" s="41">
        <v>1348045</v>
      </c>
      <c r="F635" s="91">
        <v>872</v>
      </c>
    </row>
    <row r="636" spans="1:6">
      <c r="A636" s="44">
        <v>262810</v>
      </c>
      <c r="B636" s="41" t="s">
        <v>498</v>
      </c>
      <c r="C636" s="42">
        <v>43320</v>
      </c>
      <c r="D636" s="42">
        <v>43322</v>
      </c>
      <c r="E636" s="41">
        <v>1346071</v>
      </c>
      <c r="F636" s="91">
        <v>620</v>
      </c>
    </row>
    <row r="637" spans="1:6">
      <c r="A637" s="44">
        <v>262989</v>
      </c>
      <c r="B637" s="41" t="s">
        <v>499</v>
      </c>
      <c r="C637" s="42">
        <v>43320</v>
      </c>
      <c r="D637" s="42">
        <v>43323</v>
      </c>
      <c r="E637" s="41">
        <v>1341984</v>
      </c>
      <c r="F637" s="91">
        <v>872</v>
      </c>
    </row>
    <row r="638" spans="1:6">
      <c r="A638" s="44">
        <v>263054</v>
      </c>
      <c r="B638" s="41" t="s">
        <v>500</v>
      </c>
      <c r="C638" s="42">
        <v>43320</v>
      </c>
      <c r="D638" s="42">
        <v>43323</v>
      </c>
      <c r="E638" s="41">
        <v>1348045</v>
      </c>
      <c r="F638" s="91">
        <v>872</v>
      </c>
    </row>
    <row r="639" spans="1:6">
      <c r="A639" s="44">
        <v>263217</v>
      </c>
      <c r="B639" s="41" t="s">
        <v>501</v>
      </c>
      <c r="C639" s="42">
        <v>43320</v>
      </c>
      <c r="D639" s="42">
        <v>43325</v>
      </c>
      <c r="E639" s="41">
        <v>1344233</v>
      </c>
      <c r="F639" s="91">
        <v>1376</v>
      </c>
    </row>
    <row r="640" spans="1:6">
      <c r="A640" s="44">
        <v>262682</v>
      </c>
      <c r="B640" s="41" t="s">
        <v>502</v>
      </c>
      <c r="C640" s="42">
        <v>43320</v>
      </c>
      <c r="D640" s="42">
        <v>43321</v>
      </c>
      <c r="E640" s="41">
        <v>1345994</v>
      </c>
      <c r="F640" s="91">
        <v>310</v>
      </c>
    </row>
    <row r="641" spans="1:6">
      <c r="A641" s="44">
        <v>263210</v>
      </c>
      <c r="B641" s="41" t="s">
        <v>503</v>
      </c>
      <c r="C641" s="42">
        <v>43321</v>
      </c>
      <c r="D641" s="42">
        <v>43325</v>
      </c>
      <c r="E641" s="41">
        <v>1341638</v>
      </c>
      <c r="F641" s="91">
        <v>1066</v>
      </c>
    </row>
    <row r="642" spans="1:6">
      <c r="A642" s="44">
        <v>262676</v>
      </c>
      <c r="B642" s="41" t="s">
        <v>504</v>
      </c>
      <c r="C642" s="42">
        <v>43320</v>
      </c>
      <c r="D642" s="42">
        <v>43321</v>
      </c>
      <c r="E642" s="41">
        <v>1340455</v>
      </c>
      <c r="F642" s="91">
        <v>310</v>
      </c>
    </row>
    <row r="643" spans="1:6">
      <c r="A643" s="44">
        <v>262933</v>
      </c>
      <c r="B643" s="41" t="s">
        <v>505</v>
      </c>
      <c r="C643" s="42">
        <v>43321</v>
      </c>
      <c r="D643" s="42">
        <v>43322</v>
      </c>
      <c r="E643" s="41">
        <v>1345318</v>
      </c>
      <c r="F643" s="91">
        <v>310</v>
      </c>
    </row>
    <row r="644" spans="1:6">
      <c r="A644" s="44">
        <v>262804</v>
      </c>
      <c r="B644" s="41" t="s">
        <v>506</v>
      </c>
      <c r="C644" s="42">
        <v>43321</v>
      </c>
      <c r="D644" s="42">
        <v>43322</v>
      </c>
      <c r="E644" s="41">
        <v>1348668</v>
      </c>
      <c r="F644" s="91">
        <v>330</v>
      </c>
    </row>
    <row r="645" spans="1:6">
      <c r="A645" s="44">
        <v>262939</v>
      </c>
      <c r="B645" s="41" t="s">
        <v>507</v>
      </c>
      <c r="C645" s="42">
        <v>43321</v>
      </c>
      <c r="D645" s="42">
        <v>43322</v>
      </c>
      <c r="E645" s="41">
        <v>1348668</v>
      </c>
      <c r="F645" s="91">
        <v>330</v>
      </c>
    </row>
    <row r="646" spans="1:6">
      <c r="A646" s="44">
        <v>262994</v>
      </c>
      <c r="B646" s="41" t="s">
        <v>508</v>
      </c>
      <c r="C646" s="42">
        <v>43322</v>
      </c>
      <c r="D646" s="42">
        <v>43323</v>
      </c>
      <c r="E646" s="41">
        <v>1347829</v>
      </c>
      <c r="F646" s="91">
        <v>280</v>
      </c>
    </row>
    <row r="647" spans="1:6">
      <c r="A647" s="44">
        <v>263168</v>
      </c>
      <c r="B647" s="41" t="s">
        <v>509</v>
      </c>
      <c r="C647" s="42">
        <v>43322</v>
      </c>
      <c r="D647" s="42">
        <v>43324</v>
      </c>
      <c r="E647" s="41">
        <v>1341648</v>
      </c>
      <c r="F647" s="91">
        <v>504</v>
      </c>
    </row>
    <row r="648" spans="1:6">
      <c r="A648" s="44">
        <v>263333</v>
      </c>
      <c r="B648" s="41" t="s">
        <v>510</v>
      </c>
      <c r="C648" s="42">
        <v>43323</v>
      </c>
      <c r="D648" s="42">
        <v>43326</v>
      </c>
      <c r="E648" s="41">
        <v>1342343</v>
      </c>
      <c r="F648" s="91">
        <v>814</v>
      </c>
    </row>
    <row r="649" spans="1:6">
      <c r="A649" s="44">
        <v>263327</v>
      </c>
      <c r="B649" s="41" t="s">
        <v>511</v>
      </c>
      <c r="C649" s="42">
        <v>43325</v>
      </c>
      <c r="D649" s="42">
        <v>43326</v>
      </c>
      <c r="E649" s="41">
        <v>1346743</v>
      </c>
      <c r="F649" s="91">
        <v>310</v>
      </c>
    </row>
    <row r="650" spans="1:6">
      <c r="A650" s="44">
        <v>263425</v>
      </c>
      <c r="B650" s="41" t="s">
        <v>512</v>
      </c>
      <c r="C650" s="42">
        <v>43325</v>
      </c>
      <c r="D650" s="42">
        <v>43326</v>
      </c>
      <c r="E650" s="41">
        <v>1346743</v>
      </c>
      <c r="F650" s="91">
        <v>310</v>
      </c>
    </row>
    <row r="651" s="50" customFormat="1" spans="1:6">
      <c r="A651" s="44">
        <v>263462</v>
      </c>
      <c r="B651" s="41" t="s">
        <v>513</v>
      </c>
      <c r="C651" s="42">
        <v>43320</v>
      </c>
      <c r="D651" s="42">
        <v>43327</v>
      </c>
      <c r="E651" s="41">
        <v>1342235</v>
      </c>
      <c r="F651" s="91">
        <v>2130</v>
      </c>
    </row>
    <row r="652" s="50" customFormat="1" spans="1:6">
      <c r="A652" s="44">
        <v>263460</v>
      </c>
      <c r="B652" s="41" t="s">
        <v>514</v>
      </c>
      <c r="C652" s="42">
        <v>43322</v>
      </c>
      <c r="D652" s="42">
        <v>43327</v>
      </c>
      <c r="E652" s="41">
        <v>1333115</v>
      </c>
      <c r="F652" s="91">
        <v>1460</v>
      </c>
    </row>
    <row r="653" s="50" customFormat="1" spans="1:6">
      <c r="A653" s="44">
        <v>263464</v>
      </c>
      <c r="B653" s="41" t="s">
        <v>515</v>
      </c>
      <c r="C653" s="42">
        <v>43325</v>
      </c>
      <c r="D653" s="42">
        <v>43327</v>
      </c>
      <c r="E653" s="41">
        <v>1347487</v>
      </c>
      <c r="F653" s="91">
        <v>620</v>
      </c>
    </row>
    <row r="654" s="50" customFormat="1" spans="1:6">
      <c r="A654" s="44">
        <v>263465</v>
      </c>
      <c r="B654" s="41" t="s">
        <v>516</v>
      </c>
      <c r="C654" s="42">
        <v>43326</v>
      </c>
      <c r="D654" s="42">
        <v>43327</v>
      </c>
      <c r="E654" s="41">
        <v>1347358</v>
      </c>
      <c r="F654" s="91">
        <v>310</v>
      </c>
    </row>
    <row r="655" s="50" customFormat="1" spans="1:6">
      <c r="A655" s="44">
        <v>263569</v>
      </c>
      <c r="B655" s="41" t="s">
        <v>517</v>
      </c>
      <c r="C655" s="42">
        <v>43326</v>
      </c>
      <c r="D655" s="42">
        <v>43328</v>
      </c>
      <c r="E655" s="41">
        <v>1345385</v>
      </c>
      <c r="F655" s="91">
        <v>620</v>
      </c>
    </row>
    <row r="656" spans="1:7">
      <c r="A656" s="51"/>
      <c r="B656" s="51"/>
      <c r="C656" s="51"/>
      <c r="D656" s="51"/>
      <c r="E656" s="67" t="s">
        <v>85</v>
      </c>
      <c r="F656" s="78">
        <f>SUM(F629:F655)</f>
        <v>25040</v>
      </c>
      <c r="G656" s="51" t="s">
        <v>518</v>
      </c>
    </row>
    <row r="657" ht="15" spans="1:7">
      <c r="A657" s="51"/>
      <c r="B657" s="51"/>
      <c r="C657" s="51"/>
      <c r="D657" s="51"/>
      <c r="E657" s="51"/>
      <c r="F657" s="51"/>
      <c r="G657" s="51"/>
    </row>
    <row r="658" ht="15" spans="1:7">
      <c r="A658" s="51"/>
      <c r="B658" s="51"/>
      <c r="C658" s="51"/>
      <c r="D658" s="51"/>
      <c r="E658" s="79" t="s">
        <v>113</v>
      </c>
      <c r="F658" s="80"/>
      <c r="G658" s="81">
        <v>90000</v>
      </c>
    </row>
    <row r="659" ht="15" spans="1:7">
      <c r="A659" s="51"/>
      <c r="B659" s="51"/>
      <c r="C659" s="51"/>
      <c r="D659" s="51"/>
      <c r="E659" s="51"/>
      <c r="F659" s="51"/>
      <c r="G659" s="51"/>
    </row>
    <row r="660" ht="15" spans="1:7">
      <c r="A660" s="51"/>
      <c r="B660" s="51"/>
      <c r="C660" s="51"/>
      <c r="D660" s="51"/>
      <c r="E660" s="82" t="s">
        <v>114</v>
      </c>
      <c r="F660" s="83"/>
      <c r="G660" s="84">
        <f>G626+G658-F656</f>
        <v>30292.22</v>
      </c>
    </row>
    <row r="661" spans="1:7">
      <c r="A661" s="51"/>
      <c r="B661" s="51"/>
      <c r="C661" s="51"/>
      <c r="D661" s="51"/>
      <c r="E661" s="51"/>
      <c r="F661" s="51"/>
      <c r="G661" s="51"/>
    </row>
    <row r="662" spans="1:7">
      <c r="A662" s="99" t="s">
        <v>65</v>
      </c>
      <c r="B662" s="99" t="s">
        <v>66</v>
      </c>
      <c r="C662" s="99" t="s">
        <v>67</v>
      </c>
      <c r="D662" s="99" t="s">
        <v>68</v>
      </c>
      <c r="E662" s="99" t="s">
        <v>69</v>
      </c>
      <c r="F662" s="99" t="s">
        <v>70</v>
      </c>
      <c r="G662" s="77"/>
    </row>
    <row r="663" spans="1:13">
      <c r="A663" s="100">
        <v>264168</v>
      </c>
      <c r="B663" s="100" t="s">
        <v>519</v>
      </c>
      <c r="C663" s="101">
        <v>43313</v>
      </c>
      <c r="D663" s="101">
        <v>43316</v>
      </c>
      <c r="E663" s="100">
        <v>1339413</v>
      </c>
      <c r="F663" s="102">
        <v>872</v>
      </c>
      <c r="G663" s="103"/>
      <c r="I663" s="85"/>
      <c r="L663" s="40"/>
      <c r="M663" s="40"/>
    </row>
    <row r="664" spans="1:13">
      <c r="A664" s="100">
        <v>262654</v>
      </c>
      <c r="B664" s="100" t="s">
        <v>520</v>
      </c>
      <c r="C664" s="101">
        <v>43315</v>
      </c>
      <c r="D664" s="101">
        <v>43319</v>
      </c>
      <c r="E664" s="100">
        <v>1338017</v>
      </c>
      <c r="F664" s="102">
        <v>1066</v>
      </c>
      <c r="G664" s="103"/>
      <c r="I664" s="85"/>
      <c r="L664" s="40"/>
      <c r="M664" s="40"/>
    </row>
    <row r="665" spans="1:13">
      <c r="A665" s="100">
        <v>263623</v>
      </c>
      <c r="B665" s="100" t="s">
        <v>507</v>
      </c>
      <c r="C665" s="101">
        <v>43322</v>
      </c>
      <c r="D665" s="101">
        <v>43328</v>
      </c>
      <c r="E665" s="100">
        <v>1347920</v>
      </c>
      <c r="F665" s="102">
        <v>1686</v>
      </c>
      <c r="G665" s="103"/>
      <c r="I665" s="85"/>
      <c r="L665" s="40"/>
      <c r="M665" s="40"/>
    </row>
    <row r="666" spans="1:13">
      <c r="A666" s="100">
        <v>264289</v>
      </c>
      <c r="B666" s="100" t="s">
        <v>521</v>
      </c>
      <c r="C666" s="101">
        <v>43323</v>
      </c>
      <c r="D666" s="101">
        <v>43333</v>
      </c>
      <c r="E666" s="100">
        <v>1346194</v>
      </c>
      <c r="F666" s="102">
        <v>2810</v>
      </c>
      <c r="G666" s="103" t="s">
        <v>522</v>
      </c>
      <c r="I666" s="85"/>
      <c r="L666" s="40"/>
      <c r="M666" s="40"/>
    </row>
    <row r="667" spans="1:13">
      <c r="A667" s="100">
        <v>263712</v>
      </c>
      <c r="B667" s="100" t="s">
        <v>365</v>
      </c>
      <c r="C667" s="101">
        <v>43324</v>
      </c>
      <c r="D667" s="101">
        <v>43329</v>
      </c>
      <c r="E667" s="100">
        <v>1334676</v>
      </c>
      <c r="F667" s="102">
        <v>1520</v>
      </c>
      <c r="G667" s="103"/>
      <c r="I667" s="85"/>
      <c r="L667" s="40"/>
      <c r="M667" s="40"/>
    </row>
    <row r="668" spans="1:13">
      <c r="A668" s="100">
        <v>263532</v>
      </c>
      <c r="B668" s="100" t="s">
        <v>523</v>
      </c>
      <c r="C668" s="101">
        <v>43325</v>
      </c>
      <c r="D668" s="101">
        <v>43327</v>
      </c>
      <c r="E668" s="100">
        <v>1343480</v>
      </c>
      <c r="F668" s="102">
        <v>620</v>
      </c>
      <c r="G668" s="103"/>
      <c r="I668" s="85"/>
      <c r="L668" s="40"/>
      <c r="M668" s="40"/>
    </row>
    <row r="669" spans="1:13">
      <c r="A669" s="100">
        <v>264458</v>
      </c>
      <c r="B669" s="100" t="s">
        <v>524</v>
      </c>
      <c r="C669" s="101">
        <v>43325</v>
      </c>
      <c r="D669" s="101">
        <v>43335</v>
      </c>
      <c r="E669" s="100">
        <v>1348971</v>
      </c>
      <c r="F669" s="102">
        <v>2926</v>
      </c>
      <c r="G669" s="103"/>
      <c r="I669" s="85"/>
      <c r="L669" s="40"/>
      <c r="M669" s="40"/>
    </row>
    <row r="670" spans="1:13">
      <c r="A670" s="100">
        <v>263688</v>
      </c>
      <c r="B670" s="100" t="s">
        <v>525</v>
      </c>
      <c r="C670" s="101">
        <v>43326</v>
      </c>
      <c r="D670" s="101">
        <v>43328</v>
      </c>
      <c r="E670" s="100">
        <v>1352042</v>
      </c>
      <c r="F670" s="102">
        <v>620</v>
      </c>
      <c r="G670" s="103"/>
      <c r="I670" s="85"/>
      <c r="L670" s="40"/>
      <c r="M670" s="40"/>
    </row>
    <row r="671" spans="1:13">
      <c r="A671" s="100">
        <v>263608</v>
      </c>
      <c r="B671" s="100" t="s">
        <v>526</v>
      </c>
      <c r="C671" s="101">
        <v>43326</v>
      </c>
      <c r="D671" s="101">
        <v>43328</v>
      </c>
      <c r="E671" s="100">
        <v>1347157</v>
      </c>
      <c r="F671" s="102">
        <v>620</v>
      </c>
      <c r="G671" s="103"/>
      <c r="I671" s="85"/>
      <c r="L671" s="40"/>
      <c r="M671" s="40"/>
    </row>
    <row r="672" spans="1:13">
      <c r="A672" s="100">
        <v>264457</v>
      </c>
      <c r="B672" s="100" t="s">
        <v>527</v>
      </c>
      <c r="C672" s="101">
        <v>43326</v>
      </c>
      <c r="D672" s="101">
        <v>43335</v>
      </c>
      <c r="E672" s="100">
        <v>1333461</v>
      </c>
      <c r="F672" s="102">
        <v>2616</v>
      </c>
      <c r="G672" s="103"/>
      <c r="I672" s="85"/>
      <c r="L672" s="40"/>
      <c r="M672" s="40"/>
    </row>
    <row r="673" spans="1:13">
      <c r="A673" s="100">
        <v>263687</v>
      </c>
      <c r="B673" s="100" t="s">
        <v>528</v>
      </c>
      <c r="C673" s="101">
        <v>43327</v>
      </c>
      <c r="D673" s="101">
        <v>43328</v>
      </c>
      <c r="E673" s="100">
        <v>1351425</v>
      </c>
      <c r="F673" s="102">
        <v>310</v>
      </c>
      <c r="G673" s="103"/>
      <c r="I673" s="85"/>
      <c r="L673" s="40"/>
      <c r="M673" s="40"/>
    </row>
    <row r="674" spans="1:13">
      <c r="A674" s="100">
        <v>263711</v>
      </c>
      <c r="B674" s="100" t="s">
        <v>529</v>
      </c>
      <c r="C674" s="101">
        <v>43327</v>
      </c>
      <c r="D674" s="101">
        <v>43329</v>
      </c>
      <c r="E674" s="100">
        <v>1352675</v>
      </c>
      <c r="F674" s="102">
        <v>620</v>
      </c>
      <c r="G674" s="103"/>
      <c r="I674" s="85"/>
      <c r="L674" s="40"/>
      <c r="M674" s="40"/>
    </row>
    <row r="675" spans="1:13">
      <c r="A675" s="100">
        <v>264058</v>
      </c>
      <c r="B675" s="100" t="s">
        <v>530</v>
      </c>
      <c r="C675" s="101">
        <v>43327</v>
      </c>
      <c r="D675" s="101">
        <v>43331</v>
      </c>
      <c r="E675" s="100">
        <v>1345821</v>
      </c>
      <c r="F675" s="102">
        <v>1124</v>
      </c>
      <c r="G675" s="103"/>
      <c r="I675" s="85"/>
      <c r="L675" s="40"/>
      <c r="M675" s="40"/>
    </row>
    <row r="676" spans="1:13">
      <c r="A676" s="100">
        <v>264206</v>
      </c>
      <c r="B676" s="100" t="s">
        <v>531</v>
      </c>
      <c r="C676" s="101">
        <v>43327</v>
      </c>
      <c r="D676" s="101">
        <v>43333</v>
      </c>
      <c r="E676" s="104">
        <v>1333813</v>
      </c>
      <c r="F676" s="105">
        <v>1686</v>
      </c>
      <c r="G676" s="103"/>
      <c r="I676" s="85"/>
      <c r="L676" s="40"/>
      <c r="M676" s="40"/>
    </row>
    <row r="677" spans="1:13">
      <c r="A677" s="100">
        <v>264089</v>
      </c>
      <c r="B677" s="100" t="s">
        <v>532</v>
      </c>
      <c r="C677" s="101">
        <v>43328</v>
      </c>
      <c r="D677" s="101">
        <v>43332</v>
      </c>
      <c r="E677" s="104">
        <v>1342252</v>
      </c>
      <c r="F677" s="105">
        <v>1140</v>
      </c>
      <c r="G677" s="103"/>
      <c r="I677" s="85"/>
      <c r="L677" s="40"/>
      <c r="M677" s="40"/>
    </row>
    <row r="678" spans="1:13">
      <c r="A678" s="100">
        <v>264097</v>
      </c>
      <c r="B678" s="100" t="s">
        <v>533</v>
      </c>
      <c r="C678" s="101">
        <v>43328</v>
      </c>
      <c r="D678" s="101">
        <v>43332</v>
      </c>
      <c r="E678" s="104">
        <v>1342252</v>
      </c>
      <c r="F678" s="105">
        <v>1140</v>
      </c>
      <c r="G678" s="103"/>
      <c r="I678" s="85"/>
      <c r="L678" s="40"/>
      <c r="M678" s="40"/>
    </row>
    <row r="679" spans="1:13">
      <c r="A679" s="106">
        <v>264202</v>
      </c>
      <c r="B679" s="106" t="s">
        <v>534</v>
      </c>
      <c r="C679" s="107">
        <v>43328</v>
      </c>
      <c r="D679" s="107">
        <v>43333</v>
      </c>
      <c r="E679" s="108">
        <v>1311083</v>
      </c>
      <c r="F679" s="109">
        <v>1376</v>
      </c>
      <c r="G679" s="103"/>
      <c r="I679" s="85"/>
      <c r="L679" s="40"/>
      <c r="M679" s="40"/>
    </row>
    <row r="680" spans="1:13">
      <c r="A680" s="100">
        <v>263840</v>
      </c>
      <c r="B680" s="100" t="s">
        <v>535</v>
      </c>
      <c r="C680" s="101">
        <v>43329</v>
      </c>
      <c r="D680" s="101">
        <v>43330</v>
      </c>
      <c r="E680" s="104">
        <v>1345964</v>
      </c>
      <c r="F680" s="105">
        <v>280</v>
      </c>
      <c r="G680" s="103"/>
      <c r="I680" s="85"/>
      <c r="L680" s="40"/>
      <c r="M680" s="40"/>
    </row>
    <row r="681" spans="1:13">
      <c r="A681" s="100">
        <v>264068</v>
      </c>
      <c r="B681" s="100" t="s">
        <v>536</v>
      </c>
      <c r="C681" s="101">
        <v>43329</v>
      </c>
      <c r="D681" s="101">
        <v>43335</v>
      </c>
      <c r="E681" s="104">
        <v>1343341</v>
      </c>
      <c r="F681" s="105">
        <f>1512+174</f>
        <v>1686</v>
      </c>
      <c r="G681" s="103"/>
      <c r="I681" s="85"/>
      <c r="L681" s="40"/>
      <c r="M681" s="40"/>
    </row>
    <row r="682" spans="1:13">
      <c r="A682" s="100">
        <v>263936</v>
      </c>
      <c r="B682" s="100" t="s">
        <v>537</v>
      </c>
      <c r="C682" s="101">
        <v>43329</v>
      </c>
      <c r="D682" s="101">
        <v>43331</v>
      </c>
      <c r="E682" s="104">
        <v>1353592</v>
      </c>
      <c r="F682" s="105">
        <v>504</v>
      </c>
      <c r="G682" s="103"/>
      <c r="I682" s="85"/>
      <c r="L682" s="40"/>
      <c r="M682" s="40"/>
    </row>
    <row r="683" spans="1:13">
      <c r="A683" s="100">
        <v>263933</v>
      </c>
      <c r="B683" s="100" t="s">
        <v>538</v>
      </c>
      <c r="C683" s="101">
        <v>43329</v>
      </c>
      <c r="D683" s="101">
        <v>43331</v>
      </c>
      <c r="E683" s="104">
        <v>1346231</v>
      </c>
      <c r="F683" s="105">
        <v>504</v>
      </c>
      <c r="G683" s="103"/>
      <c r="I683" s="85"/>
      <c r="L683" s="40"/>
      <c r="M683" s="40"/>
    </row>
    <row r="684" spans="1:13">
      <c r="A684" s="100">
        <v>264279</v>
      </c>
      <c r="B684" s="100" t="s">
        <v>539</v>
      </c>
      <c r="C684" s="101">
        <v>43329</v>
      </c>
      <c r="D684" s="101">
        <v>43333</v>
      </c>
      <c r="E684" s="104">
        <v>1311083</v>
      </c>
      <c r="F684" s="105">
        <v>1376</v>
      </c>
      <c r="G684" s="103"/>
      <c r="I684" s="85"/>
      <c r="L684" s="40"/>
      <c r="M684" s="40"/>
    </row>
    <row r="685" spans="1:13">
      <c r="A685" s="100">
        <v>264268</v>
      </c>
      <c r="B685" s="100" t="s">
        <v>540</v>
      </c>
      <c r="C685" s="101">
        <v>43329</v>
      </c>
      <c r="D685" s="101">
        <v>43333</v>
      </c>
      <c r="E685" s="104">
        <v>1322367</v>
      </c>
      <c r="F685" s="105">
        <v>1376</v>
      </c>
      <c r="G685" s="103"/>
      <c r="I685" s="85"/>
      <c r="L685" s="40"/>
      <c r="M685" s="40"/>
    </row>
    <row r="686" spans="1:13">
      <c r="A686" s="100">
        <v>264329</v>
      </c>
      <c r="B686" s="100" t="s">
        <v>393</v>
      </c>
      <c r="C686" s="101">
        <v>43329</v>
      </c>
      <c r="D686" s="101">
        <v>43333</v>
      </c>
      <c r="E686" s="104">
        <v>1322367</v>
      </c>
      <c r="F686" s="105">
        <v>1376</v>
      </c>
      <c r="G686" s="103"/>
      <c r="I686" s="85"/>
      <c r="L686" s="40"/>
      <c r="M686" s="40"/>
    </row>
    <row r="687" spans="1:13">
      <c r="A687" s="100">
        <v>264455</v>
      </c>
      <c r="B687" s="100" t="s">
        <v>541</v>
      </c>
      <c r="C687" s="101">
        <v>43330</v>
      </c>
      <c r="D687" s="101">
        <v>43335</v>
      </c>
      <c r="E687" s="104">
        <v>1345281</v>
      </c>
      <c r="F687" s="105">
        <v>1434</v>
      </c>
      <c r="G687" s="103"/>
      <c r="I687" s="85"/>
      <c r="L687" s="40"/>
      <c r="M687" s="40"/>
    </row>
    <row r="688" spans="1:13">
      <c r="A688" s="100">
        <v>264309</v>
      </c>
      <c r="B688" s="100" t="s">
        <v>542</v>
      </c>
      <c r="C688" s="101">
        <v>43332</v>
      </c>
      <c r="D688" s="101">
        <v>43334</v>
      </c>
      <c r="E688" s="104">
        <v>1355632</v>
      </c>
      <c r="F688" s="105">
        <v>620</v>
      </c>
      <c r="G688" s="103"/>
      <c r="I688" s="85"/>
      <c r="L688" s="40"/>
      <c r="M688" s="40"/>
    </row>
    <row r="689" spans="1:13">
      <c r="A689" s="100">
        <v>264312</v>
      </c>
      <c r="B689" s="100" t="s">
        <v>543</v>
      </c>
      <c r="C689" s="101">
        <v>43332</v>
      </c>
      <c r="D689" s="101">
        <v>43334</v>
      </c>
      <c r="E689" s="104">
        <v>1355632</v>
      </c>
      <c r="F689" s="105">
        <v>620</v>
      </c>
      <c r="G689" s="103"/>
      <c r="I689" s="85"/>
      <c r="L689" s="40"/>
      <c r="M689" s="40"/>
    </row>
    <row r="690" spans="1:13">
      <c r="A690" s="100">
        <v>264310</v>
      </c>
      <c r="B690" s="100" t="s">
        <v>544</v>
      </c>
      <c r="C690" s="101">
        <v>43332</v>
      </c>
      <c r="D690" s="101">
        <v>43334</v>
      </c>
      <c r="E690" s="104">
        <v>1355632</v>
      </c>
      <c r="F690" s="105">
        <v>620</v>
      </c>
      <c r="G690" s="103"/>
      <c r="I690" s="85"/>
      <c r="L690" s="40"/>
      <c r="M690" s="40"/>
    </row>
    <row r="691" spans="1:13">
      <c r="A691" s="100">
        <v>264456</v>
      </c>
      <c r="B691" s="100" t="s">
        <v>545</v>
      </c>
      <c r="C691" s="101">
        <v>43333</v>
      </c>
      <c r="D691" s="101">
        <v>43335</v>
      </c>
      <c r="E691" s="104">
        <v>1355930</v>
      </c>
      <c r="F691" s="105">
        <v>620</v>
      </c>
      <c r="G691" s="103"/>
      <c r="I691" s="85"/>
      <c r="L691" s="40"/>
      <c r="M691" s="40"/>
    </row>
    <row r="692" spans="1:13">
      <c r="A692" s="100">
        <v>264812</v>
      </c>
      <c r="B692" s="100" t="s">
        <v>546</v>
      </c>
      <c r="C692" s="101">
        <v>43333</v>
      </c>
      <c r="D692" s="101">
        <v>43338</v>
      </c>
      <c r="E692" s="104">
        <v>1333483</v>
      </c>
      <c r="F692" s="105">
        <v>1434</v>
      </c>
      <c r="G692" s="103"/>
      <c r="I692" s="85"/>
      <c r="L692" s="40"/>
      <c r="M692" s="40"/>
    </row>
    <row r="693" spans="1:13">
      <c r="A693" s="100">
        <v>264813</v>
      </c>
      <c r="B693" s="100" t="s">
        <v>547</v>
      </c>
      <c r="C693" s="101">
        <v>43333</v>
      </c>
      <c r="D693" s="101">
        <v>43338</v>
      </c>
      <c r="E693" s="104">
        <v>1333485</v>
      </c>
      <c r="F693" s="105">
        <v>1434</v>
      </c>
      <c r="G693" s="103"/>
      <c r="I693" s="85"/>
      <c r="L693" s="40"/>
      <c r="M693" s="40"/>
    </row>
    <row r="694" spans="1:13">
      <c r="A694" s="100">
        <v>264453</v>
      </c>
      <c r="B694" s="100" t="s">
        <v>548</v>
      </c>
      <c r="C694" s="101">
        <v>43334</v>
      </c>
      <c r="D694" s="101">
        <v>43335</v>
      </c>
      <c r="E694" s="104">
        <v>1356009</v>
      </c>
      <c r="F694" s="105">
        <v>310</v>
      </c>
      <c r="G694" s="103"/>
      <c r="I694" s="85"/>
      <c r="L694" s="40"/>
      <c r="M694" s="40"/>
    </row>
    <row r="695" spans="1:13">
      <c r="A695" s="100">
        <v>264555</v>
      </c>
      <c r="B695" s="100" t="s">
        <v>549</v>
      </c>
      <c r="C695" s="101">
        <v>43334</v>
      </c>
      <c r="D695" s="101">
        <v>43335</v>
      </c>
      <c r="E695" s="104">
        <v>1333801</v>
      </c>
      <c r="F695" s="105">
        <v>310</v>
      </c>
      <c r="G695" s="103"/>
      <c r="I695" s="85"/>
      <c r="L695" s="40"/>
      <c r="M695" s="40"/>
    </row>
    <row r="696" spans="1:13">
      <c r="A696" s="100">
        <v>264464</v>
      </c>
      <c r="B696" s="100" t="s">
        <v>550</v>
      </c>
      <c r="C696" s="101">
        <v>43334</v>
      </c>
      <c r="D696" s="101">
        <v>43335</v>
      </c>
      <c r="E696" s="104">
        <v>1333801</v>
      </c>
      <c r="F696" s="105">
        <v>310</v>
      </c>
      <c r="G696" s="103"/>
      <c r="I696" s="85"/>
      <c r="L696" s="40"/>
      <c r="M696" s="40"/>
    </row>
    <row r="697" spans="1:13">
      <c r="A697" s="100">
        <v>264574</v>
      </c>
      <c r="B697" s="100" t="s">
        <v>174</v>
      </c>
      <c r="C697" s="101">
        <v>43334</v>
      </c>
      <c r="D697" s="101">
        <v>43336</v>
      </c>
      <c r="E697" s="104">
        <v>1354361</v>
      </c>
      <c r="F697" s="105">
        <v>620</v>
      </c>
      <c r="G697" s="103"/>
      <c r="I697" s="85"/>
      <c r="L697" s="40"/>
      <c r="M697" s="40"/>
    </row>
    <row r="698" spans="1:13">
      <c r="A698" s="100">
        <v>264934</v>
      </c>
      <c r="B698" s="100" t="s">
        <v>551</v>
      </c>
      <c r="C698" s="101">
        <v>43334</v>
      </c>
      <c r="D698" s="101">
        <v>43339</v>
      </c>
      <c r="E698" s="104">
        <v>1331961</v>
      </c>
      <c r="F698" s="105">
        <v>1376</v>
      </c>
      <c r="G698" s="103"/>
      <c r="I698" s="85"/>
      <c r="L698" s="40"/>
      <c r="M698" s="40"/>
    </row>
    <row r="699" spans="1:13">
      <c r="A699" s="100">
        <v>264693</v>
      </c>
      <c r="B699" s="100" t="s">
        <v>365</v>
      </c>
      <c r="C699" s="101">
        <v>43335</v>
      </c>
      <c r="D699" s="101">
        <v>43337</v>
      </c>
      <c r="E699" s="104">
        <v>1336162</v>
      </c>
      <c r="F699" s="105">
        <v>562</v>
      </c>
      <c r="G699" s="103"/>
      <c r="I699" s="85"/>
      <c r="L699" s="40"/>
      <c r="M699" s="40"/>
    </row>
    <row r="700" spans="1:13">
      <c r="A700" s="100">
        <v>264808</v>
      </c>
      <c r="B700" s="100" t="s">
        <v>552</v>
      </c>
      <c r="C700" s="101">
        <v>43335</v>
      </c>
      <c r="D700" s="101">
        <v>43338</v>
      </c>
      <c r="E700" s="104">
        <v>1355005</v>
      </c>
      <c r="F700" s="105">
        <v>814</v>
      </c>
      <c r="G700" s="103"/>
      <c r="I700" s="85"/>
      <c r="L700" s="40"/>
      <c r="M700" s="40"/>
    </row>
    <row r="701" spans="1:13">
      <c r="A701" s="100">
        <v>264810</v>
      </c>
      <c r="B701" s="100" t="s">
        <v>213</v>
      </c>
      <c r="C701" s="101">
        <v>43336</v>
      </c>
      <c r="D701" s="101">
        <v>43338</v>
      </c>
      <c r="E701" s="104">
        <v>1354266</v>
      </c>
      <c r="F701" s="105">
        <v>504</v>
      </c>
      <c r="G701" s="103"/>
      <c r="I701" s="85"/>
      <c r="L701" s="40"/>
      <c r="M701" s="40"/>
    </row>
    <row r="702" spans="1:13">
      <c r="A702" s="100">
        <v>264740</v>
      </c>
      <c r="B702" s="100" t="s">
        <v>553</v>
      </c>
      <c r="C702" s="101">
        <v>43336</v>
      </c>
      <c r="D702" s="101">
        <v>43338</v>
      </c>
      <c r="E702" s="104">
        <v>1356977</v>
      </c>
      <c r="F702" s="105">
        <v>562</v>
      </c>
      <c r="G702" s="103"/>
      <c r="I702" s="85"/>
      <c r="L702" s="40"/>
      <c r="M702" s="40"/>
    </row>
    <row r="703" spans="1:13">
      <c r="A703" s="100">
        <v>264806</v>
      </c>
      <c r="B703" s="100" t="s">
        <v>554</v>
      </c>
      <c r="C703" s="101">
        <v>43336</v>
      </c>
      <c r="D703" s="101">
        <v>43338</v>
      </c>
      <c r="E703" s="104">
        <v>1347872</v>
      </c>
      <c r="F703" s="105">
        <v>504</v>
      </c>
      <c r="G703" s="103"/>
      <c r="I703" s="85"/>
      <c r="L703" s="40"/>
      <c r="M703" s="40"/>
    </row>
    <row r="704" spans="1:13">
      <c r="A704" s="100">
        <v>264798</v>
      </c>
      <c r="B704" s="100" t="s">
        <v>555</v>
      </c>
      <c r="C704" s="101">
        <v>43336</v>
      </c>
      <c r="D704" s="101">
        <v>43338</v>
      </c>
      <c r="E704" s="104">
        <v>1320381</v>
      </c>
      <c r="F704" s="105">
        <v>504</v>
      </c>
      <c r="G704" s="103"/>
      <c r="I704" s="85"/>
      <c r="L704" s="40"/>
      <c r="M704" s="40"/>
    </row>
    <row r="705" spans="1:13">
      <c r="A705" s="100">
        <v>264758</v>
      </c>
      <c r="B705" s="100" t="s">
        <v>556</v>
      </c>
      <c r="C705" s="101">
        <v>43336</v>
      </c>
      <c r="D705" s="101">
        <v>43337</v>
      </c>
      <c r="E705" s="104">
        <v>1334389</v>
      </c>
      <c r="F705" s="105">
        <v>280</v>
      </c>
      <c r="G705" s="103"/>
      <c r="I705" s="85"/>
      <c r="L705" s="40"/>
      <c r="M705" s="40"/>
    </row>
    <row r="706" spans="1:13">
      <c r="A706" s="100">
        <v>264895</v>
      </c>
      <c r="B706" s="100" t="s">
        <v>557</v>
      </c>
      <c r="C706" s="101">
        <v>43336</v>
      </c>
      <c r="D706" s="101">
        <v>43338</v>
      </c>
      <c r="E706" s="104">
        <v>1347872</v>
      </c>
      <c r="F706" s="105">
        <v>504</v>
      </c>
      <c r="G706" s="103"/>
      <c r="I706" s="85"/>
      <c r="L706" s="40"/>
      <c r="M706" s="40"/>
    </row>
    <row r="707" spans="1:13">
      <c r="A707" s="100">
        <v>264935</v>
      </c>
      <c r="B707" s="100" t="s">
        <v>558</v>
      </c>
      <c r="C707" s="101">
        <v>43336</v>
      </c>
      <c r="D707" s="101">
        <v>43339</v>
      </c>
      <c r="E707" s="104">
        <v>1337250</v>
      </c>
      <c r="F707" s="105">
        <v>756</v>
      </c>
      <c r="G707" s="103"/>
      <c r="I707" s="85"/>
      <c r="L707" s="40"/>
      <c r="M707" s="40"/>
    </row>
    <row r="708" spans="1:13">
      <c r="A708" s="100">
        <v>264803</v>
      </c>
      <c r="B708" s="100" t="s">
        <v>559</v>
      </c>
      <c r="C708" s="101">
        <v>43337</v>
      </c>
      <c r="D708" s="101">
        <v>43338</v>
      </c>
      <c r="E708" s="104">
        <v>1358570</v>
      </c>
      <c r="F708" s="105">
        <v>280</v>
      </c>
      <c r="G708" s="103"/>
      <c r="I708" s="85"/>
      <c r="L708" s="40"/>
      <c r="M708" s="40"/>
    </row>
    <row r="709" spans="1:13">
      <c r="A709" s="100">
        <v>264986</v>
      </c>
      <c r="B709" s="100" t="s">
        <v>560</v>
      </c>
      <c r="C709" s="101">
        <v>43337</v>
      </c>
      <c r="D709" s="101">
        <v>43339</v>
      </c>
      <c r="E709" s="104">
        <v>1358329</v>
      </c>
      <c r="F709" s="105">
        <v>504</v>
      </c>
      <c r="G709" s="103"/>
      <c r="I709" s="85"/>
      <c r="L709" s="40"/>
      <c r="M709" s="40"/>
    </row>
    <row r="710" spans="1:13">
      <c r="A710" s="100">
        <v>265008</v>
      </c>
      <c r="B710" s="100" t="s">
        <v>561</v>
      </c>
      <c r="C710" s="101">
        <v>43337</v>
      </c>
      <c r="D710" s="101">
        <v>43340</v>
      </c>
      <c r="E710" s="104">
        <v>1358014</v>
      </c>
      <c r="F710" s="105">
        <v>870</v>
      </c>
      <c r="G710" s="103"/>
      <c r="I710" s="85"/>
      <c r="L710" s="40"/>
      <c r="M710" s="40"/>
    </row>
    <row r="711" spans="1:13">
      <c r="A711" s="100">
        <v>264932</v>
      </c>
      <c r="B711" s="100" t="s">
        <v>562</v>
      </c>
      <c r="C711" s="101">
        <v>43338</v>
      </c>
      <c r="D711" s="101">
        <v>43339</v>
      </c>
      <c r="E711" s="104">
        <v>1357319</v>
      </c>
      <c r="F711" s="105">
        <v>280</v>
      </c>
      <c r="G711" s="103"/>
      <c r="I711" s="85"/>
      <c r="L711" s="40"/>
      <c r="M711" s="40"/>
    </row>
    <row r="712" spans="1:13">
      <c r="A712" s="100">
        <v>264948</v>
      </c>
      <c r="B712" s="100" t="s">
        <v>563</v>
      </c>
      <c r="C712" s="101">
        <v>43338</v>
      </c>
      <c r="D712" s="101">
        <v>43339</v>
      </c>
      <c r="E712" s="104">
        <v>1358332</v>
      </c>
      <c r="F712" s="105">
        <v>280</v>
      </c>
      <c r="G712" s="103"/>
      <c r="I712" s="85"/>
      <c r="L712" s="40"/>
      <c r="M712" s="40"/>
    </row>
    <row r="713" spans="1:13">
      <c r="A713" s="100">
        <v>264947</v>
      </c>
      <c r="B713" s="100" t="s">
        <v>563</v>
      </c>
      <c r="C713" s="101">
        <v>43338</v>
      </c>
      <c r="D713" s="101">
        <v>43339</v>
      </c>
      <c r="E713" s="104">
        <v>1358332</v>
      </c>
      <c r="F713" s="105">
        <v>280</v>
      </c>
      <c r="G713" s="103"/>
      <c r="I713" s="85"/>
      <c r="L713" s="40"/>
      <c r="M713" s="40"/>
    </row>
    <row r="714" spans="1:13">
      <c r="A714" s="100">
        <v>265092</v>
      </c>
      <c r="B714" s="100" t="s">
        <v>564</v>
      </c>
      <c r="C714" s="101">
        <v>43339</v>
      </c>
      <c r="D714" s="101">
        <v>43341</v>
      </c>
      <c r="E714" s="104">
        <v>1343856</v>
      </c>
      <c r="F714" s="105">
        <v>620</v>
      </c>
      <c r="G714" s="103"/>
      <c r="I714" s="85"/>
      <c r="L714" s="40"/>
      <c r="M714" s="40"/>
    </row>
    <row r="715" spans="1:13">
      <c r="A715" s="100">
        <v>265204</v>
      </c>
      <c r="B715" s="100" t="s">
        <v>565</v>
      </c>
      <c r="C715" s="101">
        <v>43339</v>
      </c>
      <c r="D715" s="101">
        <v>43342</v>
      </c>
      <c r="E715" s="104">
        <v>1348160</v>
      </c>
      <c r="F715" s="105">
        <v>930</v>
      </c>
      <c r="G715" s="103"/>
      <c r="I715" s="85"/>
      <c r="L715" s="40"/>
      <c r="M715" s="40"/>
    </row>
    <row r="716" spans="1:13">
      <c r="A716" s="100">
        <v>265198</v>
      </c>
      <c r="B716" s="100" t="s">
        <v>566</v>
      </c>
      <c r="C716" s="101">
        <v>43339</v>
      </c>
      <c r="D716" s="101">
        <v>43342</v>
      </c>
      <c r="E716" s="104">
        <v>1359602</v>
      </c>
      <c r="F716" s="105">
        <v>930</v>
      </c>
      <c r="G716" s="103"/>
      <c r="I716" s="85"/>
      <c r="L716" s="40"/>
      <c r="M716" s="40"/>
    </row>
    <row r="717" spans="1:13">
      <c r="A717" s="100">
        <v>265496</v>
      </c>
      <c r="B717" s="100" t="s">
        <v>567</v>
      </c>
      <c r="C717" s="101">
        <v>43339</v>
      </c>
      <c r="D717" s="101">
        <v>43344</v>
      </c>
      <c r="E717" s="104">
        <v>1357563</v>
      </c>
      <c r="F717" s="105">
        <v>1492</v>
      </c>
      <c r="G717" s="103"/>
      <c r="I717" s="85"/>
      <c r="L717" s="40"/>
      <c r="M717" s="40"/>
    </row>
    <row r="718" spans="1:13">
      <c r="A718" s="100">
        <v>265585</v>
      </c>
      <c r="B718" s="100" t="s">
        <v>568</v>
      </c>
      <c r="C718" s="101">
        <v>43340</v>
      </c>
      <c r="D718" s="101">
        <v>43345</v>
      </c>
      <c r="E718" s="104">
        <v>1358422</v>
      </c>
      <c r="F718" s="105">
        <v>1434</v>
      </c>
      <c r="G718" s="103"/>
      <c r="I718" s="85"/>
      <c r="L718" s="40"/>
      <c r="M718" s="40"/>
    </row>
    <row r="719" spans="1:13">
      <c r="A719" s="100">
        <v>265586</v>
      </c>
      <c r="B719" s="100" t="s">
        <v>569</v>
      </c>
      <c r="C719" s="101">
        <v>43340</v>
      </c>
      <c r="D719" s="101">
        <v>43345</v>
      </c>
      <c r="E719" s="104">
        <v>1358430</v>
      </c>
      <c r="F719" s="105">
        <v>1434</v>
      </c>
      <c r="G719" s="103"/>
      <c r="I719" s="85"/>
      <c r="L719" s="40"/>
      <c r="M719" s="40"/>
    </row>
    <row r="720" spans="1:13">
      <c r="A720" s="100">
        <v>265203</v>
      </c>
      <c r="B720" s="100" t="s">
        <v>570</v>
      </c>
      <c r="C720" s="101">
        <v>43341</v>
      </c>
      <c r="D720" s="101">
        <v>43342</v>
      </c>
      <c r="E720" s="104">
        <v>1359801</v>
      </c>
      <c r="F720" s="105">
        <v>330</v>
      </c>
      <c r="G720" s="103"/>
      <c r="I720" s="85"/>
      <c r="L720" s="40"/>
      <c r="M720" s="40"/>
    </row>
    <row r="721" spans="1:13">
      <c r="A721" s="100">
        <v>265322</v>
      </c>
      <c r="B721" s="100" t="s">
        <v>571</v>
      </c>
      <c r="C721" s="101">
        <v>43341</v>
      </c>
      <c r="D721" s="101">
        <v>43343</v>
      </c>
      <c r="E721" s="104">
        <v>1360128</v>
      </c>
      <c r="F721" s="105">
        <v>620</v>
      </c>
      <c r="G721" s="103"/>
      <c r="I721" s="85"/>
      <c r="L721" s="40"/>
      <c r="M721" s="40"/>
    </row>
    <row r="722" spans="1:13">
      <c r="A722" s="100">
        <v>265499</v>
      </c>
      <c r="B722" s="100" t="s">
        <v>572</v>
      </c>
      <c r="C722" s="101">
        <v>43342</v>
      </c>
      <c r="D722" s="101">
        <v>43344</v>
      </c>
      <c r="E722" s="104">
        <v>1359831</v>
      </c>
      <c r="F722" s="105">
        <v>562</v>
      </c>
      <c r="G722" s="103"/>
      <c r="I722" s="85"/>
      <c r="L722" s="40"/>
      <c r="M722" s="40"/>
    </row>
    <row r="723" spans="1:13">
      <c r="A723" s="100">
        <v>265325</v>
      </c>
      <c r="B723" s="100" t="s">
        <v>570</v>
      </c>
      <c r="C723" s="101">
        <v>43342</v>
      </c>
      <c r="D723" s="101">
        <v>43343</v>
      </c>
      <c r="E723" s="104">
        <v>1359804</v>
      </c>
      <c r="F723" s="105">
        <v>310</v>
      </c>
      <c r="G723" s="103"/>
      <c r="I723" s="85"/>
      <c r="L723" s="40"/>
      <c r="M723" s="40"/>
    </row>
    <row r="724" spans="1:13">
      <c r="A724" s="100">
        <v>265562</v>
      </c>
      <c r="B724" s="100" t="s">
        <v>573</v>
      </c>
      <c r="C724" s="101">
        <v>43343</v>
      </c>
      <c r="D724" s="101">
        <v>43344</v>
      </c>
      <c r="E724" s="104">
        <v>1360044</v>
      </c>
      <c r="F724" s="105">
        <v>280</v>
      </c>
      <c r="G724" s="103"/>
      <c r="I724" s="85"/>
      <c r="L724" s="40"/>
      <c r="M724" s="40"/>
    </row>
    <row r="725" spans="1:13">
      <c r="A725" s="100">
        <v>265589</v>
      </c>
      <c r="B725" s="100" t="s">
        <v>574</v>
      </c>
      <c r="C725" s="101">
        <v>43344</v>
      </c>
      <c r="D725" s="101">
        <v>43345</v>
      </c>
      <c r="E725" s="104">
        <v>1361924</v>
      </c>
      <c r="F725" s="105">
        <v>280</v>
      </c>
      <c r="G725" s="103"/>
      <c r="I725" s="85"/>
      <c r="L725" s="40"/>
      <c r="M725" s="40"/>
    </row>
    <row r="726" spans="1:13">
      <c r="A726" s="100">
        <v>265687</v>
      </c>
      <c r="B726" s="100" t="s">
        <v>575</v>
      </c>
      <c r="C726" s="101">
        <v>43344</v>
      </c>
      <c r="D726" s="101">
        <v>43346</v>
      </c>
      <c r="E726" s="104">
        <v>1361078</v>
      </c>
      <c r="F726" s="105">
        <v>504</v>
      </c>
      <c r="G726" s="103"/>
      <c r="I726" s="85"/>
      <c r="L726" s="40"/>
      <c r="M726" s="40"/>
    </row>
    <row r="727" spans="1:13">
      <c r="A727" s="100">
        <v>265689</v>
      </c>
      <c r="B727" s="100" t="s">
        <v>209</v>
      </c>
      <c r="C727" s="101">
        <v>43345</v>
      </c>
      <c r="D727" s="101">
        <v>43346</v>
      </c>
      <c r="E727" s="104">
        <v>1347831</v>
      </c>
      <c r="F727" s="105">
        <v>504</v>
      </c>
      <c r="G727" s="103"/>
      <c r="I727" s="85"/>
      <c r="L727" s="40"/>
      <c r="M727" s="40"/>
    </row>
    <row r="728" spans="1:13">
      <c r="A728" s="100">
        <v>265824</v>
      </c>
      <c r="B728" s="100" t="s">
        <v>576</v>
      </c>
      <c r="C728" s="101">
        <v>43344</v>
      </c>
      <c r="D728" s="101">
        <v>43347</v>
      </c>
      <c r="E728" s="104">
        <v>1361894</v>
      </c>
      <c r="F728" s="105">
        <v>914</v>
      </c>
      <c r="G728" s="103"/>
      <c r="I728" s="85"/>
      <c r="L728" s="40"/>
      <c r="M728" s="40"/>
    </row>
    <row r="729" spans="1:13">
      <c r="A729" s="100">
        <v>265935</v>
      </c>
      <c r="B729" s="100" t="s">
        <v>577</v>
      </c>
      <c r="C729" s="101">
        <v>43347</v>
      </c>
      <c r="D729" s="110">
        <v>43348</v>
      </c>
      <c r="E729" s="104">
        <v>1363238</v>
      </c>
      <c r="F729" s="105">
        <v>410</v>
      </c>
      <c r="G729" s="103"/>
      <c r="I729" s="85"/>
      <c r="L729" s="40"/>
      <c r="M729" s="40"/>
    </row>
    <row r="730" spans="1:13">
      <c r="A730" s="100">
        <v>266416</v>
      </c>
      <c r="B730" s="100" t="s">
        <v>578</v>
      </c>
      <c r="C730" s="101">
        <v>43346</v>
      </c>
      <c r="D730" s="101">
        <v>43351</v>
      </c>
      <c r="E730" s="104">
        <v>1358342</v>
      </c>
      <c r="F730" s="105">
        <v>1910</v>
      </c>
      <c r="G730" s="103"/>
      <c r="I730" s="85"/>
      <c r="L730" s="40"/>
      <c r="M730" s="40"/>
    </row>
    <row r="731" spans="1:13">
      <c r="A731" s="100">
        <v>266462</v>
      </c>
      <c r="B731" s="100" t="s">
        <v>579</v>
      </c>
      <c r="C731" s="101">
        <v>43350</v>
      </c>
      <c r="D731" s="101">
        <v>43352</v>
      </c>
      <c r="E731" s="104">
        <v>1336917</v>
      </c>
      <c r="F731" s="105">
        <v>540</v>
      </c>
      <c r="G731" s="103"/>
      <c r="I731" s="85"/>
      <c r="L731" s="40"/>
      <c r="M731" s="40"/>
    </row>
    <row r="732" spans="1:13">
      <c r="A732" s="100">
        <v>266461</v>
      </c>
      <c r="B732" s="100" t="s">
        <v>580</v>
      </c>
      <c r="C732" s="101">
        <v>43350</v>
      </c>
      <c r="D732" s="101">
        <v>43352</v>
      </c>
      <c r="E732" s="104">
        <v>1365048</v>
      </c>
      <c r="F732" s="105">
        <v>540</v>
      </c>
      <c r="G732" s="103"/>
      <c r="I732" s="85"/>
      <c r="L732" s="40"/>
      <c r="M732" s="40"/>
    </row>
    <row r="733" spans="1:13">
      <c r="A733" s="100">
        <v>266464</v>
      </c>
      <c r="B733" s="100" t="s">
        <v>581</v>
      </c>
      <c r="C733" s="101">
        <v>43350</v>
      </c>
      <c r="D733" s="101">
        <v>43352</v>
      </c>
      <c r="E733" s="104">
        <v>1364597</v>
      </c>
      <c r="F733" s="105">
        <v>540</v>
      </c>
      <c r="G733" s="103"/>
      <c r="I733" s="85"/>
      <c r="L733" s="40"/>
      <c r="M733" s="40"/>
    </row>
    <row r="734" spans="1:13">
      <c r="A734" s="100">
        <v>266602</v>
      </c>
      <c r="B734" s="100" t="s">
        <v>582</v>
      </c>
      <c r="C734" s="101">
        <v>43349</v>
      </c>
      <c r="D734" s="101">
        <v>43353</v>
      </c>
      <c r="E734" s="104">
        <v>1355675</v>
      </c>
      <c r="F734" s="105">
        <v>1220</v>
      </c>
      <c r="G734" s="103"/>
      <c r="I734" s="85"/>
      <c r="L734" s="40"/>
      <c r="M734" s="40"/>
    </row>
    <row r="735" spans="1:13">
      <c r="A735" s="100">
        <v>266603</v>
      </c>
      <c r="B735" s="100" t="s">
        <v>583</v>
      </c>
      <c r="C735" s="101">
        <v>43349</v>
      </c>
      <c r="D735" s="101">
        <v>43353</v>
      </c>
      <c r="E735" s="104">
        <v>1355675</v>
      </c>
      <c r="F735" s="105">
        <v>1220</v>
      </c>
      <c r="G735" s="103"/>
      <c r="I735" s="85"/>
      <c r="L735" s="40"/>
      <c r="M735" s="40"/>
    </row>
    <row r="736" spans="1:13">
      <c r="A736" s="100">
        <v>266599</v>
      </c>
      <c r="B736" s="100" t="s">
        <v>584</v>
      </c>
      <c r="C736" s="101">
        <v>43350</v>
      </c>
      <c r="D736" s="101">
        <v>43353</v>
      </c>
      <c r="E736" s="104">
        <v>1364203</v>
      </c>
      <c r="F736" s="105">
        <v>810</v>
      </c>
      <c r="G736" s="103"/>
      <c r="I736" s="85"/>
      <c r="L736" s="40"/>
      <c r="M736" s="40"/>
    </row>
    <row r="737" spans="1:13">
      <c r="A737" s="100">
        <v>267271</v>
      </c>
      <c r="B737" s="100" t="s">
        <v>585</v>
      </c>
      <c r="C737" s="101">
        <v>43357</v>
      </c>
      <c r="D737" s="101">
        <v>43358</v>
      </c>
      <c r="E737" s="104">
        <v>1363488</v>
      </c>
      <c r="F737" s="105">
        <v>300</v>
      </c>
      <c r="G737" s="103"/>
      <c r="I737" s="85"/>
      <c r="L737" s="40"/>
      <c r="M737" s="40"/>
    </row>
    <row r="738" spans="1:13">
      <c r="A738" s="100">
        <v>267301</v>
      </c>
      <c r="B738" s="100" t="s">
        <v>586</v>
      </c>
      <c r="C738" s="101">
        <v>43355</v>
      </c>
      <c r="D738" s="101">
        <v>43359</v>
      </c>
      <c r="E738" s="104">
        <v>1321336</v>
      </c>
      <c r="F738" s="105">
        <v>1360</v>
      </c>
      <c r="G738" s="103"/>
      <c r="I738" s="85"/>
      <c r="L738" s="40"/>
      <c r="M738" s="40"/>
    </row>
    <row r="739" spans="1:13">
      <c r="A739" s="100">
        <v>267452</v>
      </c>
      <c r="B739" s="100" t="s">
        <v>587</v>
      </c>
      <c r="C739" s="101">
        <v>43354</v>
      </c>
      <c r="D739" s="101">
        <v>43360</v>
      </c>
      <c r="E739" s="104">
        <v>1312233</v>
      </c>
      <c r="F739" s="105">
        <v>2211</v>
      </c>
      <c r="G739" s="103"/>
      <c r="I739" s="85"/>
      <c r="L739" s="40"/>
      <c r="M739" s="40"/>
    </row>
    <row r="740" spans="1:13">
      <c r="A740" s="100">
        <v>267455</v>
      </c>
      <c r="B740" s="100" t="s">
        <v>588</v>
      </c>
      <c r="C740" s="101">
        <v>43359</v>
      </c>
      <c r="D740" s="101">
        <v>43360</v>
      </c>
      <c r="E740" s="104">
        <v>1368377</v>
      </c>
      <c r="F740" s="105">
        <v>300</v>
      </c>
      <c r="G740" s="103"/>
      <c r="I740" s="85"/>
      <c r="L740" s="40"/>
      <c r="M740" s="40"/>
    </row>
    <row r="741" spans="1:13">
      <c r="A741" s="100">
        <v>267551</v>
      </c>
      <c r="B741" s="100" t="s">
        <v>589</v>
      </c>
      <c r="C741" s="101">
        <v>43359</v>
      </c>
      <c r="D741" s="101">
        <v>43360</v>
      </c>
      <c r="E741" s="104">
        <v>1368377</v>
      </c>
      <c r="F741" s="105">
        <v>300</v>
      </c>
      <c r="G741" s="103"/>
      <c r="I741" s="85"/>
      <c r="L741" s="40"/>
      <c r="M741" s="40"/>
    </row>
    <row r="742" spans="1:13">
      <c r="A742" s="100">
        <v>267446</v>
      </c>
      <c r="B742" s="100" t="s">
        <v>590</v>
      </c>
      <c r="C742" s="101">
        <v>43359</v>
      </c>
      <c r="D742" s="101">
        <v>43360</v>
      </c>
      <c r="E742" s="104">
        <v>1368377</v>
      </c>
      <c r="F742" s="105">
        <v>300</v>
      </c>
      <c r="G742" s="103"/>
      <c r="I742" s="85"/>
      <c r="L742" s="40"/>
      <c r="M742" s="40"/>
    </row>
    <row r="743" spans="1:13">
      <c r="A743" s="100">
        <v>267916</v>
      </c>
      <c r="B743" s="100" t="s">
        <v>591</v>
      </c>
      <c r="C743" s="101">
        <v>43358</v>
      </c>
      <c r="D743" s="101">
        <v>43363</v>
      </c>
      <c r="E743" s="104">
        <v>1366249</v>
      </c>
      <c r="F743" s="105">
        <v>1914</v>
      </c>
      <c r="G743" s="103"/>
      <c r="I743" s="85"/>
      <c r="L743" s="40"/>
      <c r="M743" s="40"/>
    </row>
    <row r="744" spans="1:13">
      <c r="A744" s="100">
        <v>268034</v>
      </c>
      <c r="B744" s="100" t="s">
        <v>591</v>
      </c>
      <c r="C744" s="101">
        <v>43363</v>
      </c>
      <c r="D744" s="101">
        <v>43363</v>
      </c>
      <c r="E744" s="100">
        <v>1370031</v>
      </c>
      <c r="F744" s="102">
        <v>440</v>
      </c>
      <c r="G744" s="103"/>
      <c r="I744" s="85"/>
      <c r="L744" s="40"/>
      <c r="M744" s="40"/>
    </row>
    <row r="745" spans="1:13">
      <c r="A745" s="100">
        <v>268318</v>
      </c>
      <c r="B745" s="100" t="s">
        <v>592</v>
      </c>
      <c r="C745" s="101">
        <v>43364</v>
      </c>
      <c r="D745" s="101">
        <v>43366</v>
      </c>
      <c r="E745" s="100">
        <v>1369677</v>
      </c>
      <c r="F745" s="102">
        <v>540</v>
      </c>
      <c r="G745" s="103"/>
      <c r="I745" s="85"/>
      <c r="L745" s="40"/>
      <c r="M745" s="40"/>
    </row>
    <row r="746" spans="1:13">
      <c r="A746" s="100">
        <v>268319</v>
      </c>
      <c r="B746" s="100" t="s">
        <v>593</v>
      </c>
      <c r="C746" s="101">
        <v>43364</v>
      </c>
      <c r="D746" s="101">
        <v>43366</v>
      </c>
      <c r="E746" s="100">
        <v>1371563</v>
      </c>
      <c r="F746" s="102">
        <v>540</v>
      </c>
      <c r="G746" s="103"/>
      <c r="I746" s="85"/>
      <c r="L746" s="40"/>
      <c r="M746" s="40"/>
    </row>
    <row r="747" spans="1:13">
      <c r="A747" s="100">
        <v>268422</v>
      </c>
      <c r="B747" s="100" t="s">
        <v>594</v>
      </c>
      <c r="C747" s="101">
        <v>43365</v>
      </c>
      <c r="D747" s="101">
        <v>43366</v>
      </c>
      <c r="E747" s="100">
        <v>1371852</v>
      </c>
      <c r="F747" s="102">
        <v>300</v>
      </c>
      <c r="G747" s="103"/>
      <c r="I747" s="85"/>
      <c r="L747" s="40"/>
      <c r="M747" s="40"/>
    </row>
    <row r="748" spans="1:13">
      <c r="A748" s="100">
        <v>268452</v>
      </c>
      <c r="B748" s="100" t="s">
        <v>595</v>
      </c>
      <c r="C748" s="101">
        <v>43365</v>
      </c>
      <c r="D748" s="101">
        <v>43367</v>
      </c>
      <c r="E748" s="100">
        <v>1364832</v>
      </c>
      <c r="F748" s="102">
        <v>540</v>
      </c>
      <c r="G748" s="103"/>
      <c r="I748" s="85"/>
      <c r="L748" s="40"/>
      <c r="M748" s="40"/>
    </row>
    <row r="749" spans="1:13">
      <c r="A749" s="100">
        <v>268558</v>
      </c>
      <c r="B749" s="100" t="s">
        <v>596</v>
      </c>
      <c r="C749" s="101">
        <v>43366</v>
      </c>
      <c r="D749" s="101">
        <v>43367</v>
      </c>
      <c r="E749" s="100">
        <v>1371545</v>
      </c>
      <c r="F749" s="102">
        <v>300</v>
      </c>
      <c r="G749" s="103"/>
      <c r="I749" s="85"/>
      <c r="L749" s="40"/>
      <c r="M749" s="40"/>
    </row>
    <row r="750" spans="1:13">
      <c r="A750" s="100">
        <v>268459</v>
      </c>
      <c r="B750" s="100" t="s">
        <v>597</v>
      </c>
      <c r="C750" s="101">
        <v>43366</v>
      </c>
      <c r="D750" s="101">
        <v>43367</v>
      </c>
      <c r="E750" s="100">
        <v>1370128</v>
      </c>
      <c r="F750" s="102">
        <v>540</v>
      </c>
      <c r="G750" s="103"/>
      <c r="I750" s="85"/>
      <c r="L750" s="40"/>
      <c r="M750" s="40"/>
    </row>
    <row r="751" spans="1:13">
      <c r="A751" s="100">
        <v>268494</v>
      </c>
      <c r="B751" s="100" t="s">
        <v>590</v>
      </c>
      <c r="C751" s="101">
        <v>43366</v>
      </c>
      <c r="D751" s="101">
        <v>43367</v>
      </c>
      <c r="E751" s="100">
        <v>1372058</v>
      </c>
      <c r="F751" s="102">
        <v>330</v>
      </c>
      <c r="G751" s="103"/>
      <c r="I751" s="85"/>
      <c r="L751" s="40"/>
      <c r="M751" s="40"/>
    </row>
    <row r="752" spans="1:13">
      <c r="A752" s="100">
        <v>268710</v>
      </c>
      <c r="B752" s="100" t="s">
        <v>598</v>
      </c>
      <c r="C752" s="101">
        <v>43368</v>
      </c>
      <c r="D752" s="101">
        <v>43369</v>
      </c>
      <c r="E752" s="100">
        <v>1368075</v>
      </c>
      <c r="F752" s="102">
        <v>440</v>
      </c>
      <c r="G752" s="103"/>
      <c r="I752" s="85"/>
      <c r="L752" s="40"/>
      <c r="M752" s="40"/>
    </row>
    <row r="753" spans="1:9">
      <c r="A753" s="100">
        <v>268857</v>
      </c>
      <c r="B753" s="100" t="s">
        <v>599</v>
      </c>
      <c r="C753" s="101">
        <v>43361</v>
      </c>
      <c r="D753" s="101">
        <v>43370</v>
      </c>
      <c r="E753" s="100">
        <v>1361153</v>
      </c>
      <c r="F753" s="102">
        <v>3270</v>
      </c>
      <c r="G753" s="103"/>
      <c r="I753" s="85"/>
    </row>
    <row r="754" spans="1:9">
      <c r="A754" s="100">
        <v>269167</v>
      </c>
      <c r="B754" s="100" t="s">
        <v>600</v>
      </c>
      <c r="C754" s="101">
        <v>43370</v>
      </c>
      <c r="D754" s="101">
        <v>43372</v>
      </c>
      <c r="E754" s="100">
        <v>1371929</v>
      </c>
      <c r="F754" s="102">
        <v>680</v>
      </c>
      <c r="G754" s="103"/>
      <c r="I754" s="85"/>
    </row>
    <row r="755" spans="1:9">
      <c r="A755" s="100">
        <v>269265</v>
      </c>
      <c r="B755" s="100" t="s">
        <v>601</v>
      </c>
      <c r="C755" s="101">
        <v>43370</v>
      </c>
      <c r="D755" s="101">
        <v>43373</v>
      </c>
      <c r="E755" s="100">
        <v>1373949</v>
      </c>
      <c r="F755" s="102">
        <v>1034</v>
      </c>
      <c r="G755" s="103"/>
      <c r="I755" s="85"/>
    </row>
    <row r="756" spans="1:9">
      <c r="A756" s="100">
        <v>269272</v>
      </c>
      <c r="B756" s="100" t="s">
        <v>602</v>
      </c>
      <c r="C756" s="101">
        <v>43371</v>
      </c>
      <c r="D756" s="101">
        <v>43373</v>
      </c>
      <c r="E756" s="100">
        <v>1372041</v>
      </c>
      <c r="F756" s="102">
        <v>540</v>
      </c>
      <c r="G756" s="103"/>
      <c r="I756" s="85"/>
    </row>
    <row r="757" spans="1:9">
      <c r="A757" s="100">
        <v>269264</v>
      </c>
      <c r="B757" s="100" t="s">
        <v>603</v>
      </c>
      <c r="C757" s="101">
        <v>43371</v>
      </c>
      <c r="D757" s="101">
        <v>43373</v>
      </c>
      <c r="E757" s="100">
        <v>1311268</v>
      </c>
      <c r="F757" s="102">
        <v>540</v>
      </c>
      <c r="G757" s="103"/>
      <c r="I757" s="85"/>
    </row>
    <row r="758" spans="1:9">
      <c r="A758" s="100">
        <v>269271</v>
      </c>
      <c r="B758" s="100" t="s">
        <v>604</v>
      </c>
      <c r="C758" s="101">
        <v>43371</v>
      </c>
      <c r="D758" s="101">
        <v>43373</v>
      </c>
      <c r="E758" s="100">
        <v>1373941</v>
      </c>
      <c r="F758" s="102">
        <v>540</v>
      </c>
      <c r="G758" s="103"/>
      <c r="I758" s="85"/>
    </row>
    <row r="759" spans="1:9">
      <c r="A759" s="100">
        <v>269267</v>
      </c>
      <c r="B759" s="100" t="s">
        <v>259</v>
      </c>
      <c r="C759" s="101">
        <v>43372</v>
      </c>
      <c r="D759" s="101">
        <v>43373</v>
      </c>
      <c r="E759" s="100">
        <v>1374414</v>
      </c>
      <c r="F759" s="102">
        <v>300</v>
      </c>
      <c r="G759" s="103"/>
      <c r="I759" s="85"/>
    </row>
    <row r="760" spans="1:9">
      <c r="A760" s="100">
        <v>269443</v>
      </c>
      <c r="B760" s="100" t="s">
        <v>605</v>
      </c>
      <c r="C760" s="101">
        <v>43371</v>
      </c>
      <c r="D760" s="101">
        <v>43374</v>
      </c>
      <c r="E760" s="100">
        <v>1373704</v>
      </c>
      <c r="F760" s="102">
        <v>810</v>
      </c>
      <c r="G760" s="103"/>
      <c r="I760" s="85"/>
    </row>
    <row r="761" spans="1:9">
      <c r="A761" s="100">
        <v>269447</v>
      </c>
      <c r="B761" s="100" t="s">
        <v>606</v>
      </c>
      <c r="C761" s="101">
        <v>43373</v>
      </c>
      <c r="D761" s="101">
        <v>43374</v>
      </c>
      <c r="E761" s="100">
        <v>1375278</v>
      </c>
      <c r="F761" s="102">
        <v>300</v>
      </c>
      <c r="G761" s="103"/>
      <c r="I761" s="85"/>
    </row>
    <row r="762" spans="1:9">
      <c r="A762" s="100">
        <v>269570</v>
      </c>
      <c r="B762" s="100" t="s">
        <v>607</v>
      </c>
      <c r="C762" s="101">
        <v>43371</v>
      </c>
      <c r="D762" s="101">
        <v>43375</v>
      </c>
      <c r="E762" s="100">
        <v>1374462</v>
      </c>
      <c r="F762" s="102">
        <v>1331</v>
      </c>
      <c r="G762" s="103"/>
      <c r="I762" s="85"/>
    </row>
    <row r="763" spans="1:9">
      <c r="A763" s="100">
        <v>269714</v>
      </c>
      <c r="B763" s="100" t="s">
        <v>608</v>
      </c>
      <c r="C763" s="101">
        <v>43373</v>
      </c>
      <c r="D763" s="101">
        <v>43376</v>
      </c>
      <c r="E763" s="100">
        <v>1372207</v>
      </c>
      <c r="F763" s="102">
        <v>1090</v>
      </c>
      <c r="G763" s="103"/>
      <c r="I763" s="85"/>
    </row>
    <row r="764" spans="1:6">
      <c r="A764" s="44"/>
      <c r="B764" s="41"/>
      <c r="C764" s="42"/>
      <c r="D764" s="42"/>
      <c r="E764" s="41"/>
      <c r="F764" s="91"/>
    </row>
    <row r="765" spans="1:6">
      <c r="A765" s="44"/>
      <c r="B765" s="41"/>
      <c r="C765" s="42"/>
      <c r="D765" s="42"/>
      <c r="E765" s="41"/>
      <c r="F765" s="91"/>
    </row>
    <row r="766" spans="1:7">
      <c r="A766" s="51"/>
      <c r="B766" s="51"/>
      <c r="C766" s="51"/>
      <c r="D766" s="51"/>
      <c r="E766" s="67" t="s">
        <v>85</v>
      </c>
      <c r="F766" s="78">
        <f>SUM(F663:F765)</f>
        <v>86470</v>
      </c>
      <c r="G766" s="52" t="s">
        <v>609</v>
      </c>
    </row>
    <row r="767" ht="15" spans="1:7">
      <c r="A767" s="51"/>
      <c r="B767" s="51"/>
      <c r="C767" s="51"/>
      <c r="D767" s="51"/>
      <c r="E767" s="51"/>
      <c r="F767" s="51"/>
      <c r="G767" s="51"/>
    </row>
    <row r="768" ht="15" spans="1:7">
      <c r="A768" s="51"/>
      <c r="B768" s="51"/>
      <c r="C768" s="51"/>
      <c r="D768" s="51"/>
      <c r="E768" s="79" t="s">
        <v>113</v>
      </c>
      <c r="F768" s="80"/>
      <c r="G768" s="81"/>
    </row>
    <row r="769" ht="15" spans="1:7">
      <c r="A769" s="51"/>
      <c r="B769" s="51"/>
      <c r="C769" s="51"/>
      <c r="D769" s="51"/>
      <c r="E769" s="51"/>
      <c r="F769" s="51"/>
      <c r="G769" s="51"/>
    </row>
    <row r="770" ht="15" spans="1:7">
      <c r="A770" s="51"/>
      <c r="B770" s="51"/>
      <c r="C770" s="51"/>
      <c r="D770" s="51"/>
      <c r="E770" s="82" t="s">
        <v>114</v>
      </c>
      <c r="F770" s="83"/>
      <c r="G770" s="84">
        <f>G660+G768-F766</f>
        <v>-56177.78</v>
      </c>
    </row>
    <row r="773" spans="1:7">
      <c r="A773" s="64" t="s">
        <v>65</v>
      </c>
      <c r="B773" s="64" t="s">
        <v>66</v>
      </c>
      <c r="C773" s="64" t="s">
        <v>67</v>
      </c>
      <c r="D773" s="64" t="s">
        <v>68</v>
      </c>
      <c r="E773" s="64" t="s">
        <v>69</v>
      </c>
      <c r="F773" s="64" t="s">
        <v>70</v>
      </c>
      <c r="G773" s="77"/>
    </row>
    <row r="774" spans="1:10">
      <c r="A774" s="41">
        <v>270122</v>
      </c>
      <c r="B774" s="41" t="s">
        <v>610</v>
      </c>
      <c r="C774" s="42">
        <v>43376</v>
      </c>
      <c r="D774" s="42">
        <v>43378</v>
      </c>
      <c r="E774" s="41">
        <v>1375625</v>
      </c>
      <c r="F774" s="91">
        <v>880</v>
      </c>
      <c r="G774" s="77"/>
      <c r="J774" s="85"/>
    </row>
    <row r="775" spans="1:7">
      <c r="A775" s="41">
        <v>270121</v>
      </c>
      <c r="B775" s="41" t="s">
        <v>611</v>
      </c>
      <c r="C775" s="42">
        <v>43376</v>
      </c>
      <c r="D775" s="42">
        <v>43378</v>
      </c>
      <c r="E775" s="41">
        <v>1375625</v>
      </c>
      <c r="F775" s="91">
        <v>880</v>
      </c>
      <c r="G775" s="50"/>
    </row>
    <row r="776" spans="1:7">
      <c r="A776" s="41">
        <v>270875</v>
      </c>
      <c r="B776" s="41" t="s">
        <v>612</v>
      </c>
      <c r="C776" s="42">
        <v>43381</v>
      </c>
      <c r="D776" s="42">
        <v>43383</v>
      </c>
      <c r="E776" s="41">
        <v>1377869</v>
      </c>
      <c r="F776" s="91">
        <v>880</v>
      </c>
      <c r="G776" s="50"/>
    </row>
    <row r="777" spans="1:7">
      <c r="A777" s="41">
        <v>270790</v>
      </c>
      <c r="B777" s="41" t="s">
        <v>613</v>
      </c>
      <c r="C777" s="42">
        <v>43381</v>
      </c>
      <c r="D777" s="42">
        <v>43383</v>
      </c>
      <c r="E777" s="41">
        <v>1371232</v>
      </c>
      <c r="F777" s="91">
        <v>820</v>
      </c>
      <c r="G777" s="50"/>
    </row>
    <row r="778" spans="1:7">
      <c r="A778" s="41">
        <v>271442</v>
      </c>
      <c r="B778" s="41" t="s">
        <v>614</v>
      </c>
      <c r="C778" s="42">
        <v>43386</v>
      </c>
      <c r="D778" s="42">
        <v>43387</v>
      </c>
      <c r="E778" s="41">
        <v>1375307</v>
      </c>
      <c r="F778" s="91">
        <v>300</v>
      </c>
      <c r="G778" s="50"/>
    </row>
    <row r="779" spans="1:7">
      <c r="A779" s="41">
        <v>269997</v>
      </c>
      <c r="B779" s="41" t="s">
        <v>615</v>
      </c>
      <c r="C779" s="42">
        <v>43376</v>
      </c>
      <c r="D779" s="111">
        <v>43378</v>
      </c>
      <c r="E779" s="41">
        <v>1372881</v>
      </c>
      <c r="F779" s="91">
        <v>880</v>
      </c>
      <c r="G779" s="50"/>
    </row>
    <row r="780" spans="1:7">
      <c r="A780" s="41">
        <v>269990</v>
      </c>
      <c r="B780" s="41" t="s">
        <v>616</v>
      </c>
      <c r="C780" s="42">
        <v>43374</v>
      </c>
      <c r="D780" s="42">
        <v>43378</v>
      </c>
      <c r="E780" s="41">
        <v>1375585</v>
      </c>
      <c r="F780" s="91">
        <v>1760</v>
      </c>
      <c r="G780" s="50"/>
    </row>
    <row r="781" spans="1:7">
      <c r="A781" s="41">
        <v>270071</v>
      </c>
      <c r="B781" s="41" t="s">
        <v>617</v>
      </c>
      <c r="C781" s="42">
        <v>43376</v>
      </c>
      <c r="D781" s="42">
        <v>43378</v>
      </c>
      <c r="E781" s="41">
        <v>1375625</v>
      </c>
      <c r="F781" s="91">
        <v>880</v>
      </c>
      <c r="G781" s="50"/>
    </row>
    <row r="782" spans="1:7">
      <c r="A782" s="44">
        <v>270502</v>
      </c>
      <c r="B782" s="44" t="s">
        <v>618</v>
      </c>
      <c r="C782" s="65">
        <v>43374</v>
      </c>
      <c r="D782" s="65">
        <v>43381</v>
      </c>
      <c r="E782" s="44">
        <v>1375120</v>
      </c>
      <c r="F782" s="91">
        <v>2651</v>
      </c>
      <c r="G782" s="50"/>
    </row>
    <row r="783" spans="1:7">
      <c r="A783" s="41">
        <v>270618</v>
      </c>
      <c r="B783" s="41" t="s">
        <v>619</v>
      </c>
      <c r="C783" s="42">
        <v>43380</v>
      </c>
      <c r="D783" s="42">
        <v>43381</v>
      </c>
      <c r="E783" s="41">
        <v>1369243</v>
      </c>
      <c r="F783" s="91">
        <v>300</v>
      </c>
      <c r="G783" s="50"/>
    </row>
    <row r="784" spans="1:7">
      <c r="A784" s="41">
        <v>270488</v>
      </c>
      <c r="B784" s="41" t="s">
        <v>620</v>
      </c>
      <c r="C784" s="42">
        <v>43380</v>
      </c>
      <c r="D784" s="42">
        <v>43381</v>
      </c>
      <c r="E784" s="41">
        <v>1375615</v>
      </c>
      <c r="F784" s="91">
        <v>300</v>
      </c>
      <c r="G784" s="50"/>
    </row>
    <row r="785" spans="1:7">
      <c r="A785" s="41">
        <v>270490</v>
      </c>
      <c r="B785" s="41" t="s">
        <v>621</v>
      </c>
      <c r="C785" s="42">
        <v>43379</v>
      </c>
      <c r="D785" s="42">
        <v>43381</v>
      </c>
      <c r="E785" s="41">
        <v>1377266</v>
      </c>
      <c r="F785" s="91">
        <v>540</v>
      </c>
      <c r="G785" s="50"/>
    </row>
    <row r="786" spans="1:7">
      <c r="A786" s="41">
        <v>270494</v>
      </c>
      <c r="B786" s="41" t="s">
        <v>622</v>
      </c>
      <c r="C786" s="42">
        <v>43378</v>
      </c>
      <c r="D786" s="42">
        <v>43381</v>
      </c>
      <c r="E786" s="41">
        <v>1376042</v>
      </c>
      <c r="F786" s="91">
        <v>810</v>
      </c>
      <c r="G786" s="50"/>
    </row>
    <row r="787" spans="1:7">
      <c r="A787" s="41">
        <v>270495</v>
      </c>
      <c r="B787" s="41" t="s">
        <v>623</v>
      </c>
      <c r="C787" s="42">
        <v>43377</v>
      </c>
      <c r="D787" s="42">
        <v>43381</v>
      </c>
      <c r="E787" s="41">
        <v>1370556</v>
      </c>
      <c r="F787" s="91">
        <v>1220</v>
      </c>
      <c r="G787" s="50"/>
    </row>
    <row r="788" spans="1:7">
      <c r="A788" s="41">
        <v>270403</v>
      </c>
      <c r="B788" s="41" t="s">
        <v>624</v>
      </c>
      <c r="C788" s="42">
        <v>43379</v>
      </c>
      <c r="D788" s="42">
        <v>43380</v>
      </c>
      <c r="E788" s="41">
        <v>1376790</v>
      </c>
      <c r="F788" s="91">
        <v>300</v>
      </c>
      <c r="G788" s="50"/>
    </row>
    <row r="789" spans="1:7">
      <c r="A789" s="41">
        <v>270408</v>
      </c>
      <c r="B789" s="41" t="s">
        <v>341</v>
      </c>
      <c r="C789" s="42">
        <v>43378</v>
      </c>
      <c r="D789" s="42">
        <v>43380</v>
      </c>
      <c r="E789" s="41">
        <v>1372990</v>
      </c>
      <c r="F789" s="91">
        <v>540</v>
      </c>
      <c r="G789" s="50"/>
    </row>
    <row r="790" spans="1:7">
      <c r="A790" s="41">
        <v>270300</v>
      </c>
      <c r="B790" s="41" t="s">
        <v>625</v>
      </c>
      <c r="C790" s="42">
        <v>43379</v>
      </c>
      <c r="D790" s="42">
        <v>43380</v>
      </c>
      <c r="E790" s="41">
        <v>1377336</v>
      </c>
      <c r="F790" s="91">
        <v>300</v>
      </c>
      <c r="G790" s="50"/>
    </row>
    <row r="791" spans="1:7">
      <c r="A791" s="41">
        <v>270299</v>
      </c>
      <c r="B791" s="41" t="s">
        <v>626</v>
      </c>
      <c r="C791" s="42">
        <v>43378</v>
      </c>
      <c r="D791" s="42">
        <v>43380</v>
      </c>
      <c r="E791" s="41">
        <v>1375087</v>
      </c>
      <c r="F791" s="91">
        <v>540</v>
      </c>
      <c r="G791" s="50"/>
    </row>
    <row r="792" spans="1:7">
      <c r="A792" s="44">
        <v>270298</v>
      </c>
      <c r="B792" s="41" t="s">
        <v>627</v>
      </c>
      <c r="C792" s="42">
        <v>43378</v>
      </c>
      <c r="D792" s="42">
        <v>43380</v>
      </c>
      <c r="E792" s="41">
        <v>1375087</v>
      </c>
      <c r="F792" s="91">
        <v>540</v>
      </c>
      <c r="G792" s="50"/>
    </row>
    <row r="793" spans="1:7">
      <c r="A793" s="41">
        <v>270301</v>
      </c>
      <c r="B793" s="41" t="s">
        <v>628</v>
      </c>
      <c r="C793" s="42">
        <v>43378</v>
      </c>
      <c r="D793" s="42">
        <v>43380</v>
      </c>
      <c r="E793" s="41">
        <v>1372990</v>
      </c>
      <c r="F793" s="91">
        <v>540</v>
      </c>
      <c r="G793" s="50"/>
    </row>
    <row r="794" spans="1:7">
      <c r="A794" s="41">
        <v>270154</v>
      </c>
      <c r="B794" s="41" t="s">
        <v>629</v>
      </c>
      <c r="C794" s="42">
        <v>43378</v>
      </c>
      <c r="D794" s="42">
        <v>43379</v>
      </c>
      <c r="E794" s="41">
        <v>1370634</v>
      </c>
      <c r="F794" s="91">
        <v>300</v>
      </c>
      <c r="G794" s="50"/>
    </row>
    <row r="795" spans="1:7">
      <c r="A795" s="41">
        <v>270160</v>
      </c>
      <c r="B795" s="41" t="s">
        <v>630</v>
      </c>
      <c r="C795" s="42">
        <v>43375</v>
      </c>
      <c r="D795" s="42">
        <v>43379</v>
      </c>
      <c r="E795" s="41">
        <v>1375182</v>
      </c>
      <c r="F795" s="91">
        <v>1617</v>
      </c>
      <c r="G795" s="50"/>
    </row>
    <row r="796" spans="1:7">
      <c r="A796" s="41">
        <v>271448</v>
      </c>
      <c r="B796" s="41" t="s">
        <v>631</v>
      </c>
      <c r="C796" s="42">
        <v>43386</v>
      </c>
      <c r="D796" s="42">
        <v>43387</v>
      </c>
      <c r="E796" s="41">
        <v>1377613</v>
      </c>
      <c r="F796" s="91">
        <v>330</v>
      </c>
      <c r="G796" s="50"/>
    </row>
    <row r="797" spans="1:7">
      <c r="A797" s="41">
        <v>271443</v>
      </c>
      <c r="B797" s="41" t="s">
        <v>632</v>
      </c>
      <c r="C797" s="42">
        <v>43386</v>
      </c>
      <c r="D797" s="42">
        <v>43387</v>
      </c>
      <c r="E797" s="41">
        <v>1375305</v>
      </c>
      <c r="F797" s="91">
        <v>300</v>
      </c>
      <c r="G797" s="50"/>
    </row>
    <row r="798" spans="1:7">
      <c r="A798" s="41">
        <v>271444</v>
      </c>
      <c r="B798" s="41" t="s">
        <v>633</v>
      </c>
      <c r="C798" s="42">
        <v>43386</v>
      </c>
      <c r="D798" s="42">
        <v>43387</v>
      </c>
      <c r="E798" s="41">
        <v>1378729</v>
      </c>
      <c r="F798" s="91">
        <v>330</v>
      </c>
      <c r="G798" s="50"/>
    </row>
    <row r="799" spans="1:7">
      <c r="A799" s="41">
        <v>269996</v>
      </c>
      <c r="B799" s="41" t="s">
        <v>634</v>
      </c>
      <c r="C799" s="42">
        <v>43376</v>
      </c>
      <c r="D799" s="42">
        <v>43378</v>
      </c>
      <c r="E799" s="41">
        <v>1376684</v>
      </c>
      <c r="F799" s="91">
        <v>880</v>
      </c>
      <c r="G799" s="50"/>
    </row>
    <row r="800" spans="1:7">
      <c r="A800" s="44">
        <v>271471</v>
      </c>
      <c r="B800" s="41" t="s">
        <v>635</v>
      </c>
      <c r="C800" s="42">
        <v>43383</v>
      </c>
      <c r="D800" s="42">
        <v>43388</v>
      </c>
      <c r="E800" s="41">
        <v>1349864</v>
      </c>
      <c r="F800" s="91">
        <v>1630</v>
      </c>
      <c r="G800" s="50"/>
    </row>
    <row r="801" spans="1:7">
      <c r="A801" s="44">
        <v>270026</v>
      </c>
      <c r="B801" s="41" t="s">
        <v>636</v>
      </c>
      <c r="C801" s="42">
        <v>43376</v>
      </c>
      <c r="D801" s="42">
        <v>43378</v>
      </c>
      <c r="E801" s="41">
        <v>1375625</v>
      </c>
      <c r="F801" s="91">
        <v>880</v>
      </c>
      <c r="G801" s="50"/>
    </row>
    <row r="802" spans="1:7">
      <c r="A802" s="44">
        <v>269989</v>
      </c>
      <c r="B802" s="41" t="s">
        <v>637</v>
      </c>
      <c r="C802" s="42">
        <v>43376</v>
      </c>
      <c r="D802" s="42">
        <v>43378</v>
      </c>
      <c r="E802" s="41">
        <v>1375625</v>
      </c>
      <c r="F802" s="91">
        <v>880</v>
      </c>
      <c r="G802" s="50"/>
    </row>
    <row r="803" spans="1:7">
      <c r="A803" s="44">
        <v>272372</v>
      </c>
      <c r="B803" s="41" t="s">
        <v>638</v>
      </c>
      <c r="C803" s="42">
        <v>43392</v>
      </c>
      <c r="D803" s="42">
        <v>43394</v>
      </c>
      <c r="E803" s="41">
        <v>1381915</v>
      </c>
      <c r="F803" s="91">
        <v>540</v>
      </c>
      <c r="G803" s="50"/>
    </row>
    <row r="804" spans="1:7">
      <c r="A804" s="41">
        <v>275225</v>
      </c>
      <c r="B804" s="41" t="s">
        <v>639</v>
      </c>
      <c r="C804" s="42">
        <v>43417</v>
      </c>
      <c r="D804" s="42">
        <v>43418</v>
      </c>
      <c r="E804" s="41">
        <v>1392899</v>
      </c>
      <c r="F804" s="91">
        <v>410</v>
      </c>
      <c r="G804" s="50"/>
    </row>
    <row r="805" spans="1:7">
      <c r="A805" s="41">
        <v>276712</v>
      </c>
      <c r="B805" s="41" t="s">
        <v>640</v>
      </c>
      <c r="C805" s="42">
        <v>43427</v>
      </c>
      <c r="D805" s="42">
        <v>43429</v>
      </c>
      <c r="E805" s="41">
        <v>1395172</v>
      </c>
      <c r="F805" s="91">
        <v>540</v>
      </c>
      <c r="G805" s="50"/>
    </row>
    <row r="806" spans="1:7">
      <c r="A806" s="41">
        <v>276710</v>
      </c>
      <c r="B806" s="41" t="s">
        <v>641</v>
      </c>
      <c r="C806" s="42">
        <v>43427</v>
      </c>
      <c r="D806" s="42">
        <v>43429</v>
      </c>
      <c r="E806" s="41">
        <v>1398795</v>
      </c>
      <c r="F806" s="91">
        <v>540</v>
      </c>
      <c r="G806" s="50"/>
    </row>
    <row r="807" spans="1:7">
      <c r="A807" s="41">
        <v>276751</v>
      </c>
      <c r="B807" s="41" t="s">
        <v>642</v>
      </c>
      <c r="C807" s="42">
        <v>43428</v>
      </c>
      <c r="D807" s="42">
        <v>43430</v>
      </c>
      <c r="E807" s="41">
        <v>1389740</v>
      </c>
      <c r="F807" s="91">
        <v>540</v>
      </c>
      <c r="G807" s="50"/>
    </row>
    <row r="808" spans="1:7">
      <c r="A808" s="41">
        <v>273547</v>
      </c>
      <c r="B808" s="41" t="s">
        <v>643</v>
      </c>
      <c r="C808" s="42">
        <v>43405</v>
      </c>
      <c r="D808" s="42">
        <v>43406</v>
      </c>
      <c r="E808" s="41">
        <v>1385896</v>
      </c>
      <c r="F808" s="91">
        <v>410</v>
      </c>
      <c r="G808" s="50"/>
    </row>
    <row r="809" spans="1:7">
      <c r="A809" s="41">
        <v>274002</v>
      </c>
      <c r="B809" s="41" t="s">
        <v>644</v>
      </c>
      <c r="C809" s="42">
        <v>43407</v>
      </c>
      <c r="D809" s="111">
        <v>43409</v>
      </c>
      <c r="E809" s="41">
        <v>1387351</v>
      </c>
      <c r="F809" s="91">
        <v>540</v>
      </c>
      <c r="G809" s="50"/>
    </row>
    <row r="810" spans="1:7">
      <c r="A810" s="41">
        <v>274003</v>
      </c>
      <c r="B810" s="41" t="s">
        <v>645</v>
      </c>
      <c r="C810" s="42">
        <v>43407</v>
      </c>
      <c r="D810" s="111">
        <v>43409</v>
      </c>
      <c r="E810" s="41">
        <v>1373061</v>
      </c>
      <c r="F810" s="91">
        <v>594</v>
      </c>
      <c r="G810" s="50"/>
    </row>
    <row r="811" spans="1:7">
      <c r="A811" s="41">
        <v>274008</v>
      </c>
      <c r="B811" s="41" t="s">
        <v>646</v>
      </c>
      <c r="C811" s="42">
        <v>43407</v>
      </c>
      <c r="D811" s="111">
        <v>43409</v>
      </c>
      <c r="E811" s="41">
        <v>1387349</v>
      </c>
      <c r="F811" s="91">
        <v>1530</v>
      </c>
      <c r="G811" s="50"/>
    </row>
    <row r="812" spans="1:7">
      <c r="A812" s="44">
        <v>274285</v>
      </c>
      <c r="B812" s="44" t="s">
        <v>647</v>
      </c>
      <c r="C812" s="42">
        <v>43407</v>
      </c>
      <c r="D812" s="65">
        <v>43411</v>
      </c>
      <c r="E812" s="44">
        <v>1384590</v>
      </c>
      <c r="F812" s="91">
        <v>1360</v>
      </c>
      <c r="G812" s="50"/>
    </row>
    <row r="813" spans="1:7">
      <c r="A813" s="41">
        <v>275598</v>
      </c>
      <c r="B813" s="41" t="s">
        <v>648</v>
      </c>
      <c r="C813" s="42">
        <v>43419</v>
      </c>
      <c r="D813" s="42">
        <v>43421</v>
      </c>
      <c r="E813" s="41">
        <v>1384238</v>
      </c>
      <c r="F813" s="91">
        <v>737</v>
      </c>
      <c r="G813" s="50"/>
    </row>
    <row r="814" spans="1:7">
      <c r="A814" s="41">
        <v>275599</v>
      </c>
      <c r="B814" s="41" t="s">
        <v>649</v>
      </c>
      <c r="C814" s="42">
        <v>43420</v>
      </c>
      <c r="D814" s="42">
        <v>43421</v>
      </c>
      <c r="E814" s="41">
        <v>1387452</v>
      </c>
      <c r="F814" s="91">
        <v>300</v>
      </c>
      <c r="G814" s="50"/>
    </row>
    <row r="815" spans="1:7">
      <c r="A815" s="41">
        <v>275822</v>
      </c>
      <c r="B815" s="41" t="s">
        <v>650</v>
      </c>
      <c r="C815" s="42">
        <v>43420</v>
      </c>
      <c r="D815" s="42">
        <v>43422</v>
      </c>
      <c r="E815" s="41">
        <v>1392151</v>
      </c>
      <c r="F815" s="91">
        <v>540</v>
      </c>
      <c r="G815" s="50"/>
    </row>
    <row r="816" spans="1:7">
      <c r="A816" s="41">
        <v>275976</v>
      </c>
      <c r="B816" s="41" t="s">
        <v>651</v>
      </c>
      <c r="C816" s="42">
        <v>43420</v>
      </c>
      <c r="D816" s="42">
        <v>43424</v>
      </c>
      <c r="E816" s="41">
        <v>1393124</v>
      </c>
      <c r="F816" s="91">
        <v>1220</v>
      </c>
      <c r="G816" s="50"/>
    </row>
    <row r="817" spans="1:7">
      <c r="A817" s="41">
        <v>273548</v>
      </c>
      <c r="B817" s="41" t="s">
        <v>652</v>
      </c>
      <c r="C817" s="42">
        <v>43403</v>
      </c>
      <c r="D817" s="42">
        <v>43406</v>
      </c>
      <c r="E817" s="41">
        <v>1385231</v>
      </c>
      <c r="F817" s="91">
        <v>1230</v>
      </c>
      <c r="G817" s="50"/>
    </row>
    <row r="818" spans="1:7">
      <c r="A818" s="41">
        <v>273530</v>
      </c>
      <c r="B818" s="41" t="s">
        <v>643</v>
      </c>
      <c r="C818" s="42">
        <v>43403</v>
      </c>
      <c r="D818" s="42">
        <v>43405</v>
      </c>
      <c r="E818" s="41">
        <v>1385784</v>
      </c>
      <c r="F818" s="91">
        <v>820</v>
      </c>
      <c r="G818" s="50"/>
    </row>
    <row r="819" spans="1:7">
      <c r="A819" s="41">
        <v>273327</v>
      </c>
      <c r="B819" s="41" t="s">
        <v>653</v>
      </c>
      <c r="C819" s="42">
        <v>43403</v>
      </c>
      <c r="D819" s="42">
        <v>43404</v>
      </c>
      <c r="E819" s="41">
        <v>1386310</v>
      </c>
      <c r="F819" s="91">
        <v>410</v>
      </c>
      <c r="G819" s="50"/>
    </row>
    <row r="820" spans="1:7">
      <c r="A820" s="41">
        <v>273104</v>
      </c>
      <c r="B820" s="41" t="s">
        <v>654</v>
      </c>
      <c r="C820" s="42">
        <v>43400</v>
      </c>
      <c r="D820" s="42">
        <v>43402</v>
      </c>
      <c r="E820" s="41">
        <v>1375984</v>
      </c>
      <c r="F820" s="91">
        <v>540</v>
      </c>
      <c r="G820" s="50"/>
    </row>
    <row r="821" spans="1:7">
      <c r="A821" s="41">
        <v>281005</v>
      </c>
      <c r="B821" s="41" t="s">
        <v>655</v>
      </c>
      <c r="C821" s="42">
        <v>43458</v>
      </c>
      <c r="D821" s="42">
        <v>43459</v>
      </c>
      <c r="E821" s="41">
        <v>1378517</v>
      </c>
      <c r="F821" s="91">
        <v>310</v>
      </c>
      <c r="G821" s="50"/>
    </row>
    <row r="822" spans="1:7">
      <c r="A822" s="41">
        <v>277765</v>
      </c>
      <c r="B822" s="41" t="s">
        <v>656</v>
      </c>
      <c r="C822" s="42">
        <v>43436</v>
      </c>
      <c r="D822" s="42">
        <v>43437</v>
      </c>
      <c r="E822" s="41">
        <v>1394417</v>
      </c>
      <c r="F822" s="91">
        <v>765</v>
      </c>
      <c r="G822" s="50"/>
    </row>
    <row r="823" spans="1:7">
      <c r="A823" s="41">
        <v>276984</v>
      </c>
      <c r="B823" s="41" t="s">
        <v>657</v>
      </c>
      <c r="C823" s="42">
        <v>43425</v>
      </c>
      <c r="D823" s="111">
        <v>43432</v>
      </c>
      <c r="E823" s="41">
        <v>1398536</v>
      </c>
      <c r="F823" s="91">
        <v>2750</v>
      </c>
      <c r="G823" s="50"/>
    </row>
    <row r="824" spans="1:7">
      <c r="A824" s="41">
        <v>280281</v>
      </c>
      <c r="B824" s="41" t="s">
        <v>658</v>
      </c>
      <c r="C824" s="42">
        <v>43448</v>
      </c>
      <c r="D824" s="111">
        <v>43452</v>
      </c>
      <c r="E824" s="41">
        <v>1387725</v>
      </c>
      <c r="F824" s="91">
        <v>1194</v>
      </c>
      <c r="G824" s="50"/>
    </row>
    <row r="825" spans="1:7">
      <c r="A825" s="41">
        <v>280184</v>
      </c>
      <c r="B825" s="41" t="s">
        <v>658</v>
      </c>
      <c r="C825" s="42">
        <v>43448</v>
      </c>
      <c r="D825" s="111">
        <v>43452</v>
      </c>
      <c r="E825" s="41">
        <v>1387725</v>
      </c>
      <c r="F825" s="91">
        <v>1194</v>
      </c>
      <c r="G825" s="50"/>
    </row>
    <row r="826" spans="1:7">
      <c r="A826" s="44">
        <v>280608</v>
      </c>
      <c r="B826" s="44" t="s">
        <v>659</v>
      </c>
      <c r="C826" s="42">
        <v>43449</v>
      </c>
      <c r="D826" s="65">
        <v>43455</v>
      </c>
      <c r="E826" s="44">
        <v>1390647</v>
      </c>
      <c r="F826" s="91">
        <v>1762</v>
      </c>
      <c r="G826" s="50"/>
    </row>
    <row r="827" spans="1:7">
      <c r="A827" s="41">
        <v>280913</v>
      </c>
      <c r="B827" s="41" t="s">
        <v>660</v>
      </c>
      <c r="C827" s="42">
        <v>43456</v>
      </c>
      <c r="D827" s="42">
        <v>43458</v>
      </c>
      <c r="E827" s="41">
        <v>1382884</v>
      </c>
      <c r="F827" s="91">
        <v>504</v>
      </c>
      <c r="G827" s="50"/>
    </row>
    <row r="828" spans="1:7">
      <c r="A828" s="41">
        <v>280326</v>
      </c>
      <c r="B828" s="41" t="s">
        <v>661</v>
      </c>
      <c r="C828" s="42">
        <v>43452</v>
      </c>
      <c r="D828" s="42">
        <v>43453</v>
      </c>
      <c r="E828" s="41">
        <v>1382454</v>
      </c>
      <c r="F828" s="91">
        <v>310</v>
      </c>
      <c r="G828" s="50"/>
    </row>
    <row r="829" spans="1:7">
      <c r="A829" s="41">
        <v>277763</v>
      </c>
      <c r="B829" s="41" t="s">
        <v>662</v>
      </c>
      <c r="C829" s="42">
        <v>43436</v>
      </c>
      <c r="D829" s="42">
        <v>43437</v>
      </c>
      <c r="E829" s="41">
        <v>1394421</v>
      </c>
      <c r="F829" s="91">
        <v>300</v>
      </c>
      <c r="G829" s="50"/>
    </row>
    <row r="830" spans="1:7">
      <c r="A830" s="41">
        <v>277899</v>
      </c>
      <c r="B830" s="41" t="s">
        <v>268</v>
      </c>
      <c r="C830" s="42">
        <v>43435</v>
      </c>
      <c r="D830" s="42">
        <v>43438</v>
      </c>
      <c r="E830" s="41">
        <v>1394475</v>
      </c>
      <c r="F830" s="91">
        <v>950</v>
      </c>
      <c r="G830" s="50"/>
    </row>
    <row r="831" spans="1:7">
      <c r="A831" s="41">
        <v>279534</v>
      </c>
      <c r="B831" s="41" t="s">
        <v>663</v>
      </c>
      <c r="C831" s="42">
        <v>43446</v>
      </c>
      <c r="D831" s="42">
        <v>43447</v>
      </c>
      <c r="E831" s="41">
        <v>1395411</v>
      </c>
      <c r="F831" s="91">
        <v>1612</v>
      </c>
      <c r="G831" s="50"/>
    </row>
    <row r="832" spans="1:7">
      <c r="A832" s="41">
        <v>280195</v>
      </c>
      <c r="B832" s="41" t="s">
        <v>664</v>
      </c>
      <c r="C832" s="42">
        <v>43449</v>
      </c>
      <c r="D832" s="42">
        <v>43452</v>
      </c>
      <c r="E832" s="41">
        <v>1398370</v>
      </c>
      <c r="F832" s="91">
        <v>832</v>
      </c>
      <c r="G832" s="50"/>
    </row>
    <row r="833" spans="1:7">
      <c r="A833" s="41">
        <v>277900</v>
      </c>
      <c r="B833" s="41" t="s">
        <v>665</v>
      </c>
      <c r="C833" s="42">
        <v>43433</v>
      </c>
      <c r="D833" s="42">
        <v>43438</v>
      </c>
      <c r="E833" s="41">
        <v>1394411</v>
      </c>
      <c r="F833" s="91">
        <v>1630</v>
      </c>
      <c r="G833" s="50"/>
    </row>
    <row r="834" spans="1:7">
      <c r="A834" s="41">
        <v>281040</v>
      </c>
      <c r="B834" s="41" t="s">
        <v>666</v>
      </c>
      <c r="C834" s="42">
        <v>43458</v>
      </c>
      <c r="D834" s="42">
        <v>43460</v>
      </c>
      <c r="E834" s="41">
        <v>1369709</v>
      </c>
      <c r="F834" s="91">
        <v>620</v>
      </c>
      <c r="G834" s="50"/>
    </row>
    <row r="835" spans="1:7">
      <c r="A835" s="41">
        <v>276983</v>
      </c>
      <c r="B835" s="41" t="s">
        <v>667</v>
      </c>
      <c r="C835" s="42">
        <v>43430</v>
      </c>
      <c r="D835" s="42">
        <v>43432</v>
      </c>
      <c r="E835" s="41">
        <v>1398297</v>
      </c>
      <c r="F835" s="91">
        <v>820</v>
      </c>
      <c r="G835" s="50"/>
    </row>
    <row r="836" spans="1:7">
      <c r="A836" s="51"/>
      <c r="B836" s="51"/>
      <c r="C836" s="51"/>
      <c r="D836" s="51"/>
      <c r="E836" s="67" t="s">
        <v>85</v>
      </c>
      <c r="F836" s="78">
        <f>SUM(F774:F835)</f>
        <v>51362</v>
      </c>
      <c r="G836" s="51" t="s">
        <v>668</v>
      </c>
    </row>
    <row r="837" ht="15" spans="1:7">
      <c r="A837" s="51"/>
      <c r="B837" s="51"/>
      <c r="C837" s="51"/>
      <c r="D837" s="51"/>
      <c r="E837" s="51"/>
      <c r="F837" s="51"/>
      <c r="G837" s="51"/>
    </row>
    <row r="838" ht="15" spans="1:7">
      <c r="A838" s="51"/>
      <c r="B838" s="51"/>
      <c r="C838" s="51"/>
      <c r="D838" s="51"/>
      <c r="E838" s="79" t="s">
        <v>113</v>
      </c>
      <c r="F838" s="80"/>
      <c r="G838" s="81">
        <v>80000</v>
      </c>
    </row>
    <row r="839" ht="15" spans="1:7">
      <c r="A839" s="51"/>
      <c r="B839" s="51"/>
      <c r="C839" s="51"/>
      <c r="D839" s="51"/>
      <c r="E839" s="79" t="s">
        <v>113</v>
      </c>
      <c r="F839" s="80"/>
      <c r="G839" s="81">
        <v>30000</v>
      </c>
    </row>
    <row r="840" ht="15" spans="1:7">
      <c r="A840" s="51"/>
      <c r="B840" s="51"/>
      <c r="C840" s="51"/>
      <c r="D840" s="51"/>
      <c r="E840" s="82" t="s">
        <v>114</v>
      </c>
      <c r="F840" s="83"/>
      <c r="G840" s="84">
        <f>G770+G838-F836+G839</f>
        <v>2460.22</v>
      </c>
    </row>
    <row r="843" s="51" customFormat="1" spans="1:7">
      <c r="A843" s="112" t="s">
        <v>65</v>
      </c>
      <c r="B843" s="112" t="s">
        <v>66</v>
      </c>
      <c r="C843" s="112" t="s">
        <v>67</v>
      </c>
      <c r="D843" s="112" t="s">
        <v>68</v>
      </c>
      <c r="E843" s="112" t="s">
        <v>69</v>
      </c>
      <c r="F843" s="112" t="s">
        <v>70</v>
      </c>
      <c r="G843" s="113"/>
    </row>
    <row r="844" s="51" customFormat="1" ht="13.5" spans="1:7">
      <c r="A844" s="114">
        <v>269011</v>
      </c>
      <c r="B844" s="114" t="s">
        <v>669</v>
      </c>
      <c r="C844" s="115">
        <v>43368</v>
      </c>
      <c r="D844" s="115">
        <v>43371</v>
      </c>
      <c r="E844" s="114">
        <v>1369213</v>
      </c>
      <c r="F844" s="116">
        <v>3450</v>
      </c>
      <c r="G844" s="117"/>
    </row>
    <row r="845" s="51" customFormat="1" ht="13.5" spans="1:7">
      <c r="A845" s="114">
        <v>269508</v>
      </c>
      <c r="B845" s="114" t="s">
        <v>670</v>
      </c>
      <c r="C845" s="115">
        <v>43371</v>
      </c>
      <c r="D845" s="115">
        <v>43374</v>
      </c>
      <c r="E845" s="114">
        <v>1368580</v>
      </c>
      <c r="F845" s="116">
        <v>810</v>
      </c>
      <c r="G845" s="117"/>
    </row>
    <row r="846" s="51" customFormat="1" ht="13.5" spans="1:7">
      <c r="A846" s="114">
        <v>269808</v>
      </c>
      <c r="B846" s="114" t="s">
        <v>671</v>
      </c>
      <c r="C846" s="115">
        <v>43375</v>
      </c>
      <c r="D846" s="115">
        <v>43376</v>
      </c>
      <c r="E846" s="114">
        <v>1375577</v>
      </c>
      <c r="F846" s="116">
        <v>440</v>
      </c>
      <c r="G846" s="117"/>
    </row>
    <row r="847" s="51" customFormat="1" ht="13.5" spans="1:7">
      <c r="A847" s="114">
        <v>272879</v>
      </c>
      <c r="B847" s="114" t="s">
        <v>672</v>
      </c>
      <c r="C847" s="115">
        <v>43399</v>
      </c>
      <c r="D847" s="115">
        <v>43400</v>
      </c>
      <c r="E847" s="114">
        <v>1381388</v>
      </c>
      <c r="F847" s="116">
        <v>300</v>
      </c>
      <c r="G847" s="117"/>
    </row>
    <row r="848" s="51" customFormat="1" ht="13.5" spans="1:7">
      <c r="A848" s="118">
        <v>272938</v>
      </c>
      <c r="B848" s="114" t="s">
        <v>673</v>
      </c>
      <c r="C848" s="115">
        <v>43400</v>
      </c>
      <c r="D848" s="115">
        <v>43401</v>
      </c>
      <c r="E848" s="114">
        <v>1384002</v>
      </c>
      <c r="F848" s="116">
        <v>300</v>
      </c>
      <c r="G848" s="117"/>
    </row>
    <row r="849" s="51" customFormat="1" ht="13.5" spans="1:7">
      <c r="A849" s="114">
        <v>272939</v>
      </c>
      <c r="B849" s="114" t="s">
        <v>674</v>
      </c>
      <c r="C849" s="115">
        <v>43399</v>
      </c>
      <c r="D849" s="115">
        <v>43401</v>
      </c>
      <c r="E849" s="114">
        <v>1383972</v>
      </c>
      <c r="F849" s="116">
        <v>540</v>
      </c>
      <c r="G849" s="117"/>
    </row>
    <row r="850" s="51" customFormat="1" ht="13.5" spans="1:7">
      <c r="A850" s="114">
        <v>273075</v>
      </c>
      <c r="B850" s="114" t="s">
        <v>675</v>
      </c>
      <c r="C850" s="115">
        <v>43400</v>
      </c>
      <c r="D850" s="115">
        <v>43401</v>
      </c>
      <c r="E850" s="114">
        <v>1385424</v>
      </c>
      <c r="F850" s="116">
        <v>300</v>
      </c>
      <c r="G850" s="117"/>
    </row>
    <row r="851" spans="1:14">
      <c r="A851" s="119">
        <v>280996</v>
      </c>
      <c r="B851" s="119" t="s">
        <v>676</v>
      </c>
      <c r="C851" s="120">
        <v>43457</v>
      </c>
      <c r="D851" s="120">
        <v>43459</v>
      </c>
      <c r="E851" s="119">
        <v>1384234</v>
      </c>
      <c r="F851" s="121">
        <v>562</v>
      </c>
      <c r="G851" s="122"/>
      <c r="H851" s="51"/>
      <c r="I851" s="51"/>
      <c r="K851" s="124"/>
      <c r="L851" s="124"/>
      <c r="N851" s="51"/>
    </row>
    <row r="852" spans="1:14">
      <c r="A852" s="119">
        <v>282068</v>
      </c>
      <c r="B852" s="119" t="s">
        <v>677</v>
      </c>
      <c r="C852" s="120">
        <v>43466</v>
      </c>
      <c r="D852" s="120">
        <v>43467</v>
      </c>
      <c r="E852" s="119">
        <v>1395462</v>
      </c>
      <c r="F852" s="121">
        <v>310</v>
      </c>
      <c r="G852" s="122"/>
      <c r="H852" s="51"/>
      <c r="I852" s="51"/>
      <c r="K852" s="124"/>
      <c r="L852" s="124"/>
      <c r="N852" s="51"/>
    </row>
    <row r="853" spans="1:14">
      <c r="A853" s="119">
        <v>281419</v>
      </c>
      <c r="B853" s="119" t="s">
        <v>678</v>
      </c>
      <c r="C853" s="120">
        <v>43461</v>
      </c>
      <c r="D853" s="120">
        <v>43463</v>
      </c>
      <c r="E853" s="119">
        <v>1383959</v>
      </c>
      <c r="F853" s="121">
        <v>580</v>
      </c>
      <c r="G853" s="122" t="s">
        <v>679</v>
      </c>
      <c r="H853" s="51"/>
      <c r="I853" s="51"/>
      <c r="K853" s="124"/>
      <c r="L853" s="124"/>
      <c r="N853" s="51"/>
    </row>
    <row r="854" spans="1:14">
      <c r="A854" s="119">
        <v>281442</v>
      </c>
      <c r="B854" s="119" t="s">
        <v>680</v>
      </c>
      <c r="C854" s="120">
        <v>43461</v>
      </c>
      <c r="D854" s="120">
        <v>43463</v>
      </c>
      <c r="E854" s="119">
        <v>1383959</v>
      </c>
      <c r="F854" s="121">
        <v>580</v>
      </c>
      <c r="G854" s="122" t="s">
        <v>679</v>
      </c>
      <c r="H854" s="51"/>
      <c r="I854" s="51"/>
      <c r="K854" s="124"/>
      <c r="L854" s="124"/>
      <c r="N854" s="51"/>
    </row>
    <row r="855" spans="1:14">
      <c r="A855" s="119">
        <v>281443</v>
      </c>
      <c r="B855" s="119" t="s">
        <v>681</v>
      </c>
      <c r="C855" s="120">
        <v>43461</v>
      </c>
      <c r="D855" s="120">
        <v>43463</v>
      </c>
      <c r="E855" s="119">
        <v>1383959</v>
      </c>
      <c r="F855" s="121">
        <v>580</v>
      </c>
      <c r="G855" s="122" t="s">
        <v>679</v>
      </c>
      <c r="H855" s="51"/>
      <c r="I855" s="51"/>
      <c r="K855" s="124"/>
      <c r="L855" s="124"/>
      <c r="N855" s="51"/>
    </row>
    <row r="856" spans="1:14">
      <c r="A856" s="119">
        <v>281850</v>
      </c>
      <c r="B856" s="119" t="s">
        <v>682</v>
      </c>
      <c r="C856" s="120">
        <v>43462</v>
      </c>
      <c r="D856" s="120">
        <v>43466</v>
      </c>
      <c r="E856" s="119">
        <v>1382647</v>
      </c>
      <c r="F856" s="121">
        <v>1220</v>
      </c>
      <c r="G856" s="122"/>
      <c r="H856" s="51"/>
      <c r="I856" s="51"/>
      <c r="K856" s="124"/>
      <c r="L856" s="124"/>
      <c r="N856" s="51"/>
    </row>
    <row r="857" spans="1:14">
      <c r="A857" s="114">
        <v>286275</v>
      </c>
      <c r="B857" s="114" t="s">
        <v>683</v>
      </c>
      <c r="C857" s="115">
        <v>43504</v>
      </c>
      <c r="D857" s="115">
        <v>43505</v>
      </c>
      <c r="E857" s="114">
        <v>1390722</v>
      </c>
      <c r="F857" s="116">
        <v>300</v>
      </c>
      <c r="G857" s="117"/>
      <c r="H857" s="51"/>
      <c r="I857" s="51"/>
      <c r="K857" s="124"/>
      <c r="L857" s="124"/>
      <c r="N857" s="51"/>
    </row>
    <row r="858" spans="1:14">
      <c r="A858" s="114">
        <v>286277</v>
      </c>
      <c r="B858" s="114" t="s">
        <v>684</v>
      </c>
      <c r="C858" s="115">
        <v>43504</v>
      </c>
      <c r="D858" s="115">
        <v>43505</v>
      </c>
      <c r="E858" s="114">
        <v>1390721</v>
      </c>
      <c r="F858" s="116">
        <v>280</v>
      </c>
      <c r="G858" s="117"/>
      <c r="H858" s="51"/>
      <c r="I858" s="51"/>
      <c r="K858" s="124"/>
      <c r="L858" s="124"/>
      <c r="N858" s="51"/>
    </row>
    <row r="859" spans="1:14">
      <c r="A859" s="114">
        <v>286508</v>
      </c>
      <c r="B859" s="114" t="s">
        <v>685</v>
      </c>
      <c r="C859" s="115">
        <v>43505</v>
      </c>
      <c r="D859" s="115">
        <v>43507</v>
      </c>
      <c r="E859" s="114">
        <v>1441622</v>
      </c>
      <c r="F859" s="116">
        <v>560</v>
      </c>
      <c r="G859" s="117"/>
      <c r="H859" s="51"/>
      <c r="I859" s="51"/>
      <c r="K859" s="124"/>
      <c r="L859" s="124"/>
      <c r="N859" s="51"/>
    </row>
    <row r="860" spans="1:14">
      <c r="A860" s="114">
        <v>287104</v>
      </c>
      <c r="B860" s="114" t="s">
        <v>686</v>
      </c>
      <c r="C860" s="115">
        <v>43510</v>
      </c>
      <c r="D860" s="115">
        <v>43511</v>
      </c>
      <c r="E860" s="114">
        <v>1444176</v>
      </c>
      <c r="F860" s="116">
        <v>310</v>
      </c>
      <c r="G860" s="117"/>
      <c r="H860" s="51"/>
      <c r="I860" s="51"/>
      <c r="K860" s="124"/>
      <c r="L860" s="124"/>
      <c r="N860" s="51"/>
    </row>
    <row r="861" spans="1:14">
      <c r="A861" s="114">
        <v>289075</v>
      </c>
      <c r="B861" s="114" t="s">
        <v>687</v>
      </c>
      <c r="C861" s="115">
        <v>43526</v>
      </c>
      <c r="D861" s="115">
        <v>43528</v>
      </c>
      <c r="E861" s="114">
        <v>1449927</v>
      </c>
      <c r="F861" s="116">
        <v>560</v>
      </c>
      <c r="G861" s="117"/>
      <c r="H861" s="51"/>
      <c r="I861" s="51"/>
      <c r="K861" s="124"/>
      <c r="L861" s="124"/>
      <c r="N861" s="51"/>
    </row>
    <row r="862" spans="1:14">
      <c r="A862" s="114">
        <v>290695</v>
      </c>
      <c r="B862" s="114" t="s">
        <v>688</v>
      </c>
      <c r="C862" s="115">
        <v>43536</v>
      </c>
      <c r="D862" s="115">
        <v>43540</v>
      </c>
      <c r="E862" s="114">
        <v>1449007</v>
      </c>
      <c r="F862" s="116">
        <v>1290</v>
      </c>
      <c r="G862" s="117"/>
      <c r="H862" s="51"/>
      <c r="I862" s="51"/>
      <c r="K862" s="124"/>
      <c r="L862" s="124"/>
      <c r="N862" s="51"/>
    </row>
    <row r="863" spans="1:14">
      <c r="A863" s="114">
        <v>291063</v>
      </c>
      <c r="B863" s="114" t="s">
        <v>689</v>
      </c>
      <c r="C863" s="115">
        <v>43541</v>
      </c>
      <c r="D863" s="115">
        <v>43543</v>
      </c>
      <c r="E863" s="114">
        <v>1453178</v>
      </c>
      <c r="F863" s="116">
        <v>630</v>
      </c>
      <c r="G863" s="117"/>
      <c r="H863" s="51"/>
      <c r="I863" s="51"/>
      <c r="K863" s="124"/>
      <c r="L863" s="124"/>
      <c r="N863" s="51"/>
    </row>
    <row r="864" spans="1:14">
      <c r="A864" s="114">
        <v>295581</v>
      </c>
      <c r="B864" s="114" t="s">
        <v>690</v>
      </c>
      <c r="C864" s="115">
        <v>43581</v>
      </c>
      <c r="D864" s="115">
        <v>43582</v>
      </c>
      <c r="E864" s="114">
        <v>1471549</v>
      </c>
      <c r="F864" s="116">
        <v>280</v>
      </c>
      <c r="G864" s="117"/>
      <c r="H864" s="51"/>
      <c r="I864" s="51"/>
      <c r="K864" s="124"/>
      <c r="L864" s="124"/>
      <c r="N864" s="51"/>
    </row>
    <row r="865" spans="1:14">
      <c r="A865" s="114">
        <v>294213</v>
      </c>
      <c r="B865" s="114" t="s">
        <v>691</v>
      </c>
      <c r="C865" s="115">
        <v>43567</v>
      </c>
      <c r="D865" s="115">
        <v>43568</v>
      </c>
      <c r="E865" s="114">
        <v>1475921</v>
      </c>
      <c r="F865" s="116">
        <v>300</v>
      </c>
      <c r="G865" s="117"/>
      <c r="H865" s="51"/>
      <c r="I865" s="51"/>
      <c r="K865" s="124"/>
      <c r="L865" s="124"/>
      <c r="N865" s="51"/>
    </row>
    <row r="866" spans="1:14">
      <c r="A866" s="114">
        <v>297464</v>
      </c>
      <c r="B866" s="114" t="s">
        <v>692</v>
      </c>
      <c r="C866" s="115">
        <v>43596</v>
      </c>
      <c r="D866" s="115">
        <v>43598</v>
      </c>
      <c r="E866" s="114">
        <v>1492007</v>
      </c>
      <c r="F866" s="116">
        <v>560</v>
      </c>
      <c r="G866" s="117"/>
      <c r="H866" s="51"/>
      <c r="I866" s="51"/>
      <c r="K866" s="124"/>
      <c r="L866" s="124"/>
      <c r="N866" s="51"/>
    </row>
    <row r="867" spans="1:14">
      <c r="A867" s="114">
        <v>298149</v>
      </c>
      <c r="B867" s="114" t="s">
        <v>693</v>
      </c>
      <c r="C867" s="115">
        <v>43602</v>
      </c>
      <c r="D867" s="115">
        <v>43603</v>
      </c>
      <c r="E867" s="114">
        <v>1504129</v>
      </c>
      <c r="F867" s="116">
        <v>280</v>
      </c>
      <c r="G867" s="117"/>
      <c r="H867" s="51"/>
      <c r="I867" s="51"/>
      <c r="K867" s="124"/>
      <c r="L867" s="124"/>
      <c r="N867" s="51"/>
    </row>
    <row r="868" spans="1:14">
      <c r="A868" s="114">
        <v>298314</v>
      </c>
      <c r="B868" s="114" t="s">
        <v>694</v>
      </c>
      <c r="C868" s="115">
        <v>43601</v>
      </c>
      <c r="D868" s="115">
        <v>43605</v>
      </c>
      <c r="E868" s="114">
        <v>1503909</v>
      </c>
      <c r="F868" s="116">
        <v>1230</v>
      </c>
      <c r="G868" s="117"/>
      <c r="H868" s="51"/>
      <c r="I868" s="51"/>
      <c r="K868" s="124"/>
      <c r="L868" s="124"/>
      <c r="N868" s="51"/>
    </row>
    <row r="869" spans="1:14">
      <c r="A869" s="114">
        <v>298313</v>
      </c>
      <c r="B869" s="114" t="s">
        <v>695</v>
      </c>
      <c r="C869" s="115">
        <v>43601</v>
      </c>
      <c r="D869" s="115">
        <v>43605</v>
      </c>
      <c r="E869" s="114">
        <v>1503909</v>
      </c>
      <c r="F869" s="116">
        <v>1230</v>
      </c>
      <c r="G869" s="117"/>
      <c r="H869" s="51"/>
      <c r="I869" s="51"/>
      <c r="K869" s="124"/>
      <c r="L869" s="124"/>
      <c r="N869" s="51"/>
    </row>
    <row r="870" spans="1:14">
      <c r="A870" s="114">
        <v>299166</v>
      </c>
      <c r="B870" s="114" t="s">
        <v>696</v>
      </c>
      <c r="C870" s="115">
        <v>43610</v>
      </c>
      <c r="D870" s="115">
        <v>43611</v>
      </c>
      <c r="E870" s="114">
        <v>1509795</v>
      </c>
      <c r="F870" s="116">
        <v>280</v>
      </c>
      <c r="G870" s="117"/>
      <c r="H870" s="51"/>
      <c r="I870" s="51"/>
      <c r="K870" s="124"/>
      <c r="L870" s="124"/>
      <c r="N870" s="51"/>
    </row>
    <row r="871" spans="1:14">
      <c r="A871" s="114">
        <v>299378</v>
      </c>
      <c r="B871" s="114" t="s">
        <v>697</v>
      </c>
      <c r="C871" s="115">
        <v>43610</v>
      </c>
      <c r="D871" s="115">
        <v>43613</v>
      </c>
      <c r="E871" s="114">
        <v>1471384</v>
      </c>
      <c r="F871" s="116">
        <v>950</v>
      </c>
      <c r="G871" s="117"/>
      <c r="H871" s="51"/>
      <c r="I871" s="51"/>
      <c r="K871" s="124"/>
      <c r="L871" s="124"/>
      <c r="N871" s="51"/>
    </row>
    <row r="872" spans="1:14">
      <c r="A872" s="114">
        <v>301104</v>
      </c>
      <c r="B872" s="119" t="s">
        <v>698</v>
      </c>
      <c r="C872" s="115">
        <v>43624</v>
      </c>
      <c r="D872" s="115">
        <v>43626</v>
      </c>
      <c r="E872" s="114">
        <v>1503175</v>
      </c>
      <c r="F872" s="116">
        <v>560</v>
      </c>
      <c r="G872" s="117"/>
      <c r="H872" s="51"/>
      <c r="I872" s="51"/>
      <c r="K872" s="124"/>
      <c r="L872" s="124"/>
      <c r="N872" s="51"/>
    </row>
    <row r="873" spans="1:14">
      <c r="A873" s="114">
        <v>300931</v>
      </c>
      <c r="B873" s="119" t="s">
        <v>699</v>
      </c>
      <c r="C873" s="115">
        <v>43624</v>
      </c>
      <c r="D873" s="115">
        <v>43625</v>
      </c>
      <c r="E873" s="114">
        <v>1485794</v>
      </c>
      <c r="F873" s="116">
        <v>300</v>
      </c>
      <c r="G873" s="117"/>
      <c r="H873" s="51"/>
      <c r="I873" s="51"/>
      <c r="K873" s="124"/>
      <c r="L873" s="124"/>
      <c r="N873" s="51"/>
    </row>
    <row r="874" spans="1:14">
      <c r="A874" s="114">
        <v>303531</v>
      </c>
      <c r="B874" s="119" t="s">
        <v>700</v>
      </c>
      <c r="C874" s="115">
        <v>43646</v>
      </c>
      <c r="D874" s="115">
        <v>43647</v>
      </c>
      <c r="E874" s="114">
        <v>1539238</v>
      </c>
      <c r="F874" s="116">
        <v>440</v>
      </c>
      <c r="G874" s="117"/>
      <c r="H874" s="51"/>
      <c r="I874" s="51"/>
      <c r="K874" s="124"/>
      <c r="L874" s="124"/>
      <c r="N874" s="51"/>
    </row>
    <row r="875" spans="1:14">
      <c r="A875" s="114">
        <v>303652</v>
      </c>
      <c r="B875" s="119" t="s">
        <v>701</v>
      </c>
      <c r="C875" s="115">
        <v>43647</v>
      </c>
      <c r="D875" s="115">
        <v>43648</v>
      </c>
      <c r="E875" s="114">
        <v>1540904</v>
      </c>
      <c r="F875" s="116">
        <v>500</v>
      </c>
      <c r="G875" s="117"/>
      <c r="H875" s="51"/>
      <c r="I875" s="51"/>
      <c r="K875" s="124"/>
      <c r="L875" s="124"/>
      <c r="N875" s="51"/>
    </row>
    <row r="876" spans="1:14">
      <c r="A876" s="114">
        <v>303888</v>
      </c>
      <c r="B876" s="119" t="s">
        <v>702</v>
      </c>
      <c r="C876" s="115">
        <v>43647</v>
      </c>
      <c r="D876" s="115">
        <v>43650</v>
      </c>
      <c r="E876" s="114">
        <v>1538181</v>
      </c>
      <c r="F876" s="116">
        <v>1500</v>
      </c>
      <c r="G876" s="117"/>
      <c r="H876" s="51"/>
      <c r="I876" s="51"/>
      <c r="K876" s="124"/>
      <c r="L876" s="124"/>
      <c r="N876" s="51"/>
    </row>
    <row r="877" spans="1:14">
      <c r="A877" s="114">
        <v>304372</v>
      </c>
      <c r="B877" s="119" t="s">
        <v>703</v>
      </c>
      <c r="C877" s="115">
        <v>43648</v>
      </c>
      <c r="D877" s="115">
        <v>43653</v>
      </c>
      <c r="E877" s="114">
        <v>1511081</v>
      </c>
      <c r="F877" s="116">
        <v>2320</v>
      </c>
      <c r="G877" s="117"/>
      <c r="H877" s="51"/>
      <c r="I877" s="51"/>
      <c r="K877" s="124"/>
      <c r="L877" s="124"/>
      <c r="N877" s="51"/>
    </row>
    <row r="878" spans="1:14">
      <c r="A878" s="114">
        <v>304404</v>
      </c>
      <c r="B878" s="114" t="s">
        <v>704</v>
      </c>
      <c r="C878" s="115">
        <v>43646</v>
      </c>
      <c r="D878" s="115">
        <v>43653</v>
      </c>
      <c r="E878" s="114">
        <v>1540321</v>
      </c>
      <c r="F878" s="116">
        <v>3440</v>
      </c>
      <c r="G878" s="117"/>
      <c r="H878" s="51"/>
      <c r="I878" s="51"/>
      <c r="K878" s="124"/>
      <c r="L878" s="124"/>
      <c r="N878" s="51"/>
    </row>
    <row r="879" spans="1:14">
      <c r="A879" s="114">
        <v>304416</v>
      </c>
      <c r="B879" s="114" t="s">
        <v>705</v>
      </c>
      <c r="C879" s="115">
        <v>43652</v>
      </c>
      <c r="D879" s="115">
        <v>43653</v>
      </c>
      <c r="E879" s="114">
        <v>1541059</v>
      </c>
      <c r="F879" s="116">
        <v>440</v>
      </c>
      <c r="G879" s="117"/>
      <c r="H879" s="51"/>
      <c r="I879" s="51"/>
      <c r="K879" s="124"/>
      <c r="L879" s="124"/>
      <c r="N879" s="51"/>
    </row>
    <row r="880" spans="1:14">
      <c r="A880" s="114">
        <v>304244</v>
      </c>
      <c r="B880" s="114" t="s">
        <v>706</v>
      </c>
      <c r="C880" s="115">
        <v>43648</v>
      </c>
      <c r="D880" s="115">
        <v>43652</v>
      </c>
      <c r="E880" s="114">
        <v>1525833</v>
      </c>
      <c r="F880" s="116">
        <v>1910</v>
      </c>
      <c r="G880" s="117"/>
      <c r="H880" s="51"/>
      <c r="I880" s="51"/>
      <c r="K880" s="124"/>
      <c r="L880" s="124"/>
      <c r="N880" s="51"/>
    </row>
    <row r="881" spans="1:14">
      <c r="A881" s="114">
        <v>304216</v>
      </c>
      <c r="B881" s="114" t="s">
        <v>707</v>
      </c>
      <c r="C881" s="115">
        <v>43648</v>
      </c>
      <c r="D881" s="115">
        <v>43652</v>
      </c>
      <c r="E881" s="114">
        <v>1523554</v>
      </c>
      <c r="F881" s="116">
        <v>1910</v>
      </c>
      <c r="G881" s="117"/>
      <c r="H881" s="51"/>
      <c r="I881" s="51"/>
      <c r="K881" s="124"/>
      <c r="L881" s="124"/>
      <c r="N881" s="51"/>
    </row>
    <row r="882" spans="1:14">
      <c r="A882" s="114">
        <v>304530</v>
      </c>
      <c r="B882" s="114" t="s">
        <v>708</v>
      </c>
      <c r="C882" s="115">
        <v>43650</v>
      </c>
      <c r="D882" s="115">
        <v>43654</v>
      </c>
      <c r="E882" s="114">
        <v>1515370</v>
      </c>
      <c r="F882" s="116">
        <v>1730</v>
      </c>
      <c r="G882" s="117"/>
      <c r="H882" s="51"/>
      <c r="I882" s="51"/>
      <c r="K882" s="124"/>
      <c r="L882" s="124"/>
      <c r="N882" s="51"/>
    </row>
    <row r="883" spans="1:14">
      <c r="A883" s="114">
        <v>304529</v>
      </c>
      <c r="B883" s="114" t="s">
        <v>709</v>
      </c>
      <c r="C883" s="115">
        <v>43650</v>
      </c>
      <c r="D883" s="115">
        <v>43654</v>
      </c>
      <c r="E883" s="114">
        <v>1515370</v>
      </c>
      <c r="F883" s="116">
        <v>1730</v>
      </c>
      <c r="G883" s="117"/>
      <c r="H883" s="51"/>
      <c r="I883" s="51"/>
      <c r="K883" s="124"/>
      <c r="L883" s="124"/>
      <c r="N883" s="51"/>
    </row>
    <row r="884" spans="1:14">
      <c r="A884" s="114">
        <v>304240</v>
      </c>
      <c r="B884" s="114" t="s">
        <v>702</v>
      </c>
      <c r="C884" s="115">
        <v>43650</v>
      </c>
      <c r="D884" s="115">
        <v>43652</v>
      </c>
      <c r="E884" s="114">
        <v>1538180</v>
      </c>
      <c r="F884" s="123">
        <v>970</v>
      </c>
      <c r="G884" s="117"/>
      <c r="H884" s="51"/>
      <c r="I884" s="51"/>
      <c r="K884" s="124"/>
      <c r="L884" s="124"/>
      <c r="N884" s="51"/>
    </row>
    <row r="885" spans="1:14">
      <c r="A885" s="114">
        <v>304520</v>
      </c>
      <c r="B885" s="114" t="s">
        <v>710</v>
      </c>
      <c r="C885" s="115">
        <v>43653</v>
      </c>
      <c r="D885" s="115">
        <v>43654</v>
      </c>
      <c r="E885" s="114">
        <v>1542052</v>
      </c>
      <c r="F885" s="116">
        <v>410</v>
      </c>
      <c r="G885" s="117"/>
      <c r="H885" s="51"/>
      <c r="I885" s="51"/>
      <c r="K885" s="124"/>
      <c r="L885" s="124"/>
      <c r="N885" s="51"/>
    </row>
    <row r="886" spans="1:14">
      <c r="A886" s="114">
        <v>304542</v>
      </c>
      <c r="B886" s="114" t="s">
        <v>711</v>
      </c>
      <c r="C886" s="115">
        <v>43653</v>
      </c>
      <c r="D886" s="115">
        <v>43654</v>
      </c>
      <c r="E886" s="114">
        <v>1542052</v>
      </c>
      <c r="F886" s="116">
        <v>410</v>
      </c>
      <c r="G886" s="117"/>
      <c r="H886" s="51"/>
      <c r="I886" s="51"/>
      <c r="K886" s="124"/>
      <c r="L886" s="124"/>
      <c r="N886" s="51"/>
    </row>
    <row r="887" spans="1:14">
      <c r="A887" s="114">
        <v>304670</v>
      </c>
      <c r="B887" s="114" t="s">
        <v>712</v>
      </c>
      <c r="C887" s="115">
        <v>43650</v>
      </c>
      <c r="D887" s="115">
        <v>43655</v>
      </c>
      <c r="E887" s="114">
        <v>1543084</v>
      </c>
      <c r="F887" s="116">
        <v>2910</v>
      </c>
      <c r="G887" s="117"/>
      <c r="H887" s="51"/>
      <c r="I887" s="51"/>
      <c r="K887" s="124"/>
      <c r="L887" s="124"/>
      <c r="N887" s="51"/>
    </row>
    <row r="888" spans="1:14">
      <c r="A888" s="114">
        <v>304771</v>
      </c>
      <c r="B888" s="114" t="s">
        <v>710</v>
      </c>
      <c r="C888" s="115">
        <v>43654</v>
      </c>
      <c r="D888" s="115">
        <v>43656</v>
      </c>
      <c r="E888" s="114">
        <v>1542062</v>
      </c>
      <c r="F888" s="116">
        <v>1000</v>
      </c>
      <c r="G888" s="117"/>
      <c r="H888" s="51"/>
      <c r="I888" s="51"/>
      <c r="K888" s="124"/>
      <c r="L888" s="124"/>
      <c r="N888" s="51"/>
    </row>
    <row r="889" spans="1:14">
      <c r="A889" s="119">
        <v>304000</v>
      </c>
      <c r="B889" s="114" t="s">
        <v>713</v>
      </c>
      <c r="C889" s="115">
        <v>43650</v>
      </c>
      <c r="D889" s="115">
        <v>43651</v>
      </c>
      <c r="E889" s="114">
        <v>1524521</v>
      </c>
      <c r="F889" s="116">
        <v>500</v>
      </c>
      <c r="G889" s="117"/>
      <c r="H889" s="51"/>
      <c r="I889" s="51"/>
      <c r="K889" s="124"/>
      <c r="L889" s="124"/>
      <c r="N889" s="51"/>
    </row>
    <row r="890" spans="1:14">
      <c r="A890" s="119">
        <v>305111</v>
      </c>
      <c r="B890" s="114" t="s">
        <v>714</v>
      </c>
      <c r="C890" s="115">
        <v>43657</v>
      </c>
      <c r="D890" s="115">
        <v>43658</v>
      </c>
      <c r="E890" s="114">
        <v>1539026</v>
      </c>
      <c r="F890" s="116">
        <v>500</v>
      </c>
      <c r="G890" s="117"/>
      <c r="H890" s="51"/>
      <c r="I890" s="51"/>
      <c r="K890" s="124"/>
      <c r="L890" s="124"/>
      <c r="N890" s="51"/>
    </row>
    <row r="891" spans="1:14">
      <c r="A891" s="119">
        <v>305110</v>
      </c>
      <c r="B891" s="114" t="s">
        <v>714</v>
      </c>
      <c r="C891" s="115">
        <v>43657</v>
      </c>
      <c r="D891" s="115">
        <v>43658</v>
      </c>
      <c r="E891" s="114">
        <v>1539026</v>
      </c>
      <c r="F891" s="116">
        <v>500</v>
      </c>
      <c r="G891" s="117"/>
      <c r="H891" s="51"/>
      <c r="I891" s="51"/>
      <c r="K891" s="124"/>
      <c r="L891" s="124"/>
      <c r="N891" s="51"/>
    </row>
    <row r="892" spans="1:14">
      <c r="A892" s="119">
        <v>305645</v>
      </c>
      <c r="B892" s="114" t="s">
        <v>715</v>
      </c>
      <c r="C892" s="115">
        <v>43658</v>
      </c>
      <c r="D892" s="115">
        <v>43662</v>
      </c>
      <c r="E892" s="114">
        <v>1533105</v>
      </c>
      <c r="F892" s="116">
        <v>1850</v>
      </c>
      <c r="G892" s="117"/>
      <c r="H892" s="51"/>
      <c r="I892" s="51"/>
      <c r="K892" s="124"/>
      <c r="L892" s="124"/>
      <c r="N892" s="51"/>
    </row>
    <row r="893" spans="1:14">
      <c r="A893" s="119">
        <v>305241</v>
      </c>
      <c r="B893" s="114" t="s">
        <v>716</v>
      </c>
      <c r="C893" s="115">
        <v>43658</v>
      </c>
      <c r="D893" s="115">
        <v>43659</v>
      </c>
      <c r="E893" s="114">
        <v>1536429</v>
      </c>
      <c r="F893" s="116">
        <v>410</v>
      </c>
      <c r="G893" s="117"/>
      <c r="H893" s="51"/>
      <c r="I893" s="51"/>
      <c r="K893" s="124"/>
      <c r="L893" s="124"/>
      <c r="N893" s="51"/>
    </row>
    <row r="894" spans="1:14">
      <c r="A894" s="119">
        <v>305376</v>
      </c>
      <c r="B894" s="114" t="s">
        <v>717</v>
      </c>
      <c r="C894" s="115">
        <v>43659</v>
      </c>
      <c r="D894" s="115">
        <v>43660</v>
      </c>
      <c r="E894" s="114">
        <v>1515313</v>
      </c>
      <c r="F894" s="116">
        <v>440</v>
      </c>
      <c r="G894" s="117"/>
      <c r="H894" s="51"/>
      <c r="I894" s="51"/>
      <c r="N894" s="51"/>
    </row>
    <row r="895" spans="1:14">
      <c r="A895" s="119">
        <v>305644</v>
      </c>
      <c r="B895" s="114" t="s">
        <v>718</v>
      </c>
      <c r="C895" s="115">
        <v>43660</v>
      </c>
      <c r="D895" s="115">
        <v>43662</v>
      </c>
      <c r="E895" s="114">
        <v>1550897</v>
      </c>
      <c r="F895" s="116">
        <v>910</v>
      </c>
      <c r="G895" s="117"/>
      <c r="H895" s="51"/>
      <c r="I895" s="51"/>
      <c r="N895" s="51"/>
    </row>
    <row r="896" spans="1:14">
      <c r="A896" s="119">
        <v>305564</v>
      </c>
      <c r="B896" s="114" t="s">
        <v>719</v>
      </c>
      <c r="C896" s="115">
        <v>43661</v>
      </c>
      <c r="D896" s="115">
        <v>43662</v>
      </c>
      <c r="E896" s="114">
        <v>1553190</v>
      </c>
      <c r="F896" s="116">
        <v>500</v>
      </c>
      <c r="G896" s="117"/>
      <c r="H896" s="51"/>
      <c r="I896" s="51"/>
      <c r="N896" s="51"/>
    </row>
    <row r="897" spans="1:14">
      <c r="A897" s="119">
        <v>306179</v>
      </c>
      <c r="B897" s="114" t="s">
        <v>716</v>
      </c>
      <c r="C897" s="115">
        <v>43659</v>
      </c>
      <c r="D897" s="115">
        <v>43666</v>
      </c>
      <c r="E897" s="114">
        <v>1525030</v>
      </c>
      <c r="F897" s="116">
        <v>3230</v>
      </c>
      <c r="G897" s="117"/>
      <c r="H897" s="51"/>
      <c r="I897" s="51"/>
      <c r="N897" s="51"/>
    </row>
    <row r="898" spans="1:14">
      <c r="A898" s="119">
        <v>305790</v>
      </c>
      <c r="B898" s="114" t="s">
        <v>720</v>
      </c>
      <c r="C898" s="115">
        <v>43660</v>
      </c>
      <c r="D898" s="115">
        <v>43663</v>
      </c>
      <c r="E898" s="114">
        <v>1550348</v>
      </c>
      <c r="F898" s="116">
        <v>1410</v>
      </c>
      <c r="G898" s="117"/>
      <c r="H898" s="51"/>
      <c r="I898" s="51"/>
      <c r="N898" s="51"/>
    </row>
    <row r="899" spans="1:14">
      <c r="A899" s="119">
        <v>305787</v>
      </c>
      <c r="B899" s="114" t="s">
        <v>721</v>
      </c>
      <c r="C899" s="115">
        <v>43662</v>
      </c>
      <c r="D899" s="115">
        <v>43663</v>
      </c>
      <c r="E899" s="114">
        <v>1549732</v>
      </c>
      <c r="F899" s="116">
        <v>500</v>
      </c>
      <c r="G899" s="117"/>
      <c r="H899" s="51"/>
      <c r="I899" s="51"/>
      <c r="N899" s="51"/>
    </row>
    <row r="900" spans="1:14">
      <c r="A900" s="119">
        <v>305868</v>
      </c>
      <c r="B900" s="114" t="s">
        <v>719</v>
      </c>
      <c r="C900" s="115">
        <v>43662</v>
      </c>
      <c r="D900" s="115">
        <v>43664</v>
      </c>
      <c r="E900" s="114">
        <v>1553029</v>
      </c>
      <c r="F900" s="116">
        <v>1000</v>
      </c>
      <c r="G900" s="117"/>
      <c r="H900" s="51"/>
      <c r="I900" s="51"/>
      <c r="N900" s="51"/>
    </row>
    <row r="901" spans="1:14">
      <c r="A901" s="119">
        <v>306267</v>
      </c>
      <c r="B901" s="114" t="s">
        <v>722</v>
      </c>
      <c r="C901" s="115">
        <v>43662</v>
      </c>
      <c r="D901" s="115">
        <v>43667</v>
      </c>
      <c r="E901" s="114">
        <v>1547642</v>
      </c>
      <c r="F901" s="116">
        <v>2320</v>
      </c>
      <c r="G901" s="117"/>
      <c r="H901" s="51"/>
      <c r="I901" s="51"/>
      <c r="N901" s="51"/>
    </row>
    <row r="902" spans="1:14">
      <c r="A902" s="119">
        <v>306062</v>
      </c>
      <c r="B902" s="114" t="s">
        <v>723</v>
      </c>
      <c r="C902" s="115">
        <v>43663</v>
      </c>
      <c r="D902" s="115">
        <v>43665</v>
      </c>
      <c r="E902" s="114">
        <v>1548545</v>
      </c>
      <c r="F902" s="116">
        <v>1000</v>
      </c>
      <c r="G902" s="117"/>
      <c r="H902" s="51"/>
      <c r="I902" s="51"/>
      <c r="N902" s="51"/>
    </row>
    <row r="903" spans="1:14">
      <c r="A903" s="119">
        <v>306175</v>
      </c>
      <c r="B903" s="114" t="s">
        <v>724</v>
      </c>
      <c r="C903" s="115">
        <v>43663</v>
      </c>
      <c r="D903" s="115">
        <v>43666</v>
      </c>
      <c r="E903" s="114">
        <v>1555475</v>
      </c>
      <c r="F903" s="116">
        <v>1410</v>
      </c>
      <c r="G903" s="117"/>
      <c r="H903" s="51"/>
      <c r="I903" s="51"/>
      <c r="N903" s="51"/>
    </row>
    <row r="904" spans="1:14">
      <c r="A904" s="119">
        <v>306156</v>
      </c>
      <c r="B904" s="114" t="s">
        <v>725</v>
      </c>
      <c r="C904" s="115">
        <v>43665</v>
      </c>
      <c r="D904" s="115">
        <v>43666</v>
      </c>
      <c r="E904" s="114">
        <v>1556985</v>
      </c>
      <c r="F904" s="116">
        <v>440</v>
      </c>
      <c r="G904" s="117"/>
      <c r="H904" s="51"/>
      <c r="I904" s="51"/>
      <c r="N904" s="51"/>
    </row>
    <row r="905" spans="1:14">
      <c r="A905" s="119">
        <v>306161</v>
      </c>
      <c r="B905" s="114" t="s">
        <v>726</v>
      </c>
      <c r="C905" s="115">
        <v>43665</v>
      </c>
      <c r="D905" s="115">
        <v>43666</v>
      </c>
      <c r="E905" s="114">
        <v>1558354</v>
      </c>
      <c r="F905" s="116">
        <v>440</v>
      </c>
      <c r="G905" s="117"/>
      <c r="H905" s="51"/>
      <c r="I905" s="51"/>
      <c r="N905" s="51"/>
    </row>
    <row r="906" ht="13.5" spans="1:14">
      <c r="A906" s="119">
        <v>306216</v>
      </c>
      <c r="B906" s="114" t="s">
        <v>727</v>
      </c>
      <c r="C906" s="115">
        <v>43659</v>
      </c>
      <c r="D906" s="115">
        <v>43666</v>
      </c>
      <c r="E906" s="114">
        <v>1516119</v>
      </c>
      <c r="F906" s="116">
        <v>3440</v>
      </c>
      <c r="G906" s="117"/>
      <c r="H906" s="51"/>
      <c r="I906" s="51"/>
      <c r="N906" s="51"/>
    </row>
    <row r="907" ht="13.5" spans="1:14">
      <c r="A907" s="119">
        <v>306487</v>
      </c>
      <c r="B907" s="114" t="s">
        <v>728</v>
      </c>
      <c r="C907" s="115">
        <v>43661</v>
      </c>
      <c r="D907" s="115">
        <v>43668</v>
      </c>
      <c r="E907" s="114">
        <v>1544138</v>
      </c>
      <c r="F907" s="116">
        <v>3300</v>
      </c>
      <c r="G907" s="117"/>
      <c r="H907" s="51"/>
      <c r="I907" s="51"/>
      <c r="N907" s="51"/>
    </row>
    <row r="908" ht="13.5" spans="1:14">
      <c r="A908" s="119">
        <v>306625</v>
      </c>
      <c r="B908" s="114" t="s">
        <v>729</v>
      </c>
      <c r="C908" s="115">
        <v>43665</v>
      </c>
      <c r="D908" s="115">
        <v>43669</v>
      </c>
      <c r="E908" s="114">
        <v>1535296</v>
      </c>
      <c r="F908" s="116">
        <v>1410</v>
      </c>
      <c r="G908" s="117"/>
      <c r="H908" s="51"/>
      <c r="I908" s="51"/>
      <c r="N908" s="51"/>
    </row>
    <row r="909" ht="13.5" spans="1:14">
      <c r="A909" s="119">
        <v>306623</v>
      </c>
      <c r="B909" s="114" t="s">
        <v>730</v>
      </c>
      <c r="C909" s="115">
        <v>43665</v>
      </c>
      <c r="D909" s="115">
        <v>43669</v>
      </c>
      <c r="E909" s="114">
        <v>1535160</v>
      </c>
      <c r="F909" s="116">
        <v>1510</v>
      </c>
      <c r="G909" s="117"/>
      <c r="H909" s="51"/>
      <c r="I909" s="51"/>
      <c r="N909" s="51"/>
    </row>
    <row r="910" ht="13.5" spans="1:14">
      <c r="A910" s="119">
        <v>307149</v>
      </c>
      <c r="B910" s="114" t="s">
        <v>731</v>
      </c>
      <c r="C910" s="115">
        <v>43666</v>
      </c>
      <c r="D910" s="115">
        <v>43672</v>
      </c>
      <c r="E910" s="114">
        <v>1545599</v>
      </c>
      <c r="F910" s="116">
        <v>1930</v>
      </c>
      <c r="G910" s="117"/>
      <c r="H910" s="51"/>
      <c r="I910" s="51"/>
      <c r="N910" s="51"/>
    </row>
    <row r="911" ht="13.5" spans="1:14">
      <c r="A911" s="119">
        <v>306793</v>
      </c>
      <c r="B911" s="114" t="s">
        <v>732</v>
      </c>
      <c r="C911" s="115">
        <v>43666</v>
      </c>
      <c r="D911" s="115">
        <v>43670</v>
      </c>
      <c r="E911" s="114">
        <v>1550742</v>
      </c>
      <c r="F911" s="116">
        <v>1310</v>
      </c>
      <c r="G911" s="117"/>
      <c r="H911" s="51"/>
      <c r="I911" s="51"/>
      <c r="N911" s="51"/>
    </row>
    <row r="912" ht="13.5" spans="1:14">
      <c r="A912" s="119">
        <v>306787</v>
      </c>
      <c r="B912" s="114" t="s">
        <v>733</v>
      </c>
      <c r="C912" s="115">
        <v>43667</v>
      </c>
      <c r="D912" s="115">
        <v>43670</v>
      </c>
      <c r="E912" s="114">
        <v>1553301</v>
      </c>
      <c r="F912" s="116">
        <v>900</v>
      </c>
      <c r="G912" s="117"/>
      <c r="H912" s="51"/>
      <c r="I912" s="51"/>
      <c r="N912" s="51"/>
    </row>
    <row r="913" ht="13.5" spans="1:14">
      <c r="A913" s="119">
        <v>307279</v>
      </c>
      <c r="B913" s="114" t="s">
        <v>734</v>
      </c>
      <c r="C913" s="115">
        <v>43667</v>
      </c>
      <c r="D913" s="115">
        <v>43673</v>
      </c>
      <c r="E913" s="114">
        <v>1548690</v>
      </c>
      <c r="F913" s="116">
        <v>1800</v>
      </c>
      <c r="G913" s="117"/>
      <c r="H913" s="51"/>
      <c r="I913" s="51"/>
      <c r="N913" s="51"/>
    </row>
    <row r="914" ht="13.5" spans="1:14">
      <c r="A914" s="119">
        <v>306685</v>
      </c>
      <c r="B914" s="114" t="s">
        <v>735</v>
      </c>
      <c r="C914" s="115">
        <v>43667</v>
      </c>
      <c r="D914" s="115">
        <v>43670</v>
      </c>
      <c r="E914" s="114">
        <v>1545243</v>
      </c>
      <c r="F914" s="116">
        <v>960</v>
      </c>
      <c r="G914" s="117"/>
      <c r="H914" s="51"/>
      <c r="I914" s="51"/>
      <c r="N914" s="51"/>
    </row>
    <row r="915" ht="13.5" spans="1:14">
      <c r="A915" s="119">
        <v>306943</v>
      </c>
      <c r="B915" s="114" t="s">
        <v>736</v>
      </c>
      <c r="C915" s="115">
        <v>43667</v>
      </c>
      <c r="D915" s="115">
        <v>43671</v>
      </c>
      <c r="E915" s="114">
        <v>1541128</v>
      </c>
      <c r="F915" s="116">
        <v>1210</v>
      </c>
      <c r="G915" s="117"/>
      <c r="H915" s="51"/>
      <c r="I915" s="51"/>
      <c r="N915" s="51"/>
    </row>
    <row r="916" ht="13.5" spans="1:14">
      <c r="A916" s="119">
        <v>306688</v>
      </c>
      <c r="B916" s="114" t="s">
        <v>737</v>
      </c>
      <c r="C916" s="115">
        <v>43667</v>
      </c>
      <c r="D916" s="115">
        <v>43670</v>
      </c>
      <c r="E916" s="114">
        <v>1545265</v>
      </c>
      <c r="F916" s="116">
        <v>900</v>
      </c>
      <c r="G916" s="117"/>
      <c r="H916" s="51"/>
      <c r="I916" s="51"/>
      <c r="N916" s="51"/>
    </row>
    <row r="917" ht="13.5" spans="1:14">
      <c r="A917" s="119">
        <v>306788</v>
      </c>
      <c r="B917" s="114" t="s">
        <v>738</v>
      </c>
      <c r="C917" s="115">
        <v>43667</v>
      </c>
      <c r="D917" s="115">
        <v>43670</v>
      </c>
      <c r="E917" s="114">
        <v>1559540</v>
      </c>
      <c r="F917" s="116">
        <v>960</v>
      </c>
      <c r="G917" s="117"/>
      <c r="H917" s="51"/>
      <c r="I917" s="51"/>
      <c r="N917" s="51"/>
    </row>
    <row r="918" ht="13.5" spans="1:14">
      <c r="A918" s="119">
        <v>306391</v>
      </c>
      <c r="B918" s="114" t="s">
        <v>739</v>
      </c>
      <c r="C918" s="115">
        <v>43667</v>
      </c>
      <c r="D918" s="115">
        <v>43668</v>
      </c>
      <c r="E918" s="114">
        <v>1556976</v>
      </c>
      <c r="F918" s="116">
        <v>280</v>
      </c>
      <c r="G918" s="117"/>
      <c r="H918" s="51"/>
      <c r="I918" s="51"/>
      <c r="N918" s="51"/>
    </row>
    <row r="919" ht="13.5" spans="1:14">
      <c r="A919" s="119">
        <v>306581</v>
      </c>
      <c r="B919" s="114" t="s">
        <v>740</v>
      </c>
      <c r="C919" s="115">
        <v>43667</v>
      </c>
      <c r="D919" s="115">
        <v>43669</v>
      </c>
      <c r="E919" s="114">
        <v>1544913</v>
      </c>
      <c r="F919" s="116">
        <v>590</v>
      </c>
      <c r="G919" s="117"/>
      <c r="H919" s="51"/>
      <c r="I919" s="51"/>
      <c r="N919" s="51"/>
    </row>
    <row r="920" ht="13.5" spans="1:14">
      <c r="A920" s="119">
        <v>306784</v>
      </c>
      <c r="B920" s="114" t="s">
        <v>741</v>
      </c>
      <c r="C920" s="115">
        <v>43668</v>
      </c>
      <c r="D920" s="115">
        <v>43670</v>
      </c>
      <c r="E920" s="114">
        <v>1519521</v>
      </c>
      <c r="F920" s="116">
        <v>620</v>
      </c>
      <c r="G920" s="117"/>
      <c r="H920" s="51"/>
      <c r="I920" s="51"/>
      <c r="N920" s="51"/>
    </row>
    <row r="921" ht="13.5" spans="1:14">
      <c r="A921" s="119">
        <v>306780</v>
      </c>
      <c r="B921" s="114" t="s">
        <v>742</v>
      </c>
      <c r="C921" s="115">
        <v>43668</v>
      </c>
      <c r="D921" s="115">
        <v>43670</v>
      </c>
      <c r="E921" s="114">
        <v>1503397</v>
      </c>
      <c r="F921" s="116">
        <v>620</v>
      </c>
      <c r="G921" s="117"/>
      <c r="H921" s="51"/>
      <c r="I921" s="51"/>
      <c r="N921" s="51"/>
    </row>
    <row r="922" ht="13.5" spans="1:14">
      <c r="A922" s="119">
        <v>306541</v>
      </c>
      <c r="B922" s="114" t="s">
        <v>743</v>
      </c>
      <c r="C922" s="115">
        <v>43668</v>
      </c>
      <c r="D922" s="115">
        <v>43669</v>
      </c>
      <c r="E922" s="114">
        <v>1561253</v>
      </c>
      <c r="F922" s="116">
        <v>310</v>
      </c>
      <c r="G922" s="117"/>
      <c r="H922" s="51"/>
      <c r="I922" s="51"/>
      <c r="N922" s="51"/>
    </row>
    <row r="923" ht="13.5" spans="1:14">
      <c r="A923" s="119">
        <v>306892</v>
      </c>
      <c r="B923" s="114" t="s">
        <v>740</v>
      </c>
      <c r="C923" s="115">
        <v>43669</v>
      </c>
      <c r="D923" s="115">
        <v>43671</v>
      </c>
      <c r="E923" s="114">
        <v>1560929</v>
      </c>
      <c r="F923" s="116">
        <v>620</v>
      </c>
      <c r="G923" s="117"/>
      <c r="H923" s="51"/>
      <c r="I923" s="51"/>
      <c r="N923" s="51"/>
    </row>
    <row r="924" ht="13.5" spans="1:14">
      <c r="A924" s="119">
        <v>307165</v>
      </c>
      <c r="B924" s="114" t="s">
        <v>744</v>
      </c>
      <c r="C924" s="115">
        <v>43669</v>
      </c>
      <c r="D924" s="115">
        <v>43672</v>
      </c>
      <c r="E924" s="114">
        <v>1543534</v>
      </c>
      <c r="F924" s="116">
        <v>930</v>
      </c>
      <c r="G924" s="117"/>
      <c r="H924" s="51"/>
      <c r="I924" s="51"/>
      <c r="N924" s="51"/>
    </row>
    <row r="925" ht="13.5" spans="1:14">
      <c r="A925" s="119">
        <v>306954</v>
      </c>
      <c r="B925" s="114" t="s">
        <v>745</v>
      </c>
      <c r="C925" s="115">
        <v>43670</v>
      </c>
      <c r="D925" s="115">
        <v>43671</v>
      </c>
      <c r="E925" s="114">
        <v>1541254</v>
      </c>
      <c r="F925" s="116">
        <v>310</v>
      </c>
      <c r="G925" s="117"/>
      <c r="H925" s="51"/>
      <c r="I925" s="51"/>
      <c r="N925" s="51"/>
    </row>
    <row r="926" ht="13.5" spans="1:14">
      <c r="A926" s="119">
        <v>306895</v>
      </c>
      <c r="B926" s="114" t="s">
        <v>746</v>
      </c>
      <c r="C926" s="115">
        <v>43670</v>
      </c>
      <c r="D926" s="115">
        <v>43671</v>
      </c>
      <c r="E926" s="114">
        <v>1552543</v>
      </c>
      <c r="F926" s="116">
        <v>330</v>
      </c>
      <c r="G926" s="117"/>
      <c r="H926" s="51"/>
      <c r="I926" s="51"/>
      <c r="N926" s="51"/>
    </row>
    <row r="927" ht="13.5" spans="1:14">
      <c r="A927" s="119">
        <v>306967</v>
      </c>
      <c r="B927" s="114" t="s">
        <v>737</v>
      </c>
      <c r="C927" s="115">
        <v>43670</v>
      </c>
      <c r="D927" s="115">
        <v>43671</v>
      </c>
      <c r="E927" s="114">
        <v>1552546</v>
      </c>
      <c r="F927" s="116">
        <v>310</v>
      </c>
      <c r="G927" s="117"/>
      <c r="H927" s="51"/>
      <c r="I927" s="51"/>
      <c r="N927" s="51"/>
    </row>
    <row r="928" ht="13.5" spans="1:14">
      <c r="A928" s="119">
        <v>306952</v>
      </c>
      <c r="B928" s="114" t="s">
        <v>747</v>
      </c>
      <c r="C928" s="115">
        <v>43670</v>
      </c>
      <c r="D928" s="115">
        <v>43671</v>
      </c>
      <c r="E928" s="114">
        <v>1555042</v>
      </c>
      <c r="F928" s="116">
        <v>310</v>
      </c>
      <c r="G928" s="117"/>
      <c r="H928" s="51"/>
      <c r="I928" s="51"/>
      <c r="N928" s="51"/>
    </row>
    <row r="929" ht="13.5" spans="1:14">
      <c r="A929" s="119">
        <v>307159</v>
      </c>
      <c r="B929" s="114" t="s">
        <v>748</v>
      </c>
      <c r="C929" s="115">
        <v>43670</v>
      </c>
      <c r="D929" s="115">
        <v>43672</v>
      </c>
      <c r="E929" s="114">
        <v>1549152</v>
      </c>
      <c r="F929" s="116">
        <v>660</v>
      </c>
      <c r="G929" s="117"/>
      <c r="H929" s="51"/>
      <c r="I929" s="51"/>
      <c r="N929" s="51"/>
    </row>
    <row r="930" ht="13.5" spans="1:14">
      <c r="A930" s="119">
        <v>307417</v>
      </c>
      <c r="B930" s="114" t="s">
        <v>749</v>
      </c>
      <c r="C930" s="115">
        <v>43673</v>
      </c>
      <c r="D930" s="115">
        <v>43674</v>
      </c>
      <c r="E930" s="114">
        <v>1531631</v>
      </c>
      <c r="F930" s="116">
        <v>280</v>
      </c>
      <c r="G930" s="117"/>
      <c r="H930" s="51"/>
      <c r="I930" s="51"/>
      <c r="N930" s="51"/>
    </row>
    <row r="931" spans="1:14">
      <c r="A931" s="119">
        <v>307455</v>
      </c>
      <c r="B931" s="114" t="s">
        <v>750</v>
      </c>
      <c r="C931" s="115">
        <v>43673</v>
      </c>
      <c r="D931" s="115">
        <v>43674</v>
      </c>
      <c r="E931" s="114">
        <v>1531626</v>
      </c>
      <c r="F931" s="116">
        <v>280</v>
      </c>
      <c r="G931" s="117"/>
      <c r="H931" s="51"/>
      <c r="I931" s="51"/>
      <c r="N931" s="51"/>
    </row>
    <row r="932" spans="1:14">
      <c r="A932" s="119">
        <v>308178</v>
      </c>
      <c r="B932" s="119" t="s">
        <v>530</v>
      </c>
      <c r="C932" s="115">
        <v>43676</v>
      </c>
      <c r="D932" s="115">
        <v>43680</v>
      </c>
      <c r="E932" s="114">
        <v>1557494</v>
      </c>
      <c r="F932" s="125">
        <v>1161</v>
      </c>
      <c r="G932" s="117"/>
      <c r="H932" s="51"/>
      <c r="I932" s="51"/>
      <c r="N932" s="51"/>
    </row>
    <row r="933" spans="1:14">
      <c r="A933" s="119">
        <v>308064</v>
      </c>
      <c r="B933" s="119" t="s">
        <v>751</v>
      </c>
      <c r="C933" s="115">
        <v>43676</v>
      </c>
      <c r="D933" s="115">
        <v>43679</v>
      </c>
      <c r="E933" s="114">
        <v>1534324</v>
      </c>
      <c r="F933" s="121">
        <v>930</v>
      </c>
      <c r="G933" s="117"/>
      <c r="H933" s="51"/>
      <c r="I933" s="51"/>
      <c r="N933" s="51"/>
    </row>
    <row r="934" spans="1:14">
      <c r="A934" s="119">
        <v>308124</v>
      </c>
      <c r="B934" s="119" t="s">
        <v>752</v>
      </c>
      <c r="C934" s="115">
        <v>43678</v>
      </c>
      <c r="D934" s="115">
        <v>43679</v>
      </c>
      <c r="E934" s="114">
        <v>1563377</v>
      </c>
      <c r="F934" s="125">
        <v>330</v>
      </c>
      <c r="G934" s="117"/>
      <c r="H934" s="51"/>
      <c r="I934" s="51"/>
      <c r="N934" s="51"/>
    </row>
    <row r="935" spans="1:14">
      <c r="A935" s="119">
        <v>308135</v>
      </c>
      <c r="B935" s="119" t="s">
        <v>753</v>
      </c>
      <c r="C935" s="115">
        <v>43678</v>
      </c>
      <c r="D935" s="115">
        <v>43679</v>
      </c>
      <c r="E935" s="114">
        <v>1517976</v>
      </c>
      <c r="F935" s="125">
        <v>310</v>
      </c>
      <c r="G935" s="117"/>
      <c r="H935" s="51"/>
      <c r="I935" s="51"/>
      <c r="N935" s="51"/>
    </row>
    <row r="936" spans="1:14">
      <c r="A936" s="119">
        <v>308134</v>
      </c>
      <c r="B936" s="114" t="s">
        <v>754</v>
      </c>
      <c r="C936" s="115">
        <v>43678</v>
      </c>
      <c r="D936" s="115">
        <v>43679</v>
      </c>
      <c r="E936" s="114">
        <v>1517976</v>
      </c>
      <c r="F936" s="125">
        <v>310</v>
      </c>
      <c r="G936" s="117"/>
      <c r="H936" s="51"/>
      <c r="I936" s="51"/>
      <c r="N936" s="51"/>
    </row>
    <row r="937" spans="1:14">
      <c r="A937" s="119">
        <v>308513</v>
      </c>
      <c r="B937" s="114" t="s">
        <v>755</v>
      </c>
      <c r="C937" s="115">
        <v>43678</v>
      </c>
      <c r="D937" s="115">
        <v>43682</v>
      </c>
      <c r="E937" s="114">
        <v>1535232</v>
      </c>
      <c r="F937" s="125">
        <v>1035</v>
      </c>
      <c r="G937" s="117"/>
      <c r="H937" s="51"/>
      <c r="I937" s="51"/>
      <c r="N937" s="51"/>
    </row>
    <row r="938" spans="1:14">
      <c r="A938" s="119">
        <v>308520</v>
      </c>
      <c r="B938" s="114" t="s">
        <v>756</v>
      </c>
      <c r="C938" s="115">
        <v>43679</v>
      </c>
      <c r="D938" s="115">
        <v>43682</v>
      </c>
      <c r="E938" s="114">
        <v>1552930</v>
      </c>
      <c r="F938" s="125">
        <v>840</v>
      </c>
      <c r="G938" s="117"/>
      <c r="H938" s="51"/>
      <c r="I938" s="51"/>
      <c r="N938" s="51"/>
    </row>
    <row r="939" spans="1:14">
      <c r="A939" s="119">
        <v>308521</v>
      </c>
      <c r="B939" s="114" t="s">
        <v>757</v>
      </c>
      <c r="C939" s="115">
        <v>43679</v>
      </c>
      <c r="D939" s="115">
        <v>43682</v>
      </c>
      <c r="E939" s="114">
        <v>1552930</v>
      </c>
      <c r="F939" s="125">
        <v>840</v>
      </c>
      <c r="G939" s="117"/>
      <c r="H939" s="51"/>
      <c r="I939" s="51"/>
      <c r="N939" s="51"/>
    </row>
    <row r="940" spans="1:14">
      <c r="A940" s="119">
        <v>308525</v>
      </c>
      <c r="B940" s="114" t="s">
        <v>758</v>
      </c>
      <c r="C940" s="115">
        <v>43679</v>
      </c>
      <c r="D940" s="115">
        <v>43682</v>
      </c>
      <c r="E940" s="114">
        <v>1548711</v>
      </c>
      <c r="F940" s="125">
        <v>840</v>
      </c>
      <c r="G940" s="117"/>
      <c r="H940" s="51"/>
      <c r="I940" s="51"/>
      <c r="N940" s="51"/>
    </row>
    <row r="941" spans="1:14">
      <c r="A941" s="119">
        <v>308331</v>
      </c>
      <c r="B941" s="114" t="s">
        <v>759</v>
      </c>
      <c r="C941" s="115">
        <v>43679</v>
      </c>
      <c r="D941" s="115">
        <v>43681</v>
      </c>
      <c r="E941" s="114">
        <v>1564194</v>
      </c>
      <c r="F941" s="125">
        <v>560</v>
      </c>
      <c r="G941" s="117"/>
      <c r="H941" s="51"/>
      <c r="I941" s="51"/>
      <c r="N941" s="51"/>
    </row>
    <row r="942" spans="1:14">
      <c r="A942" s="119">
        <v>308321</v>
      </c>
      <c r="B942" s="114" t="s">
        <v>752</v>
      </c>
      <c r="C942" s="115">
        <v>43679</v>
      </c>
      <c r="D942" s="115">
        <v>43681</v>
      </c>
      <c r="E942" s="114">
        <v>1563378</v>
      </c>
      <c r="F942" s="125">
        <v>600</v>
      </c>
      <c r="G942" s="117"/>
      <c r="H942" s="51"/>
      <c r="I942" s="51"/>
      <c r="N942" s="51"/>
    </row>
    <row r="943" spans="1:14">
      <c r="A943" s="119">
        <v>308598</v>
      </c>
      <c r="B943" s="114" t="s">
        <v>195</v>
      </c>
      <c r="C943" s="115">
        <v>43680</v>
      </c>
      <c r="D943" s="115">
        <v>43682</v>
      </c>
      <c r="E943" s="114">
        <v>1553933</v>
      </c>
      <c r="F943" s="125">
        <v>560</v>
      </c>
      <c r="G943" s="117"/>
      <c r="H943" s="51"/>
      <c r="I943" s="51"/>
      <c r="N943" s="51"/>
    </row>
    <row r="944" spans="1:14">
      <c r="A944" s="119">
        <v>308597</v>
      </c>
      <c r="B944" s="114" t="s">
        <v>760</v>
      </c>
      <c r="C944" s="115">
        <v>43680</v>
      </c>
      <c r="D944" s="115">
        <v>43682</v>
      </c>
      <c r="E944" s="114">
        <v>1537957</v>
      </c>
      <c r="F944" s="125">
        <v>560</v>
      </c>
      <c r="G944" s="117"/>
      <c r="H944" s="51"/>
      <c r="I944" s="51"/>
      <c r="N944" s="51"/>
    </row>
    <row r="945" spans="1:14">
      <c r="A945" s="119">
        <v>308596</v>
      </c>
      <c r="B945" s="114" t="s">
        <v>761</v>
      </c>
      <c r="C945" s="115">
        <v>43680</v>
      </c>
      <c r="D945" s="115">
        <v>43682</v>
      </c>
      <c r="E945" s="114">
        <v>1537957</v>
      </c>
      <c r="F945" s="125">
        <v>560</v>
      </c>
      <c r="G945" s="117"/>
      <c r="H945" s="51"/>
      <c r="I945" s="51"/>
      <c r="N945" s="51"/>
    </row>
    <row r="946" spans="1:14">
      <c r="A946" s="119">
        <v>308592</v>
      </c>
      <c r="B946" s="114" t="s">
        <v>762</v>
      </c>
      <c r="C946" s="115">
        <v>43680</v>
      </c>
      <c r="D946" s="115">
        <v>43682</v>
      </c>
      <c r="E946" s="114">
        <v>1552002</v>
      </c>
      <c r="F946" s="125">
        <v>560</v>
      </c>
      <c r="G946" s="117"/>
      <c r="H946" s="51"/>
      <c r="I946" s="51"/>
      <c r="N946" s="51"/>
    </row>
    <row r="947" spans="1:14">
      <c r="A947" s="119">
        <v>308414</v>
      </c>
      <c r="B947" s="114" t="s">
        <v>763</v>
      </c>
      <c r="C947" s="115">
        <v>43680</v>
      </c>
      <c r="D947" s="115">
        <v>43681</v>
      </c>
      <c r="E947" s="114">
        <v>1566923</v>
      </c>
      <c r="F947" s="125">
        <v>280</v>
      </c>
      <c r="G947" s="117"/>
      <c r="H947" s="51"/>
      <c r="I947" s="51"/>
      <c r="N947" s="51"/>
    </row>
    <row r="948" ht="13.5" spans="1:14">
      <c r="A948" s="119">
        <v>308412</v>
      </c>
      <c r="B948" s="114" t="s">
        <v>764</v>
      </c>
      <c r="C948" s="115">
        <v>43680</v>
      </c>
      <c r="D948" s="115">
        <v>43681</v>
      </c>
      <c r="E948" s="114">
        <v>1527756</v>
      </c>
      <c r="F948" s="125">
        <v>300</v>
      </c>
      <c r="G948" s="117"/>
      <c r="H948" s="51"/>
      <c r="I948" s="51"/>
      <c r="N948" s="51"/>
    </row>
    <row r="949" ht="13.5" spans="1:14">
      <c r="A949" s="119">
        <v>309022</v>
      </c>
      <c r="B949" s="114" t="s">
        <v>765</v>
      </c>
      <c r="C949" s="115">
        <v>43677</v>
      </c>
      <c r="D949" s="115">
        <v>43685</v>
      </c>
      <c r="E949" s="114">
        <v>1560336</v>
      </c>
      <c r="F949" s="125">
        <v>2295</v>
      </c>
      <c r="G949" s="117"/>
      <c r="H949" s="51"/>
      <c r="I949" s="51"/>
      <c r="N949" s="51"/>
    </row>
    <row r="950" ht="13.5" spans="1:14">
      <c r="A950" s="119">
        <v>308704</v>
      </c>
      <c r="B950" s="114" t="s">
        <v>766</v>
      </c>
      <c r="C950" s="115">
        <v>43678</v>
      </c>
      <c r="D950" s="115">
        <v>43683</v>
      </c>
      <c r="E950" s="114">
        <v>1548840</v>
      </c>
      <c r="F950" s="125">
        <v>1314</v>
      </c>
      <c r="G950" s="117"/>
      <c r="H950" s="51"/>
      <c r="I950" s="51"/>
      <c r="N950" s="51"/>
    </row>
    <row r="951" ht="13.5" spans="1:14">
      <c r="A951" s="119">
        <v>308723</v>
      </c>
      <c r="B951" s="114" t="s">
        <v>767</v>
      </c>
      <c r="C951" s="115">
        <v>43679</v>
      </c>
      <c r="D951" s="115">
        <v>43683</v>
      </c>
      <c r="E951" s="114">
        <v>1557756</v>
      </c>
      <c r="F951" s="125">
        <v>1107</v>
      </c>
      <c r="G951" s="117"/>
      <c r="H951" s="51"/>
      <c r="I951" s="51"/>
      <c r="N951" s="51"/>
    </row>
    <row r="952" ht="13.5" spans="1:14">
      <c r="A952" s="119">
        <v>308718</v>
      </c>
      <c r="B952" s="114" t="s">
        <v>768</v>
      </c>
      <c r="C952" s="115">
        <v>43679</v>
      </c>
      <c r="D952" s="115">
        <v>43683</v>
      </c>
      <c r="E952" s="114">
        <v>1556358</v>
      </c>
      <c r="F952" s="125">
        <v>1107</v>
      </c>
      <c r="G952" s="117"/>
      <c r="H952" s="51"/>
      <c r="I952" s="51"/>
      <c r="N952" s="51"/>
    </row>
    <row r="953" ht="13.5" spans="1:14">
      <c r="A953" s="114">
        <v>308724</v>
      </c>
      <c r="B953" s="114" t="s">
        <v>769</v>
      </c>
      <c r="C953" s="115">
        <v>43679</v>
      </c>
      <c r="D953" s="115">
        <v>43683</v>
      </c>
      <c r="E953" s="114">
        <v>1533415</v>
      </c>
      <c r="F953" s="125">
        <v>1035</v>
      </c>
      <c r="G953" s="117"/>
      <c r="H953" s="51"/>
      <c r="I953" s="51"/>
      <c r="N953" s="51"/>
    </row>
    <row r="954" ht="13.5" spans="1:14">
      <c r="A954" s="119">
        <v>308716</v>
      </c>
      <c r="B954" s="114" t="s">
        <v>770</v>
      </c>
      <c r="C954" s="115">
        <v>43679</v>
      </c>
      <c r="D954" s="115">
        <v>43683</v>
      </c>
      <c r="E954" s="114">
        <v>1553713</v>
      </c>
      <c r="F954" s="125">
        <v>1035</v>
      </c>
      <c r="G954" s="117"/>
      <c r="H954" s="51"/>
      <c r="I954" s="51"/>
      <c r="N954" s="51"/>
    </row>
    <row r="955" ht="13.5" spans="1:14">
      <c r="A955" s="119">
        <v>308891</v>
      </c>
      <c r="B955" s="114" t="s">
        <v>771</v>
      </c>
      <c r="C955" s="115">
        <v>43679</v>
      </c>
      <c r="D955" s="115">
        <v>43684</v>
      </c>
      <c r="E955" s="114">
        <v>1545087</v>
      </c>
      <c r="F955" s="125">
        <v>1314</v>
      </c>
      <c r="G955" s="117"/>
      <c r="H955" s="51"/>
      <c r="I955" s="51"/>
      <c r="N955" s="51"/>
    </row>
    <row r="956" ht="13.5" spans="1:14">
      <c r="A956" s="119">
        <v>308888</v>
      </c>
      <c r="B956" s="114" t="s">
        <v>772</v>
      </c>
      <c r="C956" s="115">
        <v>43680</v>
      </c>
      <c r="D956" s="115">
        <v>43684</v>
      </c>
      <c r="E956" s="114">
        <v>1570866</v>
      </c>
      <c r="F956" s="125">
        <v>1062</v>
      </c>
      <c r="G956" s="117"/>
      <c r="H956" s="51"/>
      <c r="I956" s="51"/>
      <c r="N956" s="51"/>
    </row>
    <row r="957" ht="13.5" spans="1:14">
      <c r="A957" s="119">
        <v>308730</v>
      </c>
      <c r="B957" s="114" t="s">
        <v>773</v>
      </c>
      <c r="C957" s="115">
        <v>43680</v>
      </c>
      <c r="D957" s="115">
        <v>43683</v>
      </c>
      <c r="E957" s="114">
        <v>1555476</v>
      </c>
      <c r="F957" s="125">
        <v>870</v>
      </c>
      <c r="G957" s="117"/>
      <c r="H957" s="51"/>
      <c r="I957" s="51"/>
      <c r="N957" s="51"/>
    </row>
    <row r="958" ht="13.5" spans="1:14">
      <c r="A958" s="119">
        <v>309026</v>
      </c>
      <c r="B958" s="114" t="s">
        <v>774</v>
      </c>
      <c r="C958" s="115">
        <v>43680</v>
      </c>
      <c r="D958" s="115">
        <v>43685</v>
      </c>
      <c r="E958" s="114">
        <v>1569317</v>
      </c>
      <c r="F958" s="125">
        <v>1341</v>
      </c>
      <c r="G958" s="117"/>
      <c r="H958" s="51"/>
      <c r="I958" s="51"/>
      <c r="N958" s="51"/>
    </row>
    <row r="959" ht="13.5" spans="1:14">
      <c r="A959" s="119">
        <v>309202</v>
      </c>
      <c r="B959" s="114" t="s">
        <v>775</v>
      </c>
      <c r="C959" s="115">
        <v>43681</v>
      </c>
      <c r="D959" s="115">
        <v>43686</v>
      </c>
      <c r="E959" s="114">
        <v>1560008</v>
      </c>
      <c r="F959" s="125">
        <v>1368</v>
      </c>
      <c r="G959" s="117"/>
      <c r="H959" s="51"/>
      <c r="I959" s="51"/>
      <c r="N959" s="51"/>
    </row>
    <row r="960" ht="13.5" spans="1:14">
      <c r="A960" s="119">
        <v>309034</v>
      </c>
      <c r="B960" s="114" t="s">
        <v>776</v>
      </c>
      <c r="C960" s="115">
        <v>43681</v>
      </c>
      <c r="D960" s="115">
        <v>43685</v>
      </c>
      <c r="E960" s="114">
        <v>1568332</v>
      </c>
      <c r="F960" s="125">
        <v>1161</v>
      </c>
      <c r="G960" s="117"/>
      <c r="H960" s="51"/>
      <c r="I960" s="51"/>
      <c r="N960" s="51"/>
    </row>
    <row r="961" ht="13.5" spans="1:14">
      <c r="A961" s="119">
        <v>309038</v>
      </c>
      <c r="B961" s="114" t="s">
        <v>777</v>
      </c>
      <c r="C961" s="115">
        <v>43681</v>
      </c>
      <c r="D961" s="115">
        <v>43685</v>
      </c>
      <c r="E961" s="114">
        <v>1534096</v>
      </c>
      <c r="F961" s="125">
        <v>1089</v>
      </c>
      <c r="G961" s="117"/>
      <c r="H961" s="51"/>
      <c r="I961" s="51"/>
      <c r="N961" s="51"/>
    </row>
    <row r="962" ht="13.5" spans="1:14">
      <c r="A962" s="119">
        <v>309039</v>
      </c>
      <c r="B962" s="114" t="s">
        <v>778</v>
      </c>
      <c r="C962" s="115">
        <v>43681</v>
      </c>
      <c r="D962" s="115">
        <v>43685</v>
      </c>
      <c r="E962" s="114">
        <v>1567905</v>
      </c>
      <c r="F962" s="125">
        <v>1089</v>
      </c>
      <c r="G962" s="117"/>
      <c r="H962" s="51"/>
      <c r="I962" s="51"/>
      <c r="N962" s="51"/>
    </row>
    <row r="963" ht="13.5" spans="1:14">
      <c r="A963" s="119">
        <v>308634</v>
      </c>
      <c r="B963" s="114" t="s">
        <v>752</v>
      </c>
      <c r="C963" s="115">
        <v>43681</v>
      </c>
      <c r="D963" s="115">
        <v>43683</v>
      </c>
      <c r="E963" s="114">
        <v>1563381</v>
      </c>
      <c r="F963" s="125">
        <v>630</v>
      </c>
      <c r="G963" s="117"/>
      <c r="H963" s="51"/>
      <c r="I963" s="51"/>
      <c r="N963" s="51"/>
    </row>
    <row r="964" ht="13.5" spans="1:14">
      <c r="A964" s="119">
        <v>309045</v>
      </c>
      <c r="B964" s="114" t="s">
        <v>742</v>
      </c>
      <c r="C964" s="115">
        <v>43682</v>
      </c>
      <c r="D964" s="115">
        <v>43685</v>
      </c>
      <c r="E964" s="114">
        <v>1503400</v>
      </c>
      <c r="F964" s="125">
        <v>930</v>
      </c>
      <c r="G964" s="117"/>
      <c r="H964" s="51"/>
      <c r="I964" s="51"/>
      <c r="N964" s="51"/>
    </row>
    <row r="965" ht="13.5" spans="1:14">
      <c r="A965" s="119">
        <v>308734</v>
      </c>
      <c r="B965" s="114" t="s">
        <v>779</v>
      </c>
      <c r="C965" s="115">
        <v>43682</v>
      </c>
      <c r="D965" s="115">
        <v>43683</v>
      </c>
      <c r="E965" s="114">
        <v>1511664</v>
      </c>
      <c r="F965" s="125">
        <v>310</v>
      </c>
      <c r="G965" s="117"/>
      <c r="H965" s="51"/>
      <c r="I965" s="51"/>
      <c r="N965" s="51"/>
    </row>
    <row r="966" ht="13.5" spans="1:14">
      <c r="A966" s="119">
        <v>308732</v>
      </c>
      <c r="B966" s="114" t="s">
        <v>780</v>
      </c>
      <c r="C966" s="115">
        <v>43682</v>
      </c>
      <c r="D966" s="115">
        <v>43683</v>
      </c>
      <c r="E966" s="114">
        <v>1568237</v>
      </c>
      <c r="F966" s="125">
        <v>330</v>
      </c>
      <c r="G966" s="117"/>
      <c r="H966" s="51"/>
      <c r="I966" s="51"/>
      <c r="N966" s="51"/>
    </row>
    <row r="967" ht="13.5" spans="1:14">
      <c r="A967" s="119">
        <v>308878</v>
      </c>
      <c r="B967" s="114" t="s">
        <v>781</v>
      </c>
      <c r="C967" s="115">
        <v>43682</v>
      </c>
      <c r="D967" s="115">
        <v>43684</v>
      </c>
      <c r="E967" s="114">
        <v>1557305</v>
      </c>
      <c r="F967" s="125">
        <v>930</v>
      </c>
      <c r="G967" s="117"/>
      <c r="H967" s="51"/>
      <c r="I967" s="51"/>
      <c r="N967" s="51"/>
    </row>
    <row r="968" ht="13.5" spans="1:14">
      <c r="A968" s="119">
        <v>309388</v>
      </c>
      <c r="B968" s="114" t="s">
        <v>782</v>
      </c>
      <c r="C968" s="115">
        <v>43683</v>
      </c>
      <c r="D968" s="115">
        <v>43688</v>
      </c>
      <c r="E968" s="114">
        <v>1539491</v>
      </c>
      <c r="F968" s="125">
        <v>1431</v>
      </c>
      <c r="G968" s="117"/>
      <c r="H968" s="51"/>
      <c r="I968" s="51"/>
      <c r="N968" s="51"/>
    </row>
    <row r="969" ht="13.5" spans="1:14">
      <c r="A969" s="119">
        <v>309389</v>
      </c>
      <c r="B969" s="114" t="s">
        <v>783</v>
      </c>
      <c r="C969" s="115">
        <v>43683</v>
      </c>
      <c r="D969" s="115">
        <v>43688</v>
      </c>
      <c r="E969" s="114">
        <v>1539325</v>
      </c>
      <c r="F969" s="125">
        <v>1341</v>
      </c>
      <c r="G969" s="117"/>
      <c r="H969" s="51"/>
      <c r="I969" s="51"/>
      <c r="N969" s="51"/>
    </row>
    <row r="970" ht="13.5" spans="1:14">
      <c r="A970" s="119">
        <v>308890</v>
      </c>
      <c r="B970" s="114" t="s">
        <v>784</v>
      </c>
      <c r="C970" s="115">
        <v>43683</v>
      </c>
      <c r="D970" s="115">
        <v>43684</v>
      </c>
      <c r="E970" s="114">
        <v>1562824</v>
      </c>
      <c r="F970" s="125">
        <v>330</v>
      </c>
      <c r="G970" s="117"/>
      <c r="H970" s="51"/>
      <c r="I970" s="51"/>
      <c r="N970" s="51"/>
    </row>
    <row r="971" ht="13.5" spans="1:14">
      <c r="A971" s="119">
        <v>309049</v>
      </c>
      <c r="B971" s="114" t="s">
        <v>785</v>
      </c>
      <c r="C971" s="115">
        <v>43683</v>
      </c>
      <c r="D971" s="115">
        <v>43685</v>
      </c>
      <c r="E971" s="114">
        <v>1561021</v>
      </c>
      <c r="F971" s="125">
        <v>620</v>
      </c>
      <c r="G971" s="117"/>
      <c r="H971" s="51"/>
      <c r="I971" s="51"/>
      <c r="N971" s="51"/>
    </row>
    <row r="972" ht="13.5" spans="1:14">
      <c r="A972" s="119">
        <v>309348</v>
      </c>
      <c r="B972" s="114" t="s">
        <v>786</v>
      </c>
      <c r="C972" s="115">
        <v>43685</v>
      </c>
      <c r="D972" s="115">
        <v>43687</v>
      </c>
      <c r="E972" s="114">
        <v>1574066</v>
      </c>
      <c r="F972" s="125">
        <v>590</v>
      </c>
      <c r="G972" s="117"/>
      <c r="H972" s="51"/>
      <c r="I972" s="51"/>
      <c r="N972" s="51"/>
    </row>
    <row r="973" ht="13.5" spans="1:14">
      <c r="A973" s="119">
        <v>309346</v>
      </c>
      <c r="B973" s="114" t="s">
        <v>787</v>
      </c>
      <c r="C973" s="115">
        <v>43685</v>
      </c>
      <c r="D973" s="115">
        <v>43687</v>
      </c>
      <c r="E973" s="114">
        <v>1562464</v>
      </c>
      <c r="F973" s="125">
        <v>630</v>
      </c>
      <c r="G973" s="117"/>
      <c r="H973" s="51"/>
      <c r="I973" s="51"/>
      <c r="N973" s="51"/>
    </row>
    <row r="974" ht="13.5" spans="1:14">
      <c r="A974" s="119">
        <v>309400</v>
      </c>
      <c r="B974" s="114" t="s">
        <v>788</v>
      </c>
      <c r="C974" s="115">
        <v>43687</v>
      </c>
      <c r="D974" s="115">
        <v>43688</v>
      </c>
      <c r="E974" s="114">
        <v>1580802</v>
      </c>
      <c r="F974" s="125">
        <v>280</v>
      </c>
      <c r="G974" s="117"/>
      <c r="H974" s="51"/>
      <c r="I974" s="51"/>
      <c r="N974" s="51"/>
    </row>
    <row r="975" ht="13.5" spans="1:14">
      <c r="A975" s="119">
        <v>309655</v>
      </c>
      <c r="B975" s="114" t="s">
        <v>789</v>
      </c>
      <c r="C975" s="115">
        <v>43682</v>
      </c>
      <c r="D975" s="115">
        <v>43689</v>
      </c>
      <c r="E975" s="114">
        <v>1545003</v>
      </c>
      <c r="F975" s="125">
        <v>1872</v>
      </c>
      <c r="G975" s="117"/>
      <c r="H975" s="51"/>
      <c r="I975" s="51"/>
      <c r="N975" s="51"/>
    </row>
    <row r="976" ht="13.5" spans="1:14">
      <c r="A976" s="119">
        <v>309656</v>
      </c>
      <c r="B976" s="114" t="s">
        <v>790</v>
      </c>
      <c r="C976" s="115">
        <v>43682</v>
      </c>
      <c r="D976" s="115">
        <v>43689</v>
      </c>
      <c r="E976" s="114">
        <v>1539699</v>
      </c>
      <c r="F976" s="125">
        <v>1872</v>
      </c>
      <c r="G976" s="117"/>
      <c r="H976" s="51"/>
      <c r="I976" s="51"/>
      <c r="N976" s="51"/>
    </row>
    <row r="977" ht="13.5" spans="1:14">
      <c r="A977" s="119">
        <v>309830</v>
      </c>
      <c r="B977" s="114" t="s">
        <v>791</v>
      </c>
      <c r="C977" s="115">
        <v>43682</v>
      </c>
      <c r="D977" s="115">
        <v>43689</v>
      </c>
      <c r="E977" s="114">
        <v>1539608</v>
      </c>
      <c r="F977" s="125">
        <v>1872</v>
      </c>
      <c r="G977" s="117"/>
      <c r="H977" s="51"/>
      <c r="I977" s="51"/>
      <c r="N977" s="51"/>
    </row>
    <row r="978" ht="13.5" spans="1:14">
      <c r="A978" s="119">
        <v>309685</v>
      </c>
      <c r="B978" s="114" t="s">
        <v>792</v>
      </c>
      <c r="C978" s="115">
        <v>43682</v>
      </c>
      <c r="D978" s="115">
        <v>43689</v>
      </c>
      <c r="E978" s="114">
        <v>1547756</v>
      </c>
      <c r="F978" s="125">
        <v>1998</v>
      </c>
      <c r="G978" s="117"/>
      <c r="H978" s="51"/>
      <c r="I978" s="51"/>
      <c r="N978" s="51"/>
    </row>
    <row r="979" ht="13.5" spans="1:14">
      <c r="A979" s="119">
        <v>309658</v>
      </c>
      <c r="B979" s="114" t="s">
        <v>793</v>
      </c>
      <c r="C979" s="115">
        <v>43684</v>
      </c>
      <c r="D979" s="115">
        <v>43689</v>
      </c>
      <c r="E979" s="114">
        <v>1550766</v>
      </c>
      <c r="F979" s="125">
        <v>1314</v>
      </c>
      <c r="G979" s="117"/>
      <c r="H979" s="51"/>
      <c r="I979" s="51"/>
      <c r="N979" s="51"/>
    </row>
    <row r="980" ht="13.5" spans="1:14">
      <c r="A980" s="119">
        <v>309761</v>
      </c>
      <c r="B980" s="114" t="s">
        <v>794</v>
      </c>
      <c r="C980" s="115">
        <v>43684</v>
      </c>
      <c r="D980" s="115">
        <v>43690</v>
      </c>
      <c r="E980" s="114">
        <v>1556475</v>
      </c>
      <c r="F980" s="125">
        <v>1593</v>
      </c>
      <c r="G980" s="117"/>
      <c r="H980" s="51"/>
      <c r="I980" s="51"/>
      <c r="N980" s="51"/>
    </row>
    <row r="981" ht="13.5" spans="1:14">
      <c r="A981" s="119">
        <v>309762</v>
      </c>
      <c r="B981" s="114" t="s">
        <v>795</v>
      </c>
      <c r="C981" s="115">
        <v>43684</v>
      </c>
      <c r="D981" s="115">
        <v>43690</v>
      </c>
      <c r="E981" s="114">
        <v>1556475</v>
      </c>
      <c r="F981" s="125">
        <v>1593</v>
      </c>
      <c r="G981" s="117"/>
      <c r="H981" s="51"/>
      <c r="I981" s="51"/>
      <c r="N981" s="51"/>
    </row>
    <row r="982" ht="13.5" spans="1:14">
      <c r="A982" s="119">
        <v>309671</v>
      </c>
      <c r="B982" s="114" t="s">
        <v>796</v>
      </c>
      <c r="C982" s="115">
        <v>43684</v>
      </c>
      <c r="D982" s="115">
        <v>43689</v>
      </c>
      <c r="E982" s="114">
        <v>1553660</v>
      </c>
      <c r="F982" s="125">
        <v>1404</v>
      </c>
      <c r="G982" s="117"/>
      <c r="H982" s="51"/>
      <c r="I982" s="51"/>
      <c r="N982" s="51"/>
    </row>
    <row r="983" ht="13.5" spans="1:14">
      <c r="A983" s="119">
        <v>309690</v>
      </c>
      <c r="B983" s="114" t="s">
        <v>797</v>
      </c>
      <c r="C983" s="115">
        <v>43686</v>
      </c>
      <c r="D983" s="115">
        <v>43689</v>
      </c>
      <c r="E983" s="114">
        <v>1551554</v>
      </c>
      <c r="F983" s="125">
        <v>840</v>
      </c>
      <c r="G983" s="117"/>
      <c r="H983" s="51"/>
      <c r="I983" s="51"/>
      <c r="N983" s="51"/>
    </row>
    <row r="984" ht="13.5" spans="1:14">
      <c r="A984" s="119">
        <v>309681</v>
      </c>
      <c r="B984" s="114" t="s">
        <v>798</v>
      </c>
      <c r="C984" s="115">
        <v>43686</v>
      </c>
      <c r="D984" s="115">
        <v>43689</v>
      </c>
      <c r="E984" s="114">
        <v>1524160</v>
      </c>
      <c r="F984" s="125">
        <v>840</v>
      </c>
      <c r="G984" s="117"/>
      <c r="H984" s="51"/>
      <c r="I984" s="51"/>
      <c r="N984" s="51"/>
    </row>
    <row r="985" ht="13.5" spans="1:14">
      <c r="A985" s="119">
        <v>309808</v>
      </c>
      <c r="B985" s="114" t="s">
        <v>171</v>
      </c>
      <c r="C985" s="115">
        <v>43686</v>
      </c>
      <c r="D985" s="115">
        <v>43690</v>
      </c>
      <c r="E985" s="114">
        <v>1551802</v>
      </c>
      <c r="F985" s="125">
        <v>1107</v>
      </c>
      <c r="G985" s="117"/>
      <c r="H985" s="51"/>
      <c r="I985" s="51"/>
      <c r="N985" s="51"/>
    </row>
    <row r="986" ht="13.5" spans="1:14">
      <c r="A986" s="119">
        <v>309661</v>
      </c>
      <c r="B986" s="114" t="s">
        <v>799</v>
      </c>
      <c r="C986" s="115">
        <v>43686</v>
      </c>
      <c r="D986" s="115">
        <v>43689</v>
      </c>
      <c r="E986" s="114">
        <v>1576843</v>
      </c>
      <c r="F986" s="125">
        <v>840</v>
      </c>
      <c r="G986" s="117"/>
      <c r="H986" s="51"/>
      <c r="I986" s="51"/>
      <c r="N986" s="51"/>
    </row>
    <row r="987" ht="13.5" spans="1:14">
      <c r="A987" s="119">
        <v>309659</v>
      </c>
      <c r="B987" s="114" t="s">
        <v>800</v>
      </c>
      <c r="C987" s="115">
        <v>43686</v>
      </c>
      <c r="D987" s="115">
        <v>43689</v>
      </c>
      <c r="E987" s="114">
        <v>1564566</v>
      </c>
      <c r="F987" s="125">
        <v>840</v>
      </c>
      <c r="G987" s="117"/>
      <c r="H987" s="51"/>
      <c r="I987" s="51"/>
      <c r="N987" s="51"/>
    </row>
    <row r="988" ht="13.5" spans="1:14">
      <c r="A988" s="119">
        <v>309669</v>
      </c>
      <c r="B988" s="114" t="s">
        <v>801</v>
      </c>
      <c r="C988" s="115">
        <v>43687</v>
      </c>
      <c r="D988" s="115">
        <v>43689</v>
      </c>
      <c r="E988" s="114">
        <v>1576883</v>
      </c>
      <c r="F988" s="125">
        <v>560</v>
      </c>
      <c r="G988" s="117"/>
      <c r="H988" s="51"/>
      <c r="I988" s="51"/>
      <c r="N988" s="51"/>
    </row>
    <row r="989" ht="13.5" spans="1:14">
      <c r="A989" s="119">
        <v>309674</v>
      </c>
      <c r="B989" s="114" t="s">
        <v>802</v>
      </c>
      <c r="C989" s="115">
        <v>43688</v>
      </c>
      <c r="D989" s="115">
        <v>43689</v>
      </c>
      <c r="E989" s="114">
        <v>1553007</v>
      </c>
      <c r="F989" s="125">
        <v>300</v>
      </c>
      <c r="G989" s="117"/>
      <c r="H989" s="51"/>
      <c r="I989" s="51"/>
      <c r="N989" s="51"/>
    </row>
    <row r="990" ht="13.5" spans="1:14">
      <c r="A990" s="119">
        <v>309821</v>
      </c>
      <c r="B990" s="114" t="s">
        <v>803</v>
      </c>
      <c r="C990" s="115">
        <v>43688</v>
      </c>
      <c r="D990" s="115">
        <v>43690</v>
      </c>
      <c r="E990" s="114">
        <v>1568752</v>
      </c>
      <c r="F990" s="125">
        <v>590</v>
      </c>
      <c r="G990" s="117"/>
      <c r="H990" s="51"/>
      <c r="I990" s="51"/>
      <c r="N990" s="51"/>
    </row>
    <row r="991" ht="13.5" spans="1:14">
      <c r="A991" s="119">
        <v>309954</v>
      </c>
      <c r="B991" s="114" t="s">
        <v>585</v>
      </c>
      <c r="C991" s="115">
        <v>43688</v>
      </c>
      <c r="D991" s="115">
        <v>43691</v>
      </c>
      <c r="E991" s="114">
        <v>1554252</v>
      </c>
      <c r="F991" s="125">
        <v>960</v>
      </c>
      <c r="G991" s="117"/>
      <c r="H991" s="51"/>
      <c r="I991" s="51"/>
      <c r="N991" s="51"/>
    </row>
    <row r="992" ht="13.5" spans="1:14">
      <c r="A992" s="119">
        <v>309947</v>
      </c>
      <c r="B992" s="114" t="s">
        <v>804</v>
      </c>
      <c r="C992" s="115">
        <v>43686</v>
      </c>
      <c r="D992" s="115">
        <v>43691</v>
      </c>
      <c r="E992" s="114">
        <v>1536174</v>
      </c>
      <c r="F992" s="125">
        <v>1314</v>
      </c>
      <c r="G992" s="117"/>
      <c r="H992" s="51"/>
      <c r="I992" s="51"/>
      <c r="N992" s="51"/>
    </row>
    <row r="993" ht="13.5" spans="1:14">
      <c r="A993" s="119">
        <v>309943</v>
      </c>
      <c r="B993" s="114" t="s">
        <v>805</v>
      </c>
      <c r="C993" s="115">
        <v>43685</v>
      </c>
      <c r="D993" s="115">
        <v>43691</v>
      </c>
      <c r="E993" s="114">
        <v>1554723</v>
      </c>
      <c r="F993" s="125">
        <v>1593</v>
      </c>
      <c r="G993" s="117"/>
      <c r="H993" s="51"/>
      <c r="I993" s="51"/>
      <c r="N993" s="51"/>
    </row>
    <row r="994" spans="1:7">
      <c r="A994" s="119"/>
      <c r="B994" s="114"/>
      <c r="C994" s="115"/>
      <c r="D994" s="115"/>
      <c r="E994" s="114"/>
      <c r="F994" s="125"/>
      <c r="G994" s="117"/>
    </row>
    <row r="995" spans="1:7">
      <c r="A995" s="119"/>
      <c r="B995" s="114"/>
      <c r="C995" s="115"/>
      <c r="D995" s="115"/>
      <c r="E995" s="114"/>
      <c r="F995" s="125"/>
      <c r="G995" s="117"/>
    </row>
    <row r="996" spans="1:7">
      <c r="A996" s="119"/>
      <c r="B996" s="114"/>
      <c r="C996" s="115"/>
      <c r="D996" s="115"/>
      <c r="E996" s="114"/>
      <c r="F996" s="125"/>
      <c r="G996" s="117"/>
    </row>
    <row r="997" spans="1:7">
      <c r="A997" s="122"/>
      <c r="B997" s="122"/>
      <c r="C997" s="122"/>
      <c r="D997" s="122"/>
      <c r="E997" s="126" t="s">
        <v>85</v>
      </c>
      <c r="F997" s="127">
        <f>SUM(F844:F996)</f>
        <v>144349</v>
      </c>
      <c r="G997" s="128" t="s">
        <v>806</v>
      </c>
    </row>
    <row r="998" ht="15" spans="1:7">
      <c r="A998" s="122"/>
      <c r="B998" s="122"/>
      <c r="C998" s="122"/>
      <c r="D998" s="122"/>
      <c r="E998" s="122"/>
      <c r="F998" s="122"/>
      <c r="G998" s="122"/>
    </row>
    <row r="999" ht="15" spans="1:7">
      <c r="A999" s="122"/>
      <c r="B999" s="122"/>
      <c r="C999" s="122"/>
      <c r="D999" s="122"/>
      <c r="E999" s="129" t="s">
        <v>113</v>
      </c>
      <c r="F999" s="130"/>
      <c r="G999" s="131"/>
    </row>
    <row r="1000" ht="15" spans="1:7">
      <c r="A1000" s="122"/>
      <c r="B1000" s="122"/>
      <c r="C1000" s="122"/>
      <c r="D1000" s="122"/>
      <c r="E1000" s="122"/>
      <c r="F1000" s="122"/>
      <c r="G1000" s="122"/>
    </row>
    <row r="1001" ht="15" spans="1:7">
      <c r="A1001" s="122"/>
      <c r="B1001" s="122"/>
      <c r="C1001" s="122"/>
      <c r="D1001" s="122"/>
      <c r="E1001" s="132" t="s">
        <v>114</v>
      </c>
      <c r="F1001" s="133"/>
      <c r="G1001" s="134">
        <f>G840-F997</f>
        <v>-141888.78</v>
      </c>
    </row>
    <row r="1003" ht="15"/>
    <row r="1004" ht="27.75"/>
  </sheetData>
  <mergeCells count="2">
    <mergeCell ref="E232:F232"/>
    <mergeCell ref="E376:F376"/>
  </mergeCells>
  <conditionalFormatting sqref="E81:E101">
    <cfRule type="duplicateValues" dxfId="0" priority="7"/>
  </conditionalFormatting>
  <conditionalFormatting sqref="E113:E160">
    <cfRule type="duplicateValues" dxfId="0" priority="8"/>
  </conditionalFormatting>
  <conditionalFormatting sqref="E170:E194">
    <cfRule type="duplicateValues" dxfId="0" priority="9"/>
  </conditionalFormatting>
  <conditionalFormatting sqref="E208:E222">
    <cfRule type="duplicateValues" dxfId="0" priority="10"/>
  </conditionalFormatting>
  <conditionalFormatting sqref="E321:E332">
    <cfRule type="duplicateValues" dxfId="0" priority="11"/>
  </conditionalFormatting>
  <conditionalFormatting sqref="E559:E621">
    <cfRule type="duplicateValues" dxfId="0" priority="12"/>
  </conditionalFormatting>
  <conditionalFormatting sqref="E629:E650">
    <cfRule type="duplicateValues" dxfId="0" priority="13"/>
  </conditionalFormatting>
  <conditionalFormatting sqref="E651:E662">
    <cfRule type="duplicateValues" dxfId="0" priority="14"/>
  </conditionalFormatting>
  <conditionalFormatting sqref="E663:E675 E744:E763">
    <cfRule type="duplicateValues" dxfId="0" priority="15"/>
  </conditionalFormatting>
  <pageMargins left="0.511805555555556" right="0.1562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workbookViewId="0">
      <selection activeCell="C39" sqref="C39"/>
    </sheetView>
  </sheetViews>
  <sheetFormatPr defaultColWidth="10.2857142857143" defaultRowHeight="12.75"/>
  <cols>
    <col min="1" max="1" width="14" style="1"/>
    <col min="2" max="2" width="20" style="1"/>
    <col min="3" max="3" width="50" style="1"/>
    <col min="4" max="4" width="43" style="1"/>
    <col min="5" max="5" width="15" style="1"/>
    <col min="6" max="6" width="12" style="1"/>
    <col min="7" max="13" width="10.2857142857143" style="1"/>
    <col min="14" max="14" width="14.752380952381" style="1" customWidth="1"/>
    <col min="15" max="15" width="15.5714285714286" style="1" customWidth="1"/>
    <col min="16" max="16384" width="10.2857142857143" style="1"/>
  </cols>
  <sheetData>
    <row r="1" s="1" customFormat="1" ht="26.25" spans="1:11">
      <c r="A1" s="2" t="s">
        <v>807</v>
      </c>
      <c r="J1" s="40">
        <v>1475921</v>
      </c>
      <c r="K1" s="40">
        <v>300</v>
      </c>
    </row>
    <row r="2" s="1" customFormat="1" spans="10:11">
      <c r="J2" s="40">
        <v>1542052</v>
      </c>
      <c r="K2" s="40">
        <v>820</v>
      </c>
    </row>
    <row r="3" s="1" customFormat="1" ht="15" spans="1:11">
      <c r="A3" s="2" t="s">
        <v>808</v>
      </c>
      <c r="J3" s="40">
        <v>1549732</v>
      </c>
      <c r="K3" s="40">
        <v>500</v>
      </c>
    </row>
    <row r="4" s="1" customFormat="1" ht="15" spans="1:11">
      <c r="A4" s="2" t="s">
        <v>809</v>
      </c>
      <c r="J4" s="40">
        <v>1531850</v>
      </c>
      <c r="K4" s="40">
        <v>1180</v>
      </c>
    </row>
    <row r="5" s="1" customFormat="1" ht="18.75" spans="1:11">
      <c r="A5" s="2" t="s">
        <v>810</v>
      </c>
      <c r="J5" s="40">
        <v>1539238</v>
      </c>
      <c r="K5" s="40">
        <v>440</v>
      </c>
    </row>
    <row r="6" s="1" customFormat="1" ht="18.75" spans="1:11">
      <c r="A6" s="2" t="s">
        <v>811</v>
      </c>
      <c r="J6" s="40">
        <v>1381388</v>
      </c>
      <c r="K6" s="40">
        <v>300</v>
      </c>
    </row>
    <row r="7" s="1" customFormat="1" ht="18.75" spans="1:11">
      <c r="A7" s="2" t="s">
        <v>812</v>
      </c>
      <c r="J7" s="40">
        <v>1554369</v>
      </c>
      <c r="K7" s="40">
        <v>2430</v>
      </c>
    </row>
    <row r="8" s="1" customFormat="1" spans="10:11">
      <c r="J8" s="40">
        <v>1444176</v>
      </c>
      <c r="K8" s="40">
        <v>310</v>
      </c>
    </row>
    <row r="9" s="1" customFormat="1" spans="1:11">
      <c r="A9" s="2" t="s">
        <v>813</v>
      </c>
      <c r="J9" s="40">
        <v>1471384</v>
      </c>
      <c r="K9" s="40">
        <v>950</v>
      </c>
    </row>
    <row r="10" s="1" customFormat="1" spans="10:11">
      <c r="J10" s="40">
        <v>1551421</v>
      </c>
      <c r="K10" s="40">
        <v>870</v>
      </c>
    </row>
    <row r="11" s="1" customFormat="1" spans="1:11">
      <c r="A11" s="2" t="s">
        <v>814</v>
      </c>
      <c r="J11" s="40">
        <v>1553190</v>
      </c>
      <c r="K11" s="40">
        <v>500</v>
      </c>
    </row>
    <row r="12" s="1" customFormat="1" spans="1:11">
      <c r="A12" s="2" t="s">
        <v>815</v>
      </c>
      <c r="J12" s="40">
        <v>1554461</v>
      </c>
      <c r="K12" s="40">
        <v>2430</v>
      </c>
    </row>
    <row r="13" s="1" customFormat="1" spans="10:11">
      <c r="J13" s="40">
        <v>1384002</v>
      </c>
      <c r="K13" s="40">
        <v>300</v>
      </c>
    </row>
    <row r="14" s="1" customFormat="1" spans="1:11">
      <c r="A14" s="2" t="s">
        <v>816</v>
      </c>
      <c r="J14" s="40">
        <v>1556001</v>
      </c>
      <c r="K14" s="40">
        <v>280</v>
      </c>
    </row>
    <row r="15" s="1" customFormat="1" spans="10:11">
      <c r="J15" s="40">
        <v>1541059</v>
      </c>
      <c r="K15" s="40">
        <v>440</v>
      </c>
    </row>
    <row r="16" s="1" customFormat="1" spans="1:11">
      <c r="A16" s="2" t="s">
        <v>817</v>
      </c>
      <c r="J16" s="40">
        <v>1553007</v>
      </c>
      <c r="K16" s="40">
        <v>300</v>
      </c>
    </row>
    <row r="17" s="1" customFormat="1" spans="10:11">
      <c r="J17" s="40">
        <v>1558354</v>
      </c>
      <c r="K17" s="40">
        <v>440</v>
      </c>
    </row>
    <row r="18" s="1" customFormat="1" ht="13.5" spans="1:11">
      <c r="A18" s="3" t="s">
        <v>818</v>
      </c>
      <c r="B18" s="4" t="s">
        <v>819</v>
      </c>
      <c r="C18" s="3" t="s">
        <v>820</v>
      </c>
      <c r="D18" s="5" t="s">
        <v>821</v>
      </c>
      <c r="E18" s="5" t="s">
        <v>822</v>
      </c>
      <c r="F18" s="5" t="s">
        <v>823</v>
      </c>
      <c r="J18" s="40">
        <v>1554252</v>
      </c>
      <c r="K18" s="40">
        <v>960</v>
      </c>
    </row>
    <row r="19" s="1" customFormat="1" ht="13.5" spans="1:16">
      <c r="A19" s="6" t="s">
        <v>824</v>
      </c>
      <c r="B19" s="7">
        <v>261083</v>
      </c>
      <c r="C19" s="8" t="s">
        <v>492</v>
      </c>
      <c r="D19" s="9">
        <v>-146</v>
      </c>
      <c r="E19" s="9">
        <v>0</v>
      </c>
      <c r="F19" s="9">
        <v>-146</v>
      </c>
      <c r="G19" s="1" t="e">
        <f>VLOOKUP(B19,L:P,5,0)</f>
        <v>#N/A</v>
      </c>
      <c r="H19" s="1" t="e">
        <f>VLOOKUP(G19,J:K,2,0)</f>
        <v>#N/A</v>
      </c>
      <c r="I19" s="1" t="e">
        <f t="shared" ref="I19:I63" si="0">F19-H19</f>
        <v>#N/A</v>
      </c>
      <c r="J19" s="40">
        <v>1449927</v>
      </c>
      <c r="K19" s="40">
        <v>560</v>
      </c>
      <c r="L19" s="41">
        <v>269011</v>
      </c>
      <c r="M19" s="41" t="s">
        <v>669</v>
      </c>
      <c r="N19" s="42">
        <v>43368</v>
      </c>
      <c r="O19" s="42">
        <v>43371</v>
      </c>
      <c r="P19" s="41">
        <v>1369213</v>
      </c>
    </row>
    <row r="20" s="1" customFormat="1" ht="13.5" spans="1:16">
      <c r="A20" s="10" t="s">
        <v>825</v>
      </c>
      <c r="B20" s="11">
        <v>262654</v>
      </c>
      <c r="C20" s="10" t="s">
        <v>826</v>
      </c>
      <c r="D20" s="12">
        <v>1066</v>
      </c>
      <c r="E20" s="13"/>
      <c r="F20" s="12">
        <v>1066</v>
      </c>
      <c r="G20" s="1">
        <f>VLOOKUP(B20,L:P,5,0)</f>
        <v>1338017</v>
      </c>
      <c r="H20" s="1" t="e">
        <f>VLOOKUP(G20,J:K,2,0)</f>
        <v>#N/A</v>
      </c>
      <c r="I20" s="1" t="e">
        <f t="shared" si="0"/>
        <v>#N/A</v>
      </c>
      <c r="J20" s="40">
        <v>1557756</v>
      </c>
      <c r="K20" s="40">
        <v>1107</v>
      </c>
      <c r="L20" s="41">
        <v>262654</v>
      </c>
      <c r="M20" s="41" t="s">
        <v>827</v>
      </c>
      <c r="N20" s="42">
        <v>43315</v>
      </c>
      <c r="O20" s="42">
        <v>43319</v>
      </c>
      <c r="P20" s="41">
        <v>1338017</v>
      </c>
    </row>
    <row r="21" s="1" customFormat="1" ht="13.5" spans="1:16">
      <c r="A21" s="14" t="s">
        <v>828</v>
      </c>
      <c r="B21" s="15">
        <v>269011</v>
      </c>
      <c r="C21" s="14" t="s">
        <v>829</v>
      </c>
      <c r="D21" s="16">
        <v>8580</v>
      </c>
      <c r="E21" s="16">
        <v>-5130</v>
      </c>
      <c r="F21" s="16">
        <v>3450</v>
      </c>
      <c r="G21" s="1">
        <f>VLOOKUP(B21,L:P,5,0)</f>
        <v>1369213</v>
      </c>
      <c r="H21" s="1">
        <f>VLOOKUP(G21,J:K,2,0)</f>
        <v>3450</v>
      </c>
      <c r="I21" s="1">
        <f t="shared" si="0"/>
        <v>0</v>
      </c>
      <c r="J21" s="40">
        <v>1534324</v>
      </c>
      <c r="K21" s="40">
        <v>930</v>
      </c>
      <c r="L21" s="41">
        <v>269508</v>
      </c>
      <c r="M21" s="41" t="s">
        <v>670</v>
      </c>
      <c r="N21" s="42">
        <v>43371</v>
      </c>
      <c r="O21" s="42">
        <v>43374</v>
      </c>
      <c r="P21" s="41">
        <v>1368580</v>
      </c>
    </row>
    <row r="22" s="1" customFormat="1" ht="13.5" spans="1:16">
      <c r="A22" s="10" t="s">
        <v>830</v>
      </c>
      <c r="B22" s="11">
        <v>269508</v>
      </c>
      <c r="C22" s="10" t="s">
        <v>831</v>
      </c>
      <c r="D22" s="17">
        <v>810</v>
      </c>
      <c r="E22" s="18"/>
      <c r="F22" s="17">
        <v>810</v>
      </c>
      <c r="G22" s="1">
        <f>VLOOKUP(B22,L:P,5,0)</f>
        <v>1368580</v>
      </c>
      <c r="H22" s="1">
        <f>VLOOKUP(G22,J:K,2,0)</f>
        <v>810</v>
      </c>
      <c r="I22" s="1">
        <f t="shared" si="0"/>
        <v>0</v>
      </c>
      <c r="J22" s="40">
        <v>1538629</v>
      </c>
      <c r="K22" s="40">
        <v>1089</v>
      </c>
      <c r="L22" s="41">
        <v>269808</v>
      </c>
      <c r="M22" s="41" t="s">
        <v>671</v>
      </c>
      <c r="N22" s="42">
        <v>43375</v>
      </c>
      <c r="O22" s="42">
        <v>43376</v>
      </c>
      <c r="P22" s="41">
        <v>1375577</v>
      </c>
    </row>
    <row r="23" s="1" customFormat="1" ht="13.5" spans="1:16">
      <c r="A23" s="10" t="s">
        <v>832</v>
      </c>
      <c r="B23" s="11">
        <v>269808</v>
      </c>
      <c r="C23" s="10" t="s">
        <v>833</v>
      </c>
      <c r="D23" s="19">
        <v>440</v>
      </c>
      <c r="E23" s="18"/>
      <c r="F23" s="19">
        <v>440</v>
      </c>
      <c r="G23" s="1">
        <f>VLOOKUP(B23,L:P,5,0)</f>
        <v>1375577</v>
      </c>
      <c r="H23" s="1">
        <f>VLOOKUP(G23,J:K,2,0)</f>
        <v>440</v>
      </c>
      <c r="I23" s="1">
        <f t="shared" si="0"/>
        <v>0</v>
      </c>
      <c r="J23" s="40">
        <v>1553660</v>
      </c>
      <c r="K23" s="40">
        <v>1404</v>
      </c>
      <c r="L23" s="41">
        <v>272879</v>
      </c>
      <c r="M23" s="41" t="s">
        <v>672</v>
      </c>
      <c r="N23" s="42">
        <v>43399</v>
      </c>
      <c r="O23" s="42">
        <v>43400</v>
      </c>
      <c r="P23" s="41">
        <v>1381388</v>
      </c>
    </row>
    <row r="24" s="1" customFormat="1" ht="13.5" spans="1:16">
      <c r="A24" s="10" t="s">
        <v>834</v>
      </c>
      <c r="B24" s="11">
        <v>269996</v>
      </c>
      <c r="C24" s="10" t="s">
        <v>835</v>
      </c>
      <c r="D24" s="12">
        <v>2453.2</v>
      </c>
      <c r="E24" s="12">
        <v>-1573.2</v>
      </c>
      <c r="F24" s="20">
        <v>880</v>
      </c>
      <c r="G24" s="1">
        <f>VLOOKUP(B24,L:P,5,0)</f>
        <v>1376684</v>
      </c>
      <c r="H24" s="1" t="e">
        <f>VLOOKUP(G24,J:K,2,0)</f>
        <v>#N/A</v>
      </c>
      <c r="I24" s="1" t="e">
        <f t="shared" si="0"/>
        <v>#N/A</v>
      </c>
      <c r="J24" s="40">
        <v>1511462</v>
      </c>
      <c r="K24" s="40">
        <v>930</v>
      </c>
      <c r="L24" s="43">
        <v>272938</v>
      </c>
      <c r="M24" s="41" t="s">
        <v>673</v>
      </c>
      <c r="N24" s="42">
        <v>43400</v>
      </c>
      <c r="O24" s="42">
        <v>43401</v>
      </c>
      <c r="P24" s="41">
        <v>1384002</v>
      </c>
    </row>
    <row r="25" s="1" customFormat="1" ht="13.5" spans="1:16">
      <c r="A25" s="14" t="s">
        <v>836</v>
      </c>
      <c r="B25" s="15">
        <v>272879</v>
      </c>
      <c r="C25" s="14" t="s">
        <v>837</v>
      </c>
      <c r="D25" s="17">
        <v>300</v>
      </c>
      <c r="E25" s="18"/>
      <c r="F25" s="17">
        <v>300</v>
      </c>
      <c r="G25" s="1">
        <f>VLOOKUP(B25,L:P,5,0)</f>
        <v>1381388</v>
      </c>
      <c r="H25" s="1">
        <f>VLOOKUP(G25,J:K,2,0)</f>
        <v>300</v>
      </c>
      <c r="I25" s="1">
        <f t="shared" si="0"/>
        <v>0</v>
      </c>
      <c r="J25" s="40">
        <v>1390721</v>
      </c>
      <c r="K25" s="40">
        <v>280</v>
      </c>
      <c r="L25" s="41">
        <v>272939</v>
      </c>
      <c r="M25" s="41" t="s">
        <v>674</v>
      </c>
      <c r="N25" s="42">
        <v>43399</v>
      </c>
      <c r="O25" s="42">
        <v>43401</v>
      </c>
      <c r="P25" s="41">
        <v>1383972</v>
      </c>
    </row>
    <row r="26" s="1" customFormat="1" ht="13.5" spans="1:16">
      <c r="A26" s="10" t="s">
        <v>838</v>
      </c>
      <c r="B26" s="11">
        <v>272938</v>
      </c>
      <c r="C26" s="10" t="s">
        <v>839</v>
      </c>
      <c r="D26" s="19">
        <v>300</v>
      </c>
      <c r="E26" s="18"/>
      <c r="F26" s="19">
        <v>300</v>
      </c>
      <c r="G26" s="1">
        <f>VLOOKUP(B26,L:P,5,0)</f>
        <v>1384002</v>
      </c>
      <c r="H26" s="1">
        <f>VLOOKUP(G26,J:K,2,0)</f>
        <v>300</v>
      </c>
      <c r="I26" s="1">
        <f t="shared" si="0"/>
        <v>0</v>
      </c>
      <c r="J26" s="40">
        <v>1533105</v>
      </c>
      <c r="K26" s="40">
        <v>1850</v>
      </c>
      <c r="L26" s="41">
        <v>273075</v>
      </c>
      <c r="M26" s="41" t="s">
        <v>675</v>
      </c>
      <c r="N26" s="42">
        <v>43400</v>
      </c>
      <c r="O26" s="42">
        <v>43401</v>
      </c>
      <c r="P26" s="41">
        <v>1385424</v>
      </c>
    </row>
    <row r="27" s="1" customFormat="1" ht="13.5" spans="1:16">
      <c r="A27" s="10" t="s">
        <v>838</v>
      </c>
      <c r="B27" s="11">
        <v>272939</v>
      </c>
      <c r="C27" s="10" t="s">
        <v>840</v>
      </c>
      <c r="D27" s="19">
        <v>540</v>
      </c>
      <c r="E27" s="18"/>
      <c r="F27" s="19">
        <v>540</v>
      </c>
      <c r="G27" s="1">
        <f>VLOOKUP(B27,L:P,5,0)</f>
        <v>1383972</v>
      </c>
      <c r="H27" s="1">
        <f>VLOOKUP(G27,J:K,2,0)</f>
        <v>540</v>
      </c>
      <c r="I27" s="1">
        <f t="shared" si="0"/>
        <v>0</v>
      </c>
      <c r="J27" s="40">
        <v>1548711</v>
      </c>
      <c r="K27" s="40">
        <v>840</v>
      </c>
      <c r="L27" s="43">
        <v>269996</v>
      </c>
      <c r="M27" s="41" t="s">
        <v>841</v>
      </c>
      <c r="N27" s="42">
        <v>43741</v>
      </c>
      <c r="O27" s="42">
        <v>43743</v>
      </c>
      <c r="P27" s="41">
        <v>1376684</v>
      </c>
    </row>
    <row r="28" s="1" customFormat="1" ht="13.5" spans="1:16">
      <c r="A28" s="10" t="s">
        <v>838</v>
      </c>
      <c r="B28" s="11">
        <v>273075</v>
      </c>
      <c r="C28" s="10" t="s">
        <v>842</v>
      </c>
      <c r="D28" s="19">
        <v>300</v>
      </c>
      <c r="E28" s="18"/>
      <c r="F28" s="19">
        <v>300</v>
      </c>
      <c r="G28" s="1">
        <f>VLOOKUP(B28,L:P,5,0)</f>
        <v>1385424</v>
      </c>
      <c r="H28" s="1">
        <f>VLOOKUP(G28,J:K,2,0)</f>
        <v>300</v>
      </c>
      <c r="I28" s="1">
        <f t="shared" si="0"/>
        <v>0</v>
      </c>
      <c r="J28" s="40">
        <v>1555475</v>
      </c>
      <c r="K28" s="40">
        <v>1410</v>
      </c>
      <c r="L28" s="41">
        <v>286275</v>
      </c>
      <c r="M28" s="41" t="s">
        <v>683</v>
      </c>
      <c r="N28" s="42">
        <v>43504</v>
      </c>
      <c r="O28" s="42">
        <v>43505</v>
      </c>
      <c r="P28" s="41">
        <v>1390722</v>
      </c>
    </row>
    <row r="29" s="1" customFormat="1" ht="13.5" spans="1:16">
      <c r="A29" s="14" t="s">
        <v>843</v>
      </c>
      <c r="B29" s="21"/>
      <c r="C29" s="14" t="s">
        <v>844</v>
      </c>
      <c r="D29" s="16">
        <v>29701.09</v>
      </c>
      <c r="E29" s="16">
        <v>-30000</v>
      </c>
      <c r="F29" s="17">
        <v>-298.91</v>
      </c>
      <c r="G29" s="1" t="e">
        <f>VLOOKUP(B29,L:P,5,0)</f>
        <v>#N/A</v>
      </c>
      <c r="H29" s="1" t="e">
        <f>VLOOKUP(G29,J:K,2,0)</f>
        <v>#N/A</v>
      </c>
      <c r="I29" s="1" t="e">
        <f t="shared" si="0"/>
        <v>#N/A</v>
      </c>
      <c r="J29" s="40">
        <v>1548545</v>
      </c>
      <c r="K29" s="40">
        <v>1000</v>
      </c>
      <c r="L29" s="41">
        <v>286277</v>
      </c>
      <c r="M29" s="41" t="s">
        <v>684</v>
      </c>
      <c r="N29" s="42">
        <v>43504</v>
      </c>
      <c r="O29" s="42">
        <v>43505</v>
      </c>
      <c r="P29" s="41">
        <v>1390721</v>
      </c>
    </row>
    <row r="30" s="1" customFormat="1" ht="14.25" spans="1:16">
      <c r="A30" s="14" t="s">
        <v>845</v>
      </c>
      <c r="B30" s="15">
        <v>286275</v>
      </c>
      <c r="C30" s="14" t="s">
        <v>846</v>
      </c>
      <c r="D30" s="17">
        <v>300</v>
      </c>
      <c r="E30" s="18"/>
      <c r="F30" s="17">
        <v>300</v>
      </c>
      <c r="G30" s="1">
        <f>VLOOKUP(B30,L:P,5,0)</f>
        <v>1390722</v>
      </c>
      <c r="H30" s="1">
        <f>VLOOKUP(G30,J:K,2,0)</f>
        <v>300</v>
      </c>
      <c r="I30" s="1">
        <f t="shared" si="0"/>
        <v>0</v>
      </c>
      <c r="J30" s="40">
        <v>1525030</v>
      </c>
      <c r="K30" s="40">
        <v>3230</v>
      </c>
      <c r="L30" s="41">
        <v>286508</v>
      </c>
      <c r="M30" s="41" t="s">
        <v>685</v>
      </c>
      <c r="N30" s="42">
        <v>43505</v>
      </c>
      <c r="O30" s="42">
        <v>43507</v>
      </c>
      <c r="P30" s="41">
        <v>1441622</v>
      </c>
    </row>
    <row r="31" s="1" customFormat="1" ht="13.5" spans="1:16">
      <c r="A31" s="6" t="s">
        <v>845</v>
      </c>
      <c r="B31" s="7">
        <v>286277</v>
      </c>
      <c r="C31" s="6" t="s">
        <v>847</v>
      </c>
      <c r="D31" s="9">
        <v>280</v>
      </c>
      <c r="E31" s="22"/>
      <c r="F31" s="9">
        <v>280</v>
      </c>
      <c r="G31" s="1">
        <f>VLOOKUP(B31,L:P,5,0)</f>
        <v>1390721</v>
      </c>
      <c r="H31" s="1">
        <f>VLOOKUP(G31,J:K,2,0)</f>
        <v>280</v>
      </c>
      <c r="I31" s="1">
        <f t="shared" si="0"/>
        <v>0</v>
      </c>
      <c r="J31" s="40">
        <v>1535160</v>
      </c>
      <c r="K31" s="40">
        <v>1510</v>
      </c>
      <c r="L31" s="41">
        <v>287104</v>
      </c>
      <c r="M31" s="41" t="s">
        <v>686</v>
      </c>
      <c r="N31" s="42">
        <v>43510</v>
      </c>
      <c r="O31" s="42">
        <v>43511</v>
      </c>
      <c r="P31" s="41">
        <v>1444176</v>
      </c>
    </row>
    <row r="32" s="1" customFormat="1" ht="13.5" spans="1:16">
      <c r="A32" s="10" t="s">
        <v>848</v>
      </c>
      <c r="B32" s="11">
        <v>286508</v>
      </c>
      <c r="C32" s="10" t="s">
        <v>849</v>
      </c>
      <c r="D32" s="19">
        <v>560</v>
      </c>
      <c r="E32" s="21"/>
      <c r="F32" s="19">
        <v>560</v>
      </c>
      <c r="G32" s="1">
        <f>VLOOKUP(B32,L:P,5,0)</f>
        <v>1441622</v>
      </c>
      <c r="H32" s="1">
        <f>VLOOKUP(G32,J:K,2,0)</f>
        <v>560</v>
      </c>
      <c r="I32" s="1">
        <f t="shared" si="0"/>
        <v>0</v>
      </c>
      <c r="J32" s="40">
        <v>1538458</v>
      </c>
      <c r="K32" s="40">
        <v>2214</v>
      </c>
      <c r="L32" s="41">
        <v>289075</v>
      </c>
      <c r="M32" s="41" t="s">
        <v>687</v>
      </c>
      <c r="N32" s="42">
        <v>43526</v>
      </c>
      <c r="O32" s="42">
        <v>43528</v>
      </c>
      <c r="P32" s="41">
        <v>1449927</v>
      </c>
    </row>
    <row r="33" s="1" customFormat="1" ht="13.5" spans="1:16">
      <c r="A33" s="10" t="s">
        <v>850</v>
      </c>
      <c r="B33" s="11">
        <v>287104</v>
      </c>
      <c r="C33" s="10" t="s">
        <v>851</v>
      </c>
      <c r="D33" s="19">
        <v>310</v>
      </c>
      <c r="E33" s="21"/>
      <c r="F33" s="19">
        <v>310</v>
      </c>
      <c r="G33" s="1">
        <f>VLOOKUP(B33,L:P,5,0)</f>
        <v>1444176</v>
      </c>
      <c r="H33" s="1">
        <f>VLOOKUP(G33,J:K,2,0)</f>
        <v>310</v>
      </c>
      <c r="I33" s="1">
        <f t="shared" si="0"/>
        <v>0</v>
      </c>
      <c r="J33" s="40">
        <v>1531631</v>
      </c>
      <c r="K33" s="40">
        <v>280</v>
      </c>
      <c r="L33" s="41">
        <v>290695</v>
      </c>
      <c r="M33" s="41" t="s">
        <v>688</v>
      </c>
      <c r="N33" s="42">
        <v>43536</v>
      </c>
      <c r="O33" s="42">
        <v>43540</v>
      </c>
      <c r="P33" s="41">
        <v>1449007</v>
      </c>
    </row>
    <row r="34" s="1" customFormat="1" ht="13.5" spans="1:16">
      <c r="A34" s="14" t="s">
        <v>852</v>
      </c>
      <c r="B34" s="15">
        <v>289075</v>
      </c>
      <c r="C34" s="14" t="s">
        <v>853</v>
      </c>
      <c r="D34" s="17">
        <v>560</v>
      </c>
      <c r="E34" s="21"/>
      <c r="F34" s="17">
        <v>560</v>
      </c>
      <c r="G34" s="1">
        <f>VLOOKUP(B34,L:P,5,0)</f>
        <v>1449927</v>
      </c>
      <c r="H34" s="1">
        <f>VLOOKUP(G34,J:K,2,0)</f>
        <v>560</v>
      </c>
      <c r="I34" s="1">
        <f t="shared" si="0"/>
        <v>0</v>
      </c>
      <c r="J34" s="40">
        <v>1551946</v>
      </c>
      <c r="K34" s="40">
        <v>1593</v>
      </c>
      <c r="L34" s="41">
        <v>291063</v>
      </c>
      <c r="M34" s="41" t="s">
        <v>689</v>
      </c>
      <c r="N34" s="42">
        <v>43541</v>
      </c>
      <c r="O34" s="42">
        <v>43543</v>
      </c>
      <c r="P34" s="41">
        <v>1453178</v>
      </c>
    </row>
    <row r="35" s="1" customFormat="1" ht="13.5" spans="1:16">
      <c r="A35" s="14" t="s">
        <v>854</v>
      </c>
      <c r="B35" s="15">
        <v>290695</v>
      </c>
      <c r="C35" s="14" t="s">
        <v>855</v>
      </c>
      <c r="D35" s="16">
        <v>1290</v>
      </c>
      <c r="E35" s="21"/>
      <c r="F35" s="16">
        <v>1290</v>
      </c>
      <c r="G35" s="1">
        <f>VLOOKUP(B35,L:P,5,0)</f>
        <v>1449007</v>
      </c>
      <c r="H35" s="1">
        <f>VLOOKUP(G35,J:K,2,0)</f>
        <v>1290</v>
      </c>
      <c r="I35" s="1">
        <f t="shared" si="0"/>
        <v>0</v>
      </c>
      <c r="J35" s="40">
        <v>1532032</v>
      </c>
      <c r="K35" s="40">
        <v>930</v>
      </c>
      <c r="L35" s="41">
        <v>295581</v>
      </c>
      <c r="M35" s="41" t="s">
        <v>690</v>
      </c>
      <c r="N35" s="42">
        <v>43581</v>
      </c>
      <c r="O35" s="42">
        <v>43582</v>
      </c>
      <c r="P35" s="41">
        <v>1471549</v>
      </c>
    </row>
    <row r="36" s="1" customFormat="1" ht="13.5" spans="1:16">
      <c r="A36" s="10" t="s">
        <v>856</v>
      </c>
      <c r="B36" s="11">
        <v>291063</v>
      </c>
      <c r="C36" s="10" t="s">
        <v>857</v>
      </c>
      <c r="D36" s="19">
        <v>630</v>
      </c>
      <c r="E36" s="21"/>
      <c r="F36" s="19">
        <v>630</v>
      </c>
      <c r="G36" s="1">
        <f>VLOOKUP(B36,L:P,5,0)</f>
        <v>1453178</v>
      </c>
      <c r="H36" s="1">
        <f>VLOOKUP(G36,J:K,2,0)</f>
        <v>630</v>
      </c>
      <c r="I36" s="1">
        <f t="shared" si="0"/>
        <v>0</v>
      </c>
      <c r="J36" s="40">
        <v>1542062</v>
      </c>
      <c r="K36" s="40">
        <v>1000</v>
      </c>
      <c r="L36" s="41">
        <v>294213</v>
      </c>
      <c r="M36" s="41" t="s">
        <v>691</v>
      </c>
      <c r="N36" s="42">
        <v>43567</v>
      </c>
      <c r="O36" s="42">
        <v>43568</v>
      </c>
      <c r="P36" s="41">
        <v>1475921</v>
      </c>
    </row>
    <row r="37" s="1" customFormat="1" ht="13.5" spans="1:16">
      <c r="A37" s="14" t="s">
        <v>858</v>
      </c>
      <c r="B37" s="15">
        <v>294213</v>
      </c>
      <c r="C37" s="14" t="s">
        <v>859</v>
      </c>
      <c r="D37" s="17">
        <v>300</v>
      </c>
      <c r="E37" s="21"/>
      <c r="F37" s="17">
        <v>300</v>
      </c>
      <c r="G37" s="1">
        <f>VLOOKUP(B37,L:P,5,0)</f>
        <v>1475921</v>
      </c>
      <c r="H37" s="1">
        <f>VLOOKUP(G37,J:K,2,0)</f>
        <v>300</v>
      </c>
      <c r="I37" s="1">
        <f t="shared" si="0"/>
        <v>0</v>
      </c>
      <c r="J37" s="40">
        <v>1537957</v>
      </c>
      <c r="K37" s="40">
        <v>1120</v>
      </c>
      <c r="L37" s="41">
        <v>297464</v>
      </c>
      <c r="M37" s="41" t="s">
        <v>692</v>
      </c>
      <c r="N37" s="42">
        <v>43596</v>
      </c>
      <c r="O37" s="42">
        <v>43598</v>
      </c>
      <c r="P37" s="41">
        <v>1492007</v>
      </c>
    </row>
    <row r="38" s="1" customFormat="1" ht="13.5" spans="1:16">
      <c r="A38" s="10" t="s">
        <v>860</v>
      </c>
      <c r="B38" s="11">
        <v>295581</v>
      </c>
      <c r="C38" s="10" t="s">
        <v>861</v>
      </c>
      <c r="D38" s="19">
        <v>280</v>
      </c>
      <c r="E38" s="21"/>
      <c r="F38" s="19">
        <v>280</v>
      </c>
      <c r="G38" s="1">
        <f>VLOOKUP(B38,L:P,5,0)</f>
        <v>1471549</v>
      </c>
      <c r="H38" s="1">
        <f>VLOOKUP(G38,J:K,2,0)</f>
        <v>280</v>
      </c>
      <c r="I38" s="1">
        <f t="shared" si="0"/>
        <v>0</v>
      </c>
      <c r="J38" s="40">
        <v>1536429</v>
      </c>
      <c r="K38" s="40">
        <v>410</v>
      </c>
      <c r="L38" s="41">
        <v>298149</v>
      </c>
      <c r="M38" s="41" t="s">
        <v>693</v>
      </c>
      <c r="N38" s="42">
        <v>43602</v>
      </c>
      <c r="O38" s="42">
        <v>43603</v>
      </c>
      <c r="P38" s="41">
        <v>1504129</v>
      </c>
    </row>
    <row r="39" s="1" customFormat="1" ht="13.5" spans="1:16">
      <c r="A39" s="14" t="s">
        <v>862</v>
      </c>
      <c r="B39" s="15">
        <v>297464</v>
      </c>
      <c r="C39" s="14" t="s">
        <v>863</v>
      </c>
      <c r="D39" s="17">
        <v>560</v>
      </c>
      <c r="E39" s="21"/>
      <c r="F39" s="17">
        <v>560</v>
      </c>
      <c r="G39" s="1">
        <f>VLOOKUP(B39,L:P,5,0)</f>
        <v>1492007</v>
      </c>
      <c r="H39" s="1">
        <f>VLOOKUP(G39,J:K,2,0)</f>
        <v>560</v>
      </c>
      <c r="I39" s="1">
        <f t="shared" si="0"/>
        <v>0</v>
      </c>
      <c r="J39" s="40">
        <v>1524521</v>
      </c>
      <c r="K39" s="40">
        <v>500</v>
      </c>
      <c r="L39" s="41">
        <v>298314</v>
      </c>
      <c r="M39" s="41" t="s">
        <v>694</v>
      </c>
      <c r="N39" s="42">
        <v>43601</v>
      </c>
      <c r="O39" s="42">
        <v>43605</v>
      </c>
      <c r="P39" s="41">
        <v>1503909</v>
      </c>
    </row>
    <row r="40" s="1" customFormat="1" ht="13.5" spans="1:16">
      <c r="A40" s="10" t="s">
        <v>864</v>
      </c>
      <c r="B40" s="11">
        <v>298149</v>
      </c>
      <c r="C40" s="10" t="s">
        <v>865</v>
      </c>
      <c r="D40" s="19">
        <v>280</v>
      </c>
      <c r="E40" s="21"/>
      <c r="F40" s="19">
        <v>280</v>
      </c>
      <c r="G40" s="1">
        <f>VLOOKUP(B40,L:P,5,0)</f>
        <v>1504129</v>
      </c>
      <c r="H40" s="1">
        <f>VLOOKUP(G40,J:K,2,0)</f>
        <v>280</v>
      </c>
      <c r="I40" s="1">
        <f t="shared" si="0"/>
        <v>0</v>
      </c>
      <c r="J40" s="40">
        <v>1538527</v>
      </c>
      <c r="K40" s="40">
        <v>1872</v>
      </c>
      <c r="L40" s="41">
        <v>298313</v>
      </c>
      <c r="M40" s="41" t="s">
        <v>695</v>
      </c>
      <c r="N40" s="42">
        <v>43601</v>
      </c>
      <c r="O40" s="42">
        <v>43605</v>
      </c>
      <c r="P40" s="41">
        <v>1503909</v>
      </c>
    </row>
    <row r="41" s="1" customFormat="1" ht="13.5" spans="1:16">
      <c r="A41" s="14" t="s">
        <v>866</v>
      </c>
      <c r="B41" s="15">
        <v>298313</v>
      </c>
      <c r="C41" s="14" t="s">
        <v>867</v>
      </c>
      <c r="D41" s="16">
        <v>1230</v>
      </c>
      <c r="E41" s="21"/>
      <c r="F41" s="16">
        <v>1230</v>
      </c>
      <c r="G41" s="1">
        <f>VLOOKUP(B41,L:P,5,0)</f>
        <v>1503909</v>
      </c>
      <c r="H41" s="1">
        <f>VLOOKUP(G41,J:K,2,0)</f>
        <v>2460</v>
      </c>
      <c r="I41" s="1">
        <f t="shared" si="0"/>
        <v>-1230</v>
      </c>
      <c r="J41" s="40">
        <v>1554723</v>
      </c>
      <c r="K41" s="40">
        <v>1593</v>
      </c>
      <c r="L41" s="41">
        <v>299166</v>
      </c>
      <c r="M41" s="41" t="s">
        <v>696</v>
      </c>
      <c r="N41" s="42">
        <v>43610</v>
      </c>
      <c r="O41" s="42">
        <v>43611</v>
      </c>
      <c r="P41" s="41">
        <v>1509795</v>
      </c>
    </row>
    <row r="42" s="1" customFormat="1" ht="14.25" spans="1:16">
      <c r="A42" s="14" t="s">
        <v>866</v>
      </c>
      <c r="B42" s="15">
        <v>298314</v>
      </c>
      <c r="C42" s="14" t="s">
        <v>868</v>
      </c>
      <c r="D42" s="16">
        <v>1230</v>
      </c>
      <c r="E42" s="21"/>
      <c r="F42" s="16">
        <v>1230</v>
      </c>
      <c r="G42" s="1">
        <f>VLOOKUP(B42,L:P,5,0)</f>
        <v>1503909</v>
      </c>
      <c r="I42" s="1">
        <f t="shared" si="0"/>
        <v>1230</v>
      </c>
      <c r="J42" s="40">
        <v>1369213</v>
      </c>
      <c r="K42" s="40">
        <v>3450</v>
      </c>
      <c r="L42" s="41">
        <v>299378</v>
      </c>
      <c r="M42" s="41" t="s">
        <v>697</v>
      </c>
      <c r="N42" s="42">
        <v>43610</v>
      </c>
      <c r="O42" s="42">
        <v>43613</v>
      </c>
      <c r="P42" s="41">
        <v>1471384</v>
      </c>
    </row>
    <row r="43" s="1" customFormat="1" ht="13.5" spans="1:16">
      <c r="A43" s="6" t="s">
        <v>869</v>
      </c>
      <c r="B43" s="23">
        <v>299166</v>
      </c>
      <c r="C43" s="6" t="s">
        <v>870</v>
      </c>
      <c r="D43" s="9">
        <v>280</v>
      </c>
      <c r="E43" s="22"/>
      <c r="F43" s="9">
        <v>280</v>
      </c>
      <c r="G43" s="1">
        <f>VLOOKUP(B43,L:P,5,0)</f>
        <v>1509795</v>
      </c>
      <c r="H43" s="1">
        <f>VLOOKUP(G43,J:K,2,0)</f>
        <v>280</v>
      </c>
      <c r="I43" s="1">
        <f t="shared" si="0"/>
        <v>0</v>
      </c>
      <c r="J43" s="40">
        <v>1555782</v>
      </c>
      <c r="K43" s="40">
        <v>280</v>
      </c>
      <c r="L43" s="41">
        <v>301104</v>
      </c>
      <c r="M43" s="44" t="s">
        <v>698</v>
      </c>
      <c r="N43" s="42">
        <v>43624</v>
      </c>
      <c r="O43" s="42">
        <v>43626</v>
      </c>
      <c r="P43" s="41">
        <v>1503175</v>
      </c>
    </row>
    <row r="44" s="1" customFormat="1" ht="13.5" spans="1:16">
      <c r="A44" s="10" t="s">
        <v>871</v>
      </c>
      <c r="B44" s="24">
        <v>299378</v>
      </c>
      <c r="C44" s="10" t="s">
        <v>872</v>
      </c>
      <c r="D44" s="19">
        <v>950</v>
      </c>
      <c r="E44" s="21"/>
      <c r="F44" s="19">
        <v>950</v>
      </c>
      <c r="G44" s="1">
        <f>VLOOKUP(B44,L:P,5,0)</f>
        <v>1471384</v>
      </c>
      <c r="H44" s="1">
        <f>VLOOKUP(G44,J:K,2,0)</f>
        <v>950</v>
      </c>
      <c r="I44" s="1">
        <f t="shared" si="0"/>
        <v>0</v>
      </c>
      <c r="J44" s="40">
        <v>1515370</v>
      </c>
      <c r="K44" s="40">
        <v>3460</v>
      </c>
      <c r="L44" s="41">
        <v>300931</v>
      </c>
      <c r="M44" s="44" t="s">
        <v>699</v>
      </c>
      <c r="N44" s="42">
        <v>43624</v>
      </c>
      <c r="O44" s="42">
        <v>43625</v>
      </c>
      <c r="P44" s="41">
        <v>1485794</v>
      </c>
    </row>
    <row r="45" s="1" customFormat="1" ht="13.5" spans="1:16">
      <c r="A45" s="25" t="s">
        <v>873</v>
      </c>
      <c r="B45" s="26">
        <v>264740</v>
      </c>
      <c r="C45" s="25" t="s">
        <v>874</v>
      </c>
      <c r="D45" s="20">
        <v>58</v>
      </c>
      <c r="E45" s="27"/>
      <c r="F45" s="20">
        <v>58</v>
      </c>
      <c r="G45" s="28" t="e">
        <f>VLOOKUP(B45,L:P,5,0)</f>
        <v>#N/A</v>
      </c>
      <c r="H45" s="1" t="e">
        <f>VLOOKUP(G45,J:K,2,0)</f>
        <v>#N/A</v>
      </c>
      <c r="I45" s="1" t="e">
        <f t="shared" si="0"/>
        <v>#N/A</v>
      </c>
      <c r="J45" s="40">
        <v>1551554</v>
      </c>
      <c r="K45" s="40">
        <v>840</v>
      </c>
      <c r="L45" s="44">
        <v>303531</v>
      </c>
      <c r="M45" s="44" t="s">
        <v>700</v>
      </c>
      <c r="N45" s="42">
        <v>43646</v>
      </c>
      <c r="O45" s="42">
        <v>43647</v>
      </c>
      <c r="P45" s="41">
        <v>1539238</v>
      </c>
    </row>
    <row r="46" s="1" customFormat="1" ht="13.5" spans="1:16">
      <c r="A46" s="10" t="s">
        <v>875</v>
      </c>
      <c r="B46" s="24">
        <v>300931</v>
      </c>
      <c r="C46" s="10" t="s">
        <v>876</v>
      </c>
      <c r="D46" s="19">
        <v>300</v>
      </c>
      <c r="E46" s="21"/>
      <c r="F46" s="19">
        <v>300</v>
      </c>
      <c r="G46" s="1">
        <f>VLOOKUP(B46,L:P,5,0)</f>
        <v>1485794</v>
      </c>
      <c r="H46" s="1">
        <f>VLOOKUP(G46,J:K,2,0)</f>
        <v>300</v>
      </c>
      <c r="I46" s="1">
        <f t="shared" si="0"/>
        <v>0</v>
      </c>
      <c r="J46" s="40">
        <v>1534096</v>
      </c>
      <c r="K46" s="40">
        <v>1089</v>
      </c>
      <c r="L46" s="44">
        <v>303652</v>
      </c>
      <c r="M46" s="44" t="s">
        <v>701</v>
      </c>
      <c r="N46" s="42">
        <v>43647</v>
      </c>
      <c r="O46" s="42">
        <v>43648</v>
      </c>
      <c r="P46" s="41">
        <v>1540904</v>
      </c>
    </row>
    <row r="47" s="1" customFormat="1" ht="13.5" spans="1:16">
      <c r="A47" s="10" t="s">
        <v>877</v>
      </c>
      <c r="B47" s="24">
        <v>301104</v>
      </c>
      <c r="C47" s="10" t="s">
        <v>878</v>
      </c>
      <c r="D47" s="19">
        <v>560</v>
      </c>
      <c r="E47" s="21"/>
      <c r="F47" s="19">
        <v>560</v>
      </c>
      <c r="G47" s="1">
        <f>VLOOKUP(B47,L:P,5,0)</f>
        <v>1503175</v>
      </c>
      <c r="H47" s="1">
        <f>VLOOKUP(G47,J:K,2,0)</f>
        <v>560</v>
      </c>
      <c r="I47" s="1">
        <f t="shared" si="0"/>
        <v>0</v>
      </c>
      <c r="J47" s="40">
        <v>1523554</v>
      </c>
      <c r="K47" s="40">
        <v>1910</v>
      </c>
      <c r="L47" s="44">
        <v>303888</v>
      </c>
      <c r="M47" s="44" t="s">
        <v>702</v>
      </c>
      <c r="N47" s="42">
        <v>43647</v>
      </c>
      <c r="O47" s="42">
        <v>43650</v>
      </c>
      <c r="P47" s="41">
        <v>1538181</v>
      </c>
    </row>
    <row r="48" s="1" customFormat="1" ht="13.5" spans="1:16">
      <c r="A48" s="14" t="s">
        <v>879</v>
      </c>
      <c r="B48" s="29">
        <v>303531</v>
      </c>
      <c r="C48" s="14" t="s">
        <v>880</v>
      </c>
      <c r="D48" s="17">
        <v>440</v>
      </c>
      <c r="E48" s="21"/>
      <c r="F48" s="17">
        <v>440</v>
      </c>
      <c r="G48" s="1">
        <f>VLOOKUP(B48,L:P,5,0)</f>
        <v>1539238</v>
      </c>
      <c r="H48" s="1">
        <f>VLOOKUP(G48,J:K,2,0)</f>
        <v>440</v>
      </c>
      <c r="I48" s="1">
        <f t="shared" si="0"/>
        <v>0</v>
      </c>
      <c r="J48" s="40">
        <v>1555207</v>
      </c>
      <c r="K48" s="40">
        <v>2124</v>
      </c>
      <c r="L48" s="44">
        <v>304372</v>
      </c>
      <c r="M48" s="44" t="s">
        <v>703</v>
      </c>
      <c r="N48" s="42">
        <v>43648</v>
      </c>
      <c r="O48" s="42">
        <v>43653</v>
      </c>
      <c r="P48" s="41">
        <v>1511081</v>
      </c>
    </row>
    <row r="49" s="1" customFormat="1" ht="13.5" spans="1:16">
      <c r="A49" s="10" t="s">
        <v>881</v>
      </c>
      <c r="B49" s="24">
        <v>303652</v>
      </c>
      <c r="C49" s="10" t="s">
        <v>882</v>
      </c>
      <c r="D49" s="19">
        <v>500</v>
      </c>
      <c r="E49" s="21"/>
      <c r="F49" s="19">
        <v>500</v>
      </c>
      <c r="G49" s="1">
        <f>VLOOKUP(B49,L:P,5,0)</f>
        <v>1540904</v>
      </c>
      <c r="H49" s="1">
        <f>VLOOKUP(G49,J:K,2,0)</f>
        <v>500</v>
      </c>
      <c r="I49" s="1">
        <f t="shared" si="0"/>
        <v>0</v>
      </c>
      <c r="J49" s="40">
        <v>1557305</v>
      </c>
      <c r="K49" s="40">
        <v>930</v>
      </c>
      <c r="L49" s="44">
        <v>304404</v>
      </c>
      <c r="M49" s="41" t="s">
        <v>704</v>
      </c>
      <c r="N49" s="42">
        <v>43646</v>
      </c>
      <c r="O49" s="42">
        <v>43653</v>
      </c>
      <c r="P49" s="41">
        <v>1540321</v>
      </c>
    </row>
    <row r="50" s="1" customFormat="1" ht="13.5" spans="1:16">
      <c r="A50" s="10" t="s">
        <v>883</v>
      </c>
      <c r="B50" s="24">
        <v>303888</v>
      </c>
      <c r="C50" s="10" t="s">
        <v>884</v>
      </c>
      <c r="D50" s="30">
        <v>1500</v>
      </c>
      <c r="E50" s="21"/>
      <c r="F50" s="30">
        <v>1500</v>
      </c>
      <c r="G50" s="1">
        <f>VLOOKUP(B50,L:P,5,0)</f>
        <v>1538181</v>
      </c>
      <c r="H50" s="1">
        <f>VLOOKUP(G50,J:K,2,0)</f>
        <v>1500</v>
      </c>
      <c r="I50" s="1">
        <f t="shared" si="0"/>
        <v>0</v>
      </c>
      <c r="J50" s="40">
        <v>1449007</v>
      </c>
      <c r="K50" s="40">
        <v>1290</v>
      </c>
      <c r="L50" s="44">
        <v>304416</v>
      </c>
      <c r="M50" s="41" t="s">
        <v>705</v>
      </c>
      <c r="N50" s="42">
        <v>43652</v>
      </c>
      <c r="O50" s="42">
        <v>43653</v>
      </c>
      <c r="P50" s="41">
        <v>1541059</v>
      </c>
    </row>
    <row r="51" s="1" customFormat="1" ht="13.5" spans="1:16">
      <c r="A51" s="10" t="s">
        <v>885</v>
      </c>
      <c r="B51" s="24">
        <v>304000</v>
      </c>
      <c r="C51" s="10" t="s">
        <v>886</v>
      </c>
      <c r="D51" s="19">
        <v>500</v>
      </c>
      <c r="E51" s="21"/>
      <c r="F51" s="19">
        <v>500</v>
      </c>
      <c r="G51" s="1">
        <f>VLOOKUP(B51,L:P,5,0)</f>
        <v>1524521</v>
      </c>
      <c r="H51" s="1">
        <f>VLOOKUP(G51,J:K,2,0)</f>
        <v>500</v>
      </c>
      <c r="I51" s="1">
        <f t="shared" si="0"/>
        <v>0</v>
      </c>
      <c r="J51" s="40">
        <v>1530796</v>
      </c>
      <c r="K51" s="40">
        <v>1116</v>
      </c>
      <c r="L51" s="44">
        <v>304244</v>
      </c>
      <c r="M51" s="41" t="s">
        <v>706</v>
      </c>
      <c r="N51" s="42">
        <v>43648</v>
      </c>
      <c r="O51" s="42">
        <v>43652</v>
      </c>
      <c r="P51" s="41">
        <v>1525833</v>
      </c>
    </row>
    <row r="52" s="1" customFormat="1" ht="13.5" spans="1:16">
      <c r="A52" s="14" t="s">
        <v>887</v>
      </c>
      <c r="B52" s="29">
        <v>304216</v>
      </c>
      <c r="C52" s="14" t="s">
        <v>888</v>
      </c>
      <c r="D52" s="16">
        <v>1910</v>
      </c>
      <c r="E52" s="21"/>
      <c r="F52" s="16">
        <v>1910</v>
      </c>
      <c r="G52" s="1">
        <f>VLOOKUP(B52,L:P,5,0)</f>
        <v>1523554</v>
      </c>
      <c r="H52" s="1">
        <f>VLOOKUP(G52,J:K,2,0)</f>
        <v>1910</v>
      </c>
      <c r="I52" s="1">
        <f t="shared" si="0"/>
        <v>0</v>
      </c>
      <c r="J52" s="40">
        <v>1557494</v>
      </c>
      <c r="K52" s="40">
        <v>1161</v>
      </c>
      <c r="L52" s="44">
        <v>304216</v>
      </c>
      <c r="M52" s="41" t="s">
        <v>707</v>
      </c>
      <c r="N52" s="42">
        <v>43648</v>
      </c>
      <c r="O52" s="42">
        <v>43652</v>
      </c>
      <c r="P52" s="41">
        <v>1523554</v>
      </c>
    </row>
    <row r="53" s="1" customFormat="1" ht="13.5" spans="1:16">
      <c r="A53" s="14" t="s">
        <v>887</v>
      </c>
      <c r="B53" s="29">
        <v>304240</v>
      </c>
      <c r="C53" s="14" t="s">
        <v>884</v>
      </c>
      <c r="D53" s="17">
        <v>470</v>
      </c>
      <c r="E53" s="21"/>
      <c r="F53" s="31">
        <v>470</v>
      </c>
      <c r="G53" s="28">
        <f>VLOOKUP(B53,L:P,5,0)</f>
        <v>1538180</v>
      </c>
      <c r="H53" s="28">
        <f>VLOOKUP(G53,J:K,2,0)</f>
        <v>970</v>
      </c>
      <c r="I53" s="28">
        <f t="shared" si="0"/>
        <v>-500</v>
      </c>
      <c r="J53" s="40">
        <v>1390722</v>
      </c>
      <c r="K53" s="40">
        <v>300</v>
      </c>
      <c r="L53" s="44">
        <v>304530</v>
      </c>
      <c r="M53" s="41" t="s">
        <v>708</v>
      </c>
      <c r="N53" s="42">
        <v>43650</v>
      </c>
      <c r="O53" s="42">
        <v>43654</v>
      </c>
      <c r="P53" s="41">
        <v>1515370</v>
      </c>
    </row>
    <row r="54" s="1" customFormat="1" ht="14.25" spans="1:16">
      <c r="A54" s="32" t="s">
        <v>887</v>
      </c>
      <c r="B54" s="33">
        <v>304244</v>
      </c>
      <c r="C54" s="32" t="s">
        <v>889</v>
      </c>
      <c r="D54" s="34">
        <v>1910</v>
      </c>
      <c r="E54" s="4"/>
      <c r="F54" s="34">
        <v>1910</v>
      </c>
      <c r="G54" s="1">
        <f>VLOOKUP(B54,L:P,5,0)</f>
        <v>1525833</v>
      </c>
      <c r="H54" s="1">
        <f>VLOOKUP(G54,J:K,2,0)</f>
        <v>1910</v>
      </c>
      <c r="I54" s="1">
        <f t="shared" si="0"/>
        <v>0</v>
      </c>
      <c r="J54" s="40">
        <v>1492007</v>
      </c>
      <c r="K54" s="40">
        <v>560</v>
      </c>
      <c r="L54" s="44">
        <v>304529</v>
      </c>
      <c r="M54" s="41" t="s">
        <v>709</v>
      </c>
      <c r="N54" s="42">
        <v>43650</v>
      </c>
      <c r="O54" s="42">
        <v>43654</v>
      </c>
      <c r="P54" s="41">
        <v>1515370</v>
      </c>
    </row>
    <row r="55" s="1" customFormat="1" ht="13.5" spans="1:16">
      <c r="A55" s="35" t="s">
        <v>890</v>
      </c>
      <c r="B55" s="36">
        <v>304372</v>
      </c>
      <c r="C55" s="35" t="s">
        <v>891</v>
      </c>
      <c r="D55" s="37">
        <v>2320</v>
      </c>
      <c r="E55" s="22"/>
      <c r="F55" s="37">
        <v>2320</v>
      </c>
      <c r="G55" s="1">
        <f>VLOOKUP(B55,L:P,5,0)</f>
        <v>1511081</v>
      </c>
      <c r="H55" s="1">
        <f>VLOOKUP(G55,J:K,2,0)</f>
        <v>2320</v>
      </c>
      <c r="I55" s="1">
        <f t="shared" si="0"/>
        <v>0</v>
      </c>
      <c r="J55" s="40">
        <v>1556976</v>
      </c>
      <c r="K55" s="40">
        <v>280</v>
      </c>
      <c r="L55" s="44">
        <v>304240</v>
      </c>
      <c r="M55" s="41" t="s">
        <v>702</v>
      </c>
      <c r="N55" s="42">
        <v>43650</v>
      </c>
      <c r="O55" s="42">
        <v>43652</v>
      </c>
      <c r="P55" s="41">
        <v>1538180</v>
      </c>
    </row>
    <row r="56" s="1" customFormat="1" ht="13.5" spans="1:16">
      <c r="A56" s="10" t="s">
        <v>890</v>
      </c>
      <c r="B56" s="11">
        <v>304404</v>
      </c>
      <c r="C56" s="10" t="s">
        <v>892</v>
      </c>
      <c r="D56" s="30">
        <v>3440</v>
      </c>
      <c r="E56" s="21"/>
      <c r="F56" s="30">
        <v>3440</v>
      </c>
      <c r="G56" s="1">
        <f>VLOOKUP(B56,L:P,5,0)</f>
        <v>1540321</v>
      </c>
      <c r="H56" s="1">
        <f>VLOOKUP(G56,J:K,2,0)</f>
        <v>3440</v>
      </c>
      <c r="I56" s="1">
        <f t="shared" si="0"/>
        <v>0</v>
      </c>
      <c r="J56" s="40">
        <v>1527756</v>
      </c>
      <c r="K56" s="40">
        <v>300</v>
      </c>
      <c r="L56" s="44">
        <v>304520</v>
      </c>
      <c r="M56" s="41" t="s">
        <v>710</v>
      </c>
      <c r="N56" s="42">
        <v>43653</v>
      </c>
      <c r="O56" s="42">
        <v>43654</v>
      </c>
      <c r="P56" s="41">
        <v>1542052</v>
      </c>
    </row>
    <row r="57" s="1" customFormat="1" ht="13.5" spans="1:16">
      <c r="A57" s="10" t="s">
        <v>890</v>
      </c>
      <c r="B57" s="11">
        <v>304416</v>
      </c>
      <c r="C57" s="10" t="s">
        <v>893</v>
      </c>
      <c r="D57" s="19">
        <v>440</v>
      </c>
      <c r="E57" s="21"/>
      <c r="F57" s="19">
        <v>440</v>
      </c>
      <c r="G57" s="1">
        <f>VLOOKUP(B57,L:P,5,0)</f>
        <v>1541059</v>
      </c>
      <c r="H57" s="1">
        <f>VLOOKUP(G57,J:K,2,0)</f>
        <v>440</v>
      </c>
      <c r="I57" s="1">
        <f t="shared" si="0"/>
        <v>0</v>
      </c>
      <c r="J57" s="40">
        <v>1556475</v>
      </c>
      <c r="K57" s="40">
        <v>3186</v>
      </c>
      <c r="L57" s="44">
        <v>304542</v>
      </c>
      <c r="M57" s="41" t="s">
        <v>711</v>
      </c>
      <c r="N57" s="42">
        <v>43653</v>
      </c>
      <c r="O57" s="42">
        <v>43654</v>
      </c>
      <c r="P57" s="41">
        <v>1542052</v>
      </c>
    </row>
    <row r="58" s="1" customFormat="1" ht="13.5" spans="1:16">
      <c r="A58" s="14" t="s">
        <v>894</v>
      </c>
      <c r="B58" s="15">
        <v>304520</v>
      </c>
      <c r="C58" s="38" t="s">
        <v>895</v>
      </c>
      <c r="D58" s="17">
        <v>410</v>
      </c>
      <c r="E58" s="21"/>
      <c r="F58" s="17">
        <v>410</v>
      </c>
      <c r="G58" s="1">
        <f>VLOOKUP(B58,L:P,5,0)</f>
        <v>1542052</v>
      </c>
      <c r="H58" s="1">
        <f>VLOOKUP(G58,J:K,2,0)</f>
        <v>820</v>
      </c>
      <c r="I58" s="1">
        <f t="shared" si="0"/>
        <v>-410</v>
      </c>
      <c r="J58" s="40">
        <v>1543534</v>
      </c>
      <c r="K58" s="40">
        <v>930</v>
      </c>
      <c r="L58" s="44">
        <v>304670</v>
      </c>
      <c r="M58" s="41" t="s">
        <v>712</v>
      </c>
      <c r="N58" s="42">
        <v>43650</v>
      </c>
      <c r="O58" s="42">
        <v>43655</v>
      </c>
      <c r="P58" s="41">
        <v>1543084</v>
      </c>
    </row>
    <row r="59" s="1" customFormat="1" ht="13.5" spans="1:16">
      <c r="A59" s="14" t="s">
        <v>894</v>
      </c>
      <c r="B59" s="15">
        <v>304529</v>
      </c>
      <c r="C59" s="14" t="s">
        <v>896</v>
      </c>
      <c r="D59" s="16">
        <v>1730</v>
      </c>
      <c r="E59" s="21"/>
      <c r="F59" s="16">
        <v>1730</v>
      </c>
      <c r="G59" s="1">
        <f>VLOOKUP(B59,L:P,5,0)</f>
        <v>1515370</v>
      </c>
      <c r="H59" s="1">
        <f>VLOOKUP(G59,J:K,2,0)</f>
        <v>3460</v>
      </c>
      <c r="I59" s="1">
        <f t="shared" si="0"/>
        <v>-1730</v>
      </c>
      <c r="J59" s="40">
        <v>1515313</v>
      </c>
      <c r="K59" s="40">
        <v>440</v>
      </c>
      <c r="L59" s="44">
        <v>304771</v>
      </c>
      <c r="M59" s="41" t="s">
        <v>710</v>
      </c>
      <c r="N59" s="42">
        <v>43654</v>
      </c>
      <c r="O59" s="42">
        <v>43656</v>
      </c>
      <c r="P59" s="41">
        <v>1542062</v>
      </c>
    </row>
    <row r="60" s="1" customFormat="1" ht="13.5" spans="1:16">
      <c r="A60" s="14" t="s">
        <v>894</v>
      </c>
      <c r="B60" s="15">
        <v>304530</v>
      </c>
      <c r="C60" s="14" t="s">
        <v>897</v>
      </c>
      <c r="D60" s="16">
        <v>1730</v>
      </c>
      <c r="E60" s="21"/>
      <c r="F60" s="16">
        <v>1730</v>
      </c>
      <c r="G60" s="1">
        <f>VLOOKUP(B60,L:P,5,0)</f>
        <v>1515370</v>
      </c>
      <c r="I60" s="1">
        <f t="shared" si="0"/>
        <v>1730</v>
      </c>
      <c r="J60" s="40">
        <v>1531626</v>
      </c>
      <c r="K60" s="40">
        <v>280</v>
      </c>
      <c r="L60" s="44">
        <v>304000</v>
      </c>
      <c r="M60" s="41" t="s">
        <v>713</v>
      </c>
      <c r="N60" s="42">
        <v>43650</v>
      </c>
      <c r="O60" s="42">
        <v>43651</v>
      </c>
      <c r="P60" s="41">
        <v>1524521</v>
      </c>
    </row>
    <row r="61" s="1" customFormat="1" spans="1:11">
      <c r="A61" s="10" t="s">
        <v>894</v>
      </c>
      <c r="B61" s="11">
        <v>304542</v>
      </c>
      <c r="C61" s="39" t="s">
        <v>711</v>
      </c>
      <c r="D61" s="19">
        <v>410</v>
      </c>
      <c r="E61" s="21"/>
      <c r="F61" s="19">
        <v>410</v>
      </c>
      <c r="G61" s="1">
        <f>VLOOKUP(B61,L:P,5,0)</f>
        <v>1542052</v>
      </c>
      <c r="I61" s="1">
        <f t="shared" si="0"/>
        <v>410</v>
      </c>
      <c r="J61" s="40">
        <v>1453178</v>
      </c>
      <c r="K61" s="40">
        <v>630</v>
      </c>
    </row>
    <row r="62" s="1" customFormat="1" spans="1:11">
      <c r="A62" s="14" t="s">
        <v>898</v>
      </c>
      <c r="B62" s="15">
        <v>304670</v>
      </c>
      <c r="C62" s="14" t="s">
        <v>899</v>
      </c>
      <c r="D62" s="16">
        <v>2910</v>
      </c>
      <c r="E62" s="21"/>
      <c r="F62" s="16">
        <v>2910</v>
      </c>
      <c r="G62" s="1">
        <f>VLOOKUP(B62,L:P,5,0)</f>
        <v>1543084</v>
      </c>
      <c r="H62" s="1">
        <f>VLOOKUP(G62,J:K,2,0)</f>
        <v>2910</v>
      </c>
      <c r="I62" s="1">
        <f t="shared" si="0"/>
        <v>0</v>
      </c>
      <c r="J62" s="40">
        <v>1550742</v>
      </c>
      <c r="K62" s="40">
        <v>1310</v>
      </c>
    </row>
    <row r="63" s="1" customFormat="1" spans="1:11">
      <c r="A63" s="14" t="s">
        <v>900</v>
      </c>
      <c r="B63" s="15">
        <v>304771</v>
      </c>
      <c r="C63" s="14" t="s">
        <v>895</v>
      </c>
      <c r="D63" s="16">
        <v>1000</v>
      </c>
      <c r="E63" s="21"/>
      <c r="F63" s="16">
        <v>1000</v>
      </c>
      <c r="G63" s="1">
        <f>VLOOKUP(B63,L:P,5,0)</f>
        <v>1542062</v>
      </c>
      <c r="H63" s="1">
        <f>VLOOKUP(G63,J:K,2,0)</f>
        <v>1000</v>
      </c>
      <c r="I63" s="1">
        <f t="shared" si="0"/>
        <v>0</v>
      </c>
      <c r="J63" s="40">
        <v>1556358</v>
      </c>
      <c r="K63" s="40">
        <v>1107</v>
      </c>
    </row>
    <row r="64" s="1" customFormat="1" spans="10:11">
      <c r="J64" s="40">
        <v>1556985</v>
      </c>
      <c r="K64" s="40">
        <v>440</v>
      </c>
    </row>
    <row r="65" s="1" customFormat="1" spans="1:11">
      <c r="A65" s="2" t="s">
        <v>901</v>
      </c>
      <c r="J65" s="40">
        <v>1503397</v>
      </c>
      <c r="K65" s="40">
        <v>620</v>
      </c>
    </row>
    <row r="66" s="1" customFormat="1" spans="10:11">
      <c r="J66" s="40">
        <v>1525833</v>
      </c>
      <c r="K66" s="40">
        <v>1910</v>
      </c>
    </row>
    <row r="67" s="1" customFormat="1" spans="1:11">
      <c r="A67" s="2" t="s">
        <v>902</v>
      </c>
      <c r="J67" s="40">
        <v>1385424</v>
      </c>
      <c r="K67" s="40">
        <v>300</v>
      </c>
    </row>
    <row r="68" s="1" customFormat="1" spans="10:11">
      <c r="J68" s="40">
        <v>1547642</v>
      </c>
      <c r="K68" s="40">
        <v>2320</v>
      </c>
    </row>
    <row r="69" s="1" customFormat="1" spans="1:11">
      <c r="A69" s="2" t="s">
        <v>903</v>
      </c>
      <c r="J69" s="40">
        <v>1553301</v>
      </c>
      <c r="K69" s="40">
        <v>900</v>
      </c>
    </row>
    <row r="70" s="1" customFormat="1" spans="10:11">
      <c r="J70" s="40">
        <v>1485794</v>
      </c>
      <c r="K70" s="40">
        <v>300</v>
      </c>
    </row>
    <row r="71" s="1" customFormat="1" spans="1:11">
      <c r="A71" s="18"/>
      <c r="B71" s="45"/>
      <c r="C71" s="21" t="s">
        <v>904</v>
      </c>
      <c r="D71" s="46">
        <v>39219.09</v>
      </c>
      <c r="J71" s="40">
        <v>1532717</v>
      </c>
      <c r="K71" s="40">
        <v>660</v>
      </c>
    </row>
    <row r="72" s="1" customFormat="1" spans="1:11">
      <c r="A72" s="10" t="s">
        <v>905</v>
      </c>
      <c r="B72" s="47" t="s">
        <v>906</v>
      </c>
      <c r="C72" s="48" t="s">
        <v>907</v>
      </c>
      <c r="D72" s="48" t="s">
        <v>908</v>
      </c>
      <c r="J72" s="40">
        <v>1550897</v>
      </c>
      <c r="K72" s="40">
        <v>910</v>
      </c>
    </row>
    <row r="73" s="1" customFormat="1" spans="1:11">
      <c r="A73" s="14" t="s">
        <v>909</v>
      </c>
      <c r="B73" s="49">
        <v>2220</v>
      </c>
      <c r="C73" s="17">
        <v>870</v>
      </c>
      <c r="D73" s="16">
        <v>8839.09</v>
      </c>
      <c r="J73" s="40">
        <v>1548690</v>
      </c>
      <c r="K73" s="40">
        <v>1800</v>
      </c>
    </row>
    <row r="74" s="1" customFormat="1" spans="10:11">
      <c r="J74" s="40">
        <v>1539699</v>
      </c>
      <c r="K74" s="40">
        <v>1872</v>
      </c>
    </row>
    <row r="75" s="1" customFormat="1" spans="1:11">
      <c r="A75" s="2" t="s">
        <v>910</v>
      </c>
      <c r="J75" s="40">
        <v>1540904</v>
      </c>
      <c r="K75" s="40">
        <v>500</v>
      </c>
    </row>
    <row r="76" s="1" customFormat="1" spans="10:11">
      <c r="J76" s="40">
        <v>1509795</v>
      </c>
      <c r="K76" s="40">
        <v>280</v>
      </c>
    </row>
    <row r="77" s="1" customFormat="1" spans="1:11">
      <c r="A77" s="2" t="s">
        <v>911</v>
      </c>
      <c r="J77" s="40">
        <v>1511664</v>
      </c>
      <c r="K77" s="40">
        <v>310</v>
      </c>
    </row>
    <row r="78" s="1" customFormat="1" spans="10:11">
      <c r="J78" s="40">
        <v>1555042</v>
      </c>
      <c r="K78" s="40">
        <v>310</v>
      </c>
    </row>
    <row r="79" s="1" customFormat="1" spans="1:11">
      <c r="A79" s="2" t="s">
        <v>912</v>
      </c>
      <c r="J79" s="40">
        <v>1383959</v>
      </c>
      <c r="K79" s="40">
        <v>1740</v>
      </c>
    </row>
    <row r="80" s="1" customFormat="1" spans="10:11">
      <c r="J80" s="40">
        <v>1517976</v>
      </c>
      <c r="K80" s="40">
        <v>620</v>
      </c>
    </row>
    <row r="81" s="1" customFormat="1" spans="1:11">
      <c r="A81" s="2" t="s">
        <v>913</v>
      </c>
      <c r="J81" s="40">
        <v>1552543</v>
      </c>
      <c r="K81" s="40">
        <v>330</v>
      </c>
    </row>
    <row r="82" s="1" customFormat="1" spans="10:11">
      <c r="J82" s="40">
        <v>1552546</v>
      </c>
      <c r="K82" s="40">
        <v>310</v>
      </c>
    </row>
    <row r="83" s="1" customFormat="1" spans="1:11">
      <c r="A83" s="2" t="s">
        <v>914</v>
      </c>
      <c r="J83" s="40">
        <v>1545599</v>
      </c>
      <c r="K83" s="40">
        <v>1930</v>
      </c>
    </row>
    <row r="84" s="1" customFormat="1" spans="1:11">
      <c r="A84" s="2" t="s">
        <v>915</v>
      </c>
      <c r="J84" s="40">
        <v>1550348</v>
      </c>
      <c r="K84" s="40">
        <v>1410</v>
      </c>
    </row>
    <row r="85" s="1" customFormat="1" spans="1:11">
      <c r="A85" s="2" t="s">
        <v>916</v>
      </c>
      <c r="J85" s="40">
        <v>1541128</v>
      </c>
      <c r="K85" s="40">
        <v>1210</v>
      </c>
    </row>
    <row r="86" s="1" customFormat="1" spans="1:11">
      <c r="A86" s="2" t="s">
        <v>917</v>
      </c>
      <c r="J86" s="40">
        <v>1384234</v>
      </c>
      <c r="K86" s="40">
        <v>562</v>
      </c>
    </row>
    <row r="87" s="1" customFormat="1" spans="10:11">
      <c r="J87" s="40">
        <v>1552930</v>
      </c>
      <c r="K87" s="40">
        <v>1680</v>
      </c>
    </row>
    <row r="88" s="1" customFormat="1" spans="1:11">
      <c r="A88" s="2" t="s">
        <v>918</v>
      </c>
      <c r="J88" s="40">
        <v>1551802</v>
      </c>
      <c r="K88" s="40">
        <v>1107</v>
      </c>
    </row>
    <row r="89" s="1" customFormat="1" spans="10:11">
      <c r="J89" s="40">
        <v>1511081</v>
      </c>
      <c r="K89" s="40">
        <v>2320</v>
      </c>
    </row>
    <row r="90" s="1" customFormat="1" spans="1:11">
      <c r="A90" s="2" t="s">
        <v>919</v>
      </c>
      <c r="J90" s="40">
        <v>1539608</v>
      </c>
      <c r="K90" s="40">
        <v>1872</v>
      </c>
    </row>
    <row r="91" s="1" customFormat="1" spans="10:11">
      <c r="J91" s="40">
        <v>1541254</v>
      </c>
      <c r="K91" s="40">
        <v>310</v>
      </c>
    </row>
    <row r="92" s="1" customFormat="1" spans="1:11">
      <c r="A92" s="2" t="s">
        <v>920</v>
      </c>
      <c r="J92" s="40">
        <v>1548694</v>
      </c>
      <c r="K92" s="40">
        <v>3744</v>
      </c>
    </row>
    <row r="93" s="1" customFormat="1" spans="1:11">
      <c r="A93" s="2" t="s">
        <v>921</v>
      </c>
      <c r="J93" s="40">
        <v>1539325</v>
      </c>
      <c r="K93" s="40">
        <v>1341</v>
      </c>
    </row>
    <row r="94" s="1" customFormat="1" spans="1:11">
      <c r="A94" s="2" t="s">
        <v>922</v>
      </c>
      <c r="J94" s="40">
        <v>1503175</v>
      </c>
      <c r="K94" s="40">
        <v>560</v>
      </c>
    </row>
    <row r="95" s="1" customFormat="1" spans="10:11">
      <c r="J95" s="40">
        <v>1539491</v>
      </c>
      <c r="K95" s="40">
        <v>1431</v>
      </c>
    </row>
    <row r="96" s="1" customFormat="1" spans="1:11">
      <c r="A96" s="2" t="s">
        <v>923</v>
      </c>
      <c r="J96" s="40">
        <v>1538180</v>
      </c>
      <c r="K96" s="40">
        <v>970</v>
      </c>
    </row>
    <row r="97" s="1" customFormat="1" spans="10:11">
      <c r="J97" s="40">
        <v>1549152</v>
      </c>
      <c r="K97" s="40">
        <v>660</v>
      </c>
    </row>
    <row r="98" s="1" customFormat="1" spans="10:11">
      <c r="J98" s="40">
        <v>1516119</v>
      </c>
      <c r="K98" s="40">
        <v>3440</v>
      </c>
    </row>
    <row r="99" s="1" customFormat="1" spans="10:11">
      <c r="J99" s="40">
        <v>1540321</v>
      </c>
      <c r="K99" s="40">
        <v>3440</v>
      </c>
    </row>
    <row r="100" s="1" customFormat="1" spans="10:11">
      <c r="J100" s="40">
        <v>1536174</v>
      </c>
      <c r="K100" s="40">
        <v>1314</v>
      </c>
    </row>
    <row r="101" s="1" customFormat="1" spans="10:11">
      <c r="J101" s="40">
        <v>1544913</v>
      </c>
      <c r="K101" s="40">
        <v>590</v>
      </c>
    </row>
    <row r="102" s="1" customFormat="1" spans="10:11">
      <c r="J102" s="40">
        <v>1535232</v>
      </c>
      <c r="K102" s="40">
        <v>1035</v>
      </c>
    </row>
    <row r="103" s="1" customFormat="1" spans="10:11">
      <c r="J103" s="40">
        <v>1545265</v>
      </c>
      <c r="K103" s="40">
        <v>900</v>
      </c>
    </row>
    <row r="104" s="1" customFormat="1" spans="10:11">
      <c r="J104" s="40">
        <v>1533240</v>
      </c>
      <c r="K104" s="40">
        <v>2430</v>
      </c>
    </row>
    <row r="105" s="1" customFormat="1" spans="10:11">
      <c r="J105" s="40">
        <v>1368580</v>
      </c>
      <c r="K105" s="40">
        <v>810</v>
      </c>
    </row>
    <row r="106" s="1" customFormat="1" spans="10:11">
      <c r="J106" s="40">
        <v>1525102</v>
      </c>
      <c r="K106" s="40">
        <v>1620</v>
      </c>
    </row>
    <row r="107" s="1" customFormat="1" spans="10:11">
      <c r="J107" s="40">
        <v>1524160</v>
      </c>
      <c r="K107" s="40">
        <v>840</v>
      </c>
    </row>
    <row r="108" s="1" customFormat="1" spans="10:11">
      <c r="J108" s="40">
        <v>1559540</v>
      </c>
      <c r="K108" s="40">
        <v>960</v>
      </c>
    </row>
    <row r="109" s="1" customFormat="1" spans="10:11">
      <c r="J109" s="40">
        <v>1553933</v>
      </c>
      <c r="K109" s="40">
        <v>560</v>
      </c>
    </row>
    <row r="110" s="1" customFormat="1" spans="10:11">
      <c r="J110" s="40">
        <v>1504129</v>
      </c>
      <c r="K110" s="40">
        <v>280</v>
      </c>
    </row>
    <row r="111" s="1" customFormat="1" spans="10:11">
      <c r="J111" s="40">
        <v>1543084</v>
      </c>
      <c r="K111" s="40">
        <v>2910</v>
      </c>
    </row>
    <row r="112" s="1" customFormat="1" spans="10:11">
      <c r="J112" s="40">
        <v>1551952</v>
      </c>
      <c r="K112" s="40">
        <v>1595</v>
      </c>
    </row>
    <row r="113" s="1" customFormat="1" spans="10:11">
      <c r="J113" s="40">
        <v>1383972</v>
      </c>
      <c r="K113" s="40">
        <v>540</v>
      </c>
    </row>
    <row r="114" s="1" customFormat="1" spans="10:11">
      <c r="J114" s="40">
        <v>1555476</v>
      </c>
      <c r="K114" s="40">
        <v>870</v>
      </c>
    </row>
    <row r="115" s="1" customFormat="1" spans="10:11">
      <c r="J115" s="40">
        <v>1544138</v>
      </c>
      <c r="K115" s="40">
        <v>3300</v>
      </c>
    </row>
    <row r="116" s="1" customFormat="1" spans="10:11">
      <c r="J116" s="40">
        <v>1471549</v>
      </c>
      <c r="K116" s="40">
        <v>280</v>
      </c>
    </row>
    <row r="117" s="1" customFormat="1" spans="10:11">
      <c r="J117" s="40">
        <v>1547965</v>
      </c>
      <c r="K117" s="40">
        <v>280</v>
      </c>
    </row>
    <row r="118" s="1" customFormat="1" spans="10:11">
      <c r="J118" s="40">
        <v>1538181</v>
      </c>
      <c r="K118" s="40">
        <v>1500</v>
      </c>
    </row>
    <row r="119" s="1" customFormat="1" spans="10:11">
      <c r="J119" s="40">
        <v>1334323</v>
      </c>
      <c r="K119" s="40">
        <v>1515</v>
      </c>
    </row>
    <row r="120" s="1" customFormat="1" spans="10:11">
      <c r="J120" s="40">
        <v>1554039</v>
      </c>
      <c r="K120" s="40">
        <v>560</v>
      </c>
    </row>
    <row r="121" s="1" customFormat="1" spans="10:11">
      <c r="J121" s="40">
        <v>1441622</v>
      </c>
      <c r="K121" s="40">
        <v>560</v>
      </c>
    </row>
    <row r="122" s="1" customFormat="1" spans="10:11">
      <c r="J122" s="40">
        <v>1533415</v>
      </c>
      <c r="K122" s="40">
        <v>1035</v>
      </c>
    </row>
    <row r="123" s="1" customFormat="1" spans="10:11">
      <c r="J123" s="40">
        <v>1395462</v>
      </c>
      <c r="K123" s="40">
        <v>310</v>
      </c>
    </row>
    <row r="124" s="1" customFormat="1" spans="10:11">
      <c r="J124" s="40">
        <v>1547756</v>
      </c>
      <c r="K124" s="40">
        <v>1998</v>
      </c>
    </row>
    <row r="125" s="1" customFormat="1" spans="10:11">
      <c r="J125" s="40">
        <v>1503909</v>
      </c>
      <c r="K125" s="40">
        <v>2460</v>
      </c>
    </row>
    <row r="126" s="1" customFormat="1" spans="10:11">
      <c r="J126" s="40">
        <v>1382647</v>
      </c>
      <c r="K126" s="40">
        <v>1220</v>
      </c>
    </row>
    <row r="127" s="1" customFormat="1" spans="10:11">
      <c r="J127" s="40">
        <v>1503400</v>
      </c>
      <c r="K127" s="40">
        <v>930</v>
      </c>
    </row>
    <row r="128" s="1" customFormat="1" spans="10:11">
      <c r="J128" s="40">
        <v>1553029</v>
      </c>
      <c r="K128" s="40">
        <v>1000</v>
      </c>
    </row>
    <row r="129" s="1" customFormat="1" spans="10:11">
      <c r="J129" s="40">
        <v>1539026</v>
      </c>
      <c r="K129" s="40">
        <v>1000</v>
      </c>
    </row>
    <row r="130" s="1" customFormat="1" spans="10:11">
      <c r="J130" s="40">
        <v>1555654</v>
      </c>
      <c r="K130" s="40">
        <v>1701</v>
      </c>
    </row>
    <row r="131" s="1" customFormat="1" spans="10:11">
      <c r="J131" s="40">
        <v>1534028</v>
      </c>
      <c r="K131" s="40">
        <v>1701</v>
      </c>
    </row>
    <row r="132" s="1" customFormat="1" spans="10:11">
      <c r="J132" s="40">
        <v>1519521</v>
      </c>
      <c r="K132" s="40">
        <v>620</v>
      </c>
    </row>
    <row r="133" s="1" customFormat="1" spans="10:11">
      <c r="J133" s="40">
        <v>1535296</v>
      </c>
      <c r="K133" s="40">
        <v>1410</v>
      </c>
    </row>
    <row r="134" s="1" customFormat="1" spans="10:11">
      <c r="J134" s="40">
        <v>1375577</v>
      </c>
      <c r="K134" s="40">
        <v>440</v>
      </c>
    </row>
    <row r="135" s="1" customFormat="1" spans="10:11">
      <c r="J135" s="40">
        <v>1553713</v>
      </c>
      <c r="K135" s="40">
        <v>1035</v>
      </c>
    </row>
    <row r="136" s="1" customFormat="1" spans="10:11">
      <c r="J136" s="40">
        <v>1545243</v>
      </c>
      <c r="K136" s="40">
        <v>960</v>
      </c>
    </row>
    <row r="137" s="1" customFormat="1" spans="10:11">
      <c r="J137" s="40">
        <v>1545933</v>
      </c>
      <c r="K137" s="40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2017-05-08T07:11:00Z</dcterms:created>
  <dcterms:modified xsi:type="dcterms:W3CDTF">2019-08-16T02:11:24Z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