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Sheet1!$A$2:$BM$122</definedName>
  </definedNames>
  <calcPr calcId="144525"/>
</workbook>
</file>

<file path=xl/sharedStrings.xml><?xml version="1.0" encoding="utf-8"?>
<sst xmlns="http://schemas.openxmlformats.org/spreadsheetml/2006/main" count="255" uniqueCount="135">
  <si>
    <t>STT</t>
  </si>
  <si>
    <t>Code</t>
  </si>
  <si>
    <t>Conf#</t>
  </si>
  <si>
    <t>Guest name</t>
  </si>
  <si>
    <t>Check in</t>
  </si>
  <si>
    <t>Check out</t>
  </si>
  <si>
    <t>Room type</t>
  </si>
  <si>
    <t>No. Room</t>
  </si>
  <si>
    <t>No. Night</t>
  </si>
  <si>
    <t>Total RN</t>
  </si>
  <si>
    <t>Rate</t>
  </si>
  <si>
    <t>Extra person</t>
  </si>
  <si>
    <t>Total</t>
  </si>
  <si>
    <t>PENG LEI</t>
  </si>
  <si>
    <t>Luxury Villa Garden View</t>
  </si>
  <si>
    <t>LU CAOJIE</t>
  </si>
  <si>
    <t>PAGARANI MOHANKUMAR</t>
  </si>
  <si>
    <t>SHEN LINA</t>
  </si>
  <si>
    <t>QI SHUNHUAN</t>
  </si>
  <si>
    <t>BAE DU HYOUNG</t>
  </si>
  <si>
    <t>Mo Qiugui</t>
  </si>
  <si>
    <t>XU/YULAN</t>
  </si>
  <si>
    <t>KANG YAFENG</t>
  </si>
  <si>
    <t>Liu/Lijuan</t>
  </si>
  <si>
    <t>Shen Lina</t>
  </si>
  <si>
    <t>ZHOU YOU</t>
  </si>
  <si>
    <t>Liao Zhijian</t>
  </si>
  <si>
    <t>DU/MENG</t>
  </si>
  <si>
    <t>SHI YIXIN</t>
  </si>
  <si>
    <t>CHEN YUNFU</t>
  </si>
  <si>
    <t>SHAO SUJUAN</t>
  </si>
  <si>
    <t>LIU BING</t>
  </si>
  <si>
    <t>ZHONG/TING</t>
  </si>
  <si>
    <t>ZHANG YI WEN</t>
  </si>
  <si>
    <t>Chen Yunfu</t>
  </si>
  <si>
    <t>MENG/CHEN</t>
  </si>
  <si>
    <t>LIU/CHANGYING</t>
  </si>
  <si>
    <t>CHEN WEIQIN</t>
  </si>
  <si>
    <t>CHEN YIJUN</t>
  </si>
  <si>
    <t>LIU YUANLIANG</t>
  </si>
  <si>
    <t>yang/zenghui,</t>
  </si>
  <si>
    <t>LI YIPING</t>
  </si>
  <si>
    <t>JIANG WEI</t>
  </si>
  <si>
    <t>LI TING</t>
  </si>
  <si>
    <t>LUO YUCHEN</t>
  </si>
  <si>
    <t>HUA/JINLING,</t>
  </si>
  <si>
    <t>YUTING LIU</t>
  </si>
  <si>
    <t>LIANG HAIQING</t>
  </si>
  <si>
    <t>HUANG WENJING</t>
  </si>
  <si>
    <t>JI/JINWEN</t>
  </si>
  <si>
    <t>LAN TINGTING</t>
  </si>
  <si>
    <t>LI/YANG</t>
  </si>
  <si>
    <t>TONG TONG</t>
  </si>
  <si>
    <t>WANG/YAO</t>
  </si>
  <si>
    <t>HU QINWEN</t>
  </si>
  <si>
    <t>ZHANG LI</t>
  </si>
  <si>
    <t>HUANG/GANG</t>
  </si>
  <si>
    <t>WANG YUHUI</t>
  </si>
  <si>
    <t>ZHU/LIPING</t>
  </si>
  <si>
    <t>ZOU/XIULAN</t>
  </si>
  <si>
    <t>He/Xiang</t>
  </si>
  <si>
    <t>liu/Juan</t>
  </si>
  <si>
    <t>XIAO/GUIRONG</t>
  </si>
  <si>
    <t>Shen WENJUAN</t>
  </si>
  <si>
    <t>LI LEYAO</t>
  </si>
  <si>
    <t>JIANG YAN</t>
  </si>
  <si>
    <t>Jiang/Ting</t>
  </si>
  <si>
    <t>WU GUOJUN</t>
  </si>
  <si>
    <t>NOH KYUNGHYUN</t>
  </si>
  <si>
    <t>XIAN/HUI</t>
  </si>
  <si>
    <t>CHEN DANTONG</t>
  </si>
  <si>
    <t>Cui Lina</t>
  </si>
  <si>
    <t>PRINSLOO ROSSEAU</t>
  </si>
  <si>
    <t>Cai Lin</t>
  </si>
  <si>
    <t>JEONG DAEUN</t>
  </si>
  <si>
    <t>XU YULI</t>
  </si>
  <si>
    <t>ZHANG MINYI,CHENG XIAO</t>
  </si>
  <si>
    <t>YE MINJIE</t>
  </si>
  <si>
    <t>GAO MURAN</t>
  </si>
  <si>
    <t>SHEN YUNFENG</t>
  </si>
  <si>
    <t>CHEN/YALI</t>
  </si>
  <si>
    <t>REN YAN</t>
  </si>
  <si>
    <t>ZHANG BAOXIANG</t>
  </si>
  <si>
    <t>Huang Shikai</t>
  </si>
  <si>
    <t>WANG JIGUANG</t>
  </si>
  <si>
    <t>ZHENG MIAO</t>
  </si>
  <si>
    <t>QIAO/YAQIONG</t>
  </si>
  <si>
    <t>CAI/JIATONG</t>
  </si>
  <si>
    <t>ZANG ZHENGWU</t>
  </si>
  <si>
    <t>Wen yun</t>
  </si>
  <si>
    <t>DAI/WENKE,</t>
  </si>
  <si>
    <t>ZHAO YARU</t>
  </si>
  <si>
    <t>SAMADIAN/SAMANOUSH</t>
  </si>
  <si>
    <t>HU LING</t>
  </si>
  <si>
    <t>CHEN ZHIDONG</t>
  </si>
  <si>
    <t>WANG/JIE</t>
  </si>
  <si>
    <t>Ni Li</t>
  </si>
  <si>
    <t>Xiong Manli</t>
  </si>
  <si>
    <t>SUN/KE</t>
  </si>
  <si>
    <t>meng/shuxin</t>
  </si>
  <si>
    <t>LI/HONG TAO</t>
  </si>
  <si>
    <t>ZUO YAMIN</t>
  </si>
  <si>
    <t>LUO YUTING</t>
  </si>
  <si>
    <t>Yuan/zihan</t>
  </si>
  <si>
    <t>Lu/Jingfang</t>
  </si>
  <si>
    <t>XIE WENWEN</t>
  </si>
  <si>
    <t>Wang Tingting</t>
  </si>
  <si>
    <t>Yang Manqian</t>
  </si>
  <si>
    <t>GU JIANI</t>
  </si>
  <si>
    <t>WU XIUYING</t>
  </si>
  <si>
    <t>Liu/Zhiming</t>
  </si>
  <si>
    <t>WANG TINGTING</t>
  </si>
  <si>
    <t>LIANG WEICAN</t>
  </si>
  <si>
    <t>TAN/YAN,</t>
  </si>
  <si>
    <t>ZOU LIMEI</t>
  </si>
  <si>
    <t>ZHU LINGYUN</t>
  </si>
  <si>
    <t>Peng Zhihua</t>
  </si>
  <si>
    <t>HU/DAOLING</t>
  </si>
  <si>
    <t>ZHONG/HONGLIANG</t>
  </si>
  <si>
    <t>JIAYING WU</t>
  </si>
  <si>
    <t>CHEN/JINQIANG</t>
  </si>
  <si>
    <t>LIU XIAOJUAN</t>
  </si>
  <si>
    <t>LU JIAQI</t>
  </si>
  <si>
    <t>YE ZHENYIN</t>
  </si>
  <si>
    <t>HUANG/WANWEN</t>
  </si>
  <si>
    <t>XIAO CAIXIA</t>
  </si>
  <si>
    <t>WEI XIN</t>
  </si>
  <si>
    <t>WEI/CHAOQUN</t>
  </si>
  <si>
    <t>HU ZHIPING</t>
  </si>
  <si>
    <t>WANG CONG</t>
  </si>
  <si>
    <t>TANG/PEI HSIN,</t>
  </si>
  <si>
    <t>LEI JIAWEN</t>
  </si>
  <si>
    <t>P190821114123489</t>
  </si>
  <si>
    <t>包房款</t>
  </si>
  <si>
    <t>超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</si>
</sst>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(* #,##0_);_(* \(#,##0\);_(* &quot;-&quot;??_);_(@_)"/>
    <numFmt numFmtId="177" formatCode="_(* #,##0.00_);_(* \(#,##0.00\);_(* &quot;-&quot;??_);_(@_)"/>
    <numFmt numFmtId="178" formatCode="[$-409]d\-mmm\-yy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theme="1" tint="0.149998474074526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indexed="10"/>
      <name val="Arial"/>
      <charset val="0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1" borderId="4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23" fillId="16" borderId="3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/>
    <xf numFmtId="0" fontId="0" fillId="0" borderId="0" xfId="0" applyFont="1" applyFill="1"/>
    <xf numFmtId="176" fontId="0" fillId="0" borderId="0" xfId="8" applyNumberFormat="1" applyFont="1"/>
    <xf numFmtId="0" fontId="2" fillId="0" borderId="0" xfId="0" applyFont="1" applyFill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178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76" fontId="1" fillId="0" borderId="1" xfId="8" applyNumberFormat="1" applyFont="1" applyBorder="1" applyAlignment="1">
      <alignment horizontal="center"/>
    </xf>
    <xf numFmtId="16" fontId="1" fillId="0" borderId="0" xfId="0" applyNumberFormat="1" applyFont="1" applyAlignment="1">
      <alignment horizontal="center"/>
    </xf>
    <xf numFmtId="176" fontId="0" fillId="0" borderId="1" xfId="8" applyNumberFormat="1" applyFont="1" applyBorder="1" applyAlignment="1">
      <alignment horizontal="center"/>
    </xf>
    <xf numFmtId="176" fontId="0" fillId="0" borderId="1" xfId="8" applyNumberFormat="1" applyFont="1" applyBorder="1"/>
    <xf numFmtId="0" fontId="5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4" fillId="0" borderId="1" xfId="0" applyFont="1" applyBorder="1"/>
    <xf numFmtId="0" fontId="0" fillId="0" borderId="1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178" fontId="0" fillId="0" borderId="1" xfId="0" applyNumberFormat="1" applyFont="1" applyFill="1" applyBorder="1"/>
    <xf numFmtId="0" fontId="0" fillId="0" borderId="0" xfId="0" applyFont="1" applyBorder="1" applyAlignment="1">
      <alignment horizontal="center"/>
    </xf>
    <xf numFmtId="0" fontId="1" fillId="0" borderId="1" xfId="0" applyFont="1" applyBorder="1"/>
    <xf numFmtId="176" fontId="0" fillId="0" borderId="1" xfId="8" applyNumberFormat="1" applyFont="1" applyFill="1" applyBorder="1" applyAlignment="1">
      <alignment horizontal="center"/>
    </xf>
    <xf numFmtId="176" fontId="0" fillId="0" borderId="1" xfId="8" applyNumberFormat="1" applyFont="1" applyFill="1" applyBorder="1"/>
    <xf numFmtId="176" fontId="1" fillId="0" borderId="1" xfId="0" applyNumberFormat="1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124"/>
  <sheetViews>
    <sheetView tabSelected="1" topLeftCell="B103" workbookViewId="0">
      <selection activeCell="I136" sqref="I136"/>
    </sheetView>
  </sheetViews>
  <sheetFormatPr defaultColWidth="9" defaultRowHeight="13.5"/>
  <cols>
    <col min="1" max="1" width="5.56666666666667" style="3" customWidth="1"/>
    <col min="2" max="2" width="10.5666666666667" style="3" customWidth="1"/>
    <col min="3" max="3" width="10.1416666666667" style="4" customWidth="1"/>
    <col min="4" max="4" width="24.1416666666667" style="3" customWidth="1"/>
    <col min="5" max="5" width="12.7083333333333" style="3" customWidth="1"/>
    <col min="6" max="6" width="12.5666666666667" style="3" customWidth="1"/>
    <col min="7" max="7" width="22.7083333333333" style="3" customWidth="1"/>
    <col min="8" max="8" width="10.1416666666667" style="3" customWidth="1"/>
    <col min="9" max="10" width="10.7083333333333" style="3" customWidth="1"/>
    <col min="11" max="12" width="13.2833333333333" style="5" customWidth="1"/>
    <col min="13" max="13" width="18.375" style="3" customWidth="1"/>
    <col min="14" max="14" width="9.14166666666667" style="3"/>
    <col min="15" max="65" width="9.14166666666667" style="3" hidden="1" customWidth="1"/>
    <col min="66" max="67" width="9.375" style="3"/>
    <col min="68" max="68" width="8" style="6"/>
    <col min="69" max="69" width="8.375" style="6"/>
    <col min="70" max="16384" width="9.14166666666667" style="3"/>
  </cols>
  <sheetData>
    <row r="1" spans="68:69">
      <c r="BP1" s="20"/>
      <c r="BQ1" s="20"/>
    </row>
    <row r="2" s="1" customFormat="1" spans="1:69">
      <c r="A2" s="7" t="s">
        <v>0</v>
      </c>
      <c r="B2" s="7" t="s">
        <v>1</v>
      </c>
      <c r="C2" s="8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16" t="s">
        <v>10</v>
      </c>
      <c r="L2" s="16" t="s">
        <v>11</v>
      </c>
      <c r="M2" s="7" t="s">
        <v>12</v>
      </c>
      <c r="O2" s="17">
        <v>43656</v>
      </c>
      <c r="P2" s="17">
        <v>43657</v>
      </c>
      <c r="Q2" s="17">
        <v>43658</v>
      </c>
      <c r="R2" s="17">
        <v>43659</v>
      </c>
      <c r="S2" s="17">
        <v>43660</v>
      </c>
      <c r="T2" s="17">
        <v>43661</v>
      </c>
      <c r="U2" s="17">
        <v>43662</v>
      </c>
      <c r="V2" s="17">
        <v>43663</v>
      </c>
      <c r="W2" s="17">
        <v>43664</v>
      </c>
      <c r="X2" s="17">
        <v>43665</v>
      </c>
      <c r="Y2" s="17">
        <v>43666</v>
      </c>
      <c r="Z2" s="17">
        <v>43667</v>
      </c>
      <c r="AA2" s="17">
        <v>43668</v>
      </c>
      <c r="AB2" s="17">
        <v>43669</v>
      </c>
      <c r="AC2" s="17">
        <v>43670</v>
      </c>
      <c r="AD2" s="17">
        <v>43671</v>
      </c>
      <c r="AE2" s="17">
        <v>43672</v>
      </c>
      <c r="AF2" s="17">
        <v>43673</v>
      </c>
      <c r="AG2" s="17">
        <v>43674</v>
      </c>
      <c r="AH2" s="17">
        <v>43675</v>
      </c>
      <c r="AI2" s="17">
        <v>43676</v>
      </c>
      <c r="AJ2" s="17">
        <v>43677</v>
      </c>
      <c r="AK2" s="17">
        <v>43678</v>
      </c>
      <c r="AL2" s="17">
        <v>43679</v>
      </c>
      <c r="AM2" s="17">
        <v>43680</v>
      </c>
      <c r="AN2" s="17">
        <v>43681</v>
      </c>
      <c r="AO2" s="17">
        <v>43682</v>
      </c>
      <c r="AP2" s="17">
        <v>43683</v>
      </c>
      <c r="AQ2" s="17">
        <v>43684</v>
      </c>
      <c r="AR2" s="17">
        <v>43685</v>
      </c>
      <c r="AS2" s="17">
        <v>43686</v>
      </c>
      <c r="AT2" s="17">
        <v>43687</v>
      </c>
      <c r="AU2" s="17">
        <v>43688</v>
      </c>
      <c r="AV2" s="17">
        <v>43689</v>
      </c>
      <c r="AW2" s="17">
        <v>43690</v>
      </c>
      <c r="AX2" s="17">
        <v>43691</v>
      </c>
      <c r="AY2" s="17">
        <v>43692</v>
      </c>
      <c r="AZ2" s="17">
        <v>43693</v>
      </c>
      <c r="BA2" s="17">
        <v>43694</v>
      </c>
      <c r="BB2" s="17">
        <v>43695</v>
      </c>
      <c r="BC2" s="17">
        <v>43696</v>
      </c>
      <c r="BD2" s="17">
        <v>43697</v>
      </c>
      <c r="BE2" s="17">
        <v>43698</v>
      </c>
      <c r="BF2" s="17">
        <v>43699</v>
      </c>
      <c r="BG2" s="17">
        <v>43700</v>
      </c>
      <c r="BH2" s="17">
        <v>43701</v>
      </c>
      <c r="BI2" s="17">
        <v>43702</v>
      </c>
      <c r="BJ2" s="17">
        <v>43703</v>
      </c>
      <c r="BK2" s="17">
        <v>43704</v>
      </c>
      <c r="BL2" s="17">
        <v>43705</v>
      </c>
      <c r="BM2" s="17">
        <v>43706</v>
      </c>
      <c r="BP2" s="21"/>
      <c r="BQ2" s="21"/>
    </row>
    <row r="3" spans="1:69">
      <c r="A3" s="9">
        <v>1</v>
      </c>
      <c r="B3" s="10">
        <v>1544939</v>
      </c>
      <c r="C3" s="10">
        <v>2037401</v>
      </c>
      <c r="D3" s="9" t="s">
        <v>13</v>
      </c>
      <c r="E3" s="11">
        <v>43656</v>
      </c>
      <c r="F3" s="11">
        <v>43657</v>
      </c>
      <c r="G3" s="11" t="s">
        <v>14</v>
      </c>
      <c r="H3" s="12">
        <v>1</v>
      </c>
      <c r="I3" s="18">
        <f t="shared" ref="I3:I121" si="0">F3-E3</f>
        <v>1</v>
      </c>
      <c r="J3" s="18">
        <f t="shared" ref="J3:J75" si="1">I3*H3</f>
        <v>1</v>
      </c>
      <c r="K3" s="19">
        <v>1750000</v>
      </c>
      <c r="L3" s="19"/>
      <c r="M3" s="19">
        <f t="shared" ref="M3:M121" si="2">K3*I3*H3</f>
        <v>1750000</v>
      </c>
      <c r="O3" s="3">
        <v>1</v>
      </c>
      <c r="BP3" s="21"/>
      <c r="BQ3" s="21"/>
    </row>
    <row r="4" spans="1:69">
      <c r="A4" s="9">
        <v>2</v>
      </c>
      <c r="B4" s="12">
        <v>1537381</v>
      </c>
      <c r="C4" s="10">
        <v>2037185</v>
      </c>
      <c r="D4" s="9" t="s">
        <v>15</v>
      </c>
      <c r="E4" s="11">
        <v>43656</v>
      </c>
      <c r="F4" s="11">
        <v>43658</v>
      </c>
      <c r="G4" s="11" t="s">
        <v>14</v>
      </c>
      <c r="H4" s="12">
        <v>1</v>
      </c>
      <c r="I4" s="18">
        <f t="shared" si="0"/>
        <v>2</v>
      </c>
      <c r="J4" s="18">
        <f t="shared" si="1"/>
        <v>2</v>
      </c>
      <c r="K4" s="19">
        <v>1750000</v>
      </c>
      <c r="L4" s="19"/>
      <c r="M4" s="19">
        <f t="shared" si="2"/>
        <v>3500000</v>
      </c>
      <c r="O4" s="3">
        <v>1</v>
      </c>
      <c r="P4" s="3">
        <v>1</v>
      </c>
      <c r="BP4" s="21"/>
      <c r="BQ4" s="21"/>
    </row>
    <row r="5" spans="1:69">
      <c r="A5" s="9">
        <v>3</v>
      </c>
      <c r="B5" s="12">
        <v>1550290</v>
      </c>
      <c r="C5" s="10">
        <v>2037368</v>
      </c>
      <c r="D5" s="9" t="s">
        <v>16</v>
      </c>
      <c r="E5" s="11">
        <v>43656</v>
      </c>
      <c r="F5" s="11">
        <v>43658</v>
      </c>
      <c r="G5" s="11" t="s">
        <v>14</v>
      </c>
      <c r="H5" s="12">
        <v>1</v>
      </c>
      <c r="I5" s="18">
        <f t="shared" si="0"/>
        <v>2</v>
      </c>
      <c r="J5" s="18">
        <f t="shared" si="1"/>
        <v>2</v>
      </c>
      <c r="K5" s="19">
        <v>1750000</v>
      </c>
      <c r="L5" s="19"/>
      <c r="M5" s="19">
        <f t="shared" si="2"/>
        <v>3500000</v>
      </c>
      <c r="O5" s="3">
        <v>1</v>
      </c>
      <c r="P5" s="3">
        <v>1</v>
      </c>
      <c r="BP5" s="21"/>
      <c r="BQ5" s="21"/>
    </row>
    <row r="6" spans="1:69">
      <c r="A6" s="9">
        <v>4</v>
      </c>
      <c r="B6" s="12">
        <v>1550695</v>
      </c>
      <c r="C6" s="10">
        <v>2037369</v>
      </c>
      <c r="D6" s="9" t="s">
        <v>17</v>
      </c>
      <c r="E6" s="11">
        <v>43658</v>
      </c>
      <c r="F6" s="11">
        <v>43659</v>
      </c>
      <c r="G6" s="11" t="s">
        <v>14</v>
      </c>
      <c r="H6" s="12">
        <v>1</v>
      </c>
      <c r="I6" s="18">
        <f t="shared" si="0"/>
        <v>1</v>
      </c>
      <c r="J6" s="18">
        <f t="shared" si="1"/>
        <v>1</v>
      </c>
      <c r="K6" s="19">
        <v>1750000</v>
      </c>
      <c r="L6" s="19"/>
      <c r="M6" s="19">
        <f t="shared" si="2"/>
        <v>1750000</v>
      </c>
      <c r="O6" s="3">
        <v>1</v>
      </c>
      <c r="BP6" s="21"/>
      <c r="BQ6" s="21"/>
    </row>
    <row r="7" spans="1:69">
      <c r="A7" s="9">
        <v>5</v>
      </c>
      <c r="B7" s="12">
        <v>1534089</v>
      </c>
      <c r="C7" s="10">
        <v>2037170</v>
      </c>
      <c r="D7" s="9" t="s">
        <v>18</v>
      </c>
      <c r="E7" s="11">
        <v>43657</v>
      </c>
      <c r="F7" s="11">
        <v>43659</v>
      </c>
      <c r="G7" s="11" t="s">
        <v>14</v>
      </c>
      <c r="H7" s="12">
        <v>1</v>
      </c>
      <c r="I7" s="18">
        <f t="shared" si="0"/>
        <v>2</v>
      </c>
      <c r="J7" s="18">
        <f t="shared" si="1"/>
        <v>2</v>
      </c>
      <c r="K7" s="19">
        <v>1750000</v>
      </c>
      <c r="L7" s="19"/>
      <c r="M7" s="19">
        <f t="shared" si="2"/>
        <v>3500000</v>
      </c>
      <c r="P7" s="3">
        <v>1</v>
      </c>
      <c r="Q7" s="3">
        <v>1</v>
      </c>
      <c r="BP7" s="21"/>
      <c r="BQ7" s="21"/>
    </row>
    <row r="8" spans="1:69">
      <c r="A8" s="9">
        <v>6</v>
      </c>
      <c r="B8" s="12">
        <v>1538539</v>
      </c>
      <c r="C8" s="10">
        <v>2037173</v>
      </c>
      <c r="D8" s="9" t="s">
        <v>19</v>
      </c>
      <c r="E8" s="11">
        <v>43658</v>
      </c>
      <c r="F8" s="11">
        <v>43660</v>
      </c>
      <c r="G8" s="11" t="s">
        <v>14</v>
      </c>
      <c r="H8" s="12">
        <v>1</v>
      </c>
      <c r="I8" s="18">
        <f t="shared" si="0"/>
        <v>2</v>
      </c>
      <c r="J8" s="18">
        <f t="shared" si="1"/>
        <v>2</v>
      </c>
      <c r="K8" s="19">
        <v>1750000</v>
      </c>
      <c r="L8" s="19"/>
      <c r="M8" s="19">
        <f t="shared" si="2"/>
        <v>3500000</v>
      </c>
      <c r="Q8" s="3">
        <v>1</v>
      </c>
      <c r="R8" s="3">
        <v>1</v>
      </c>
      <c r="BP8" s="21"/>
      <c r="BQ8" s="21"/>
    </row>
    <row r="9" spans="1:69">
      <c r="A9" s="9">
        <v>7</v>
      </c>
      <c r="B9" s="12">
        <v>1549697</v>
      </c>
      <c r="C9" s="10">
        <v>2037339</v>
      </c>
      <c r="D9" s="9" t="s">
        <v>20</v>
      </c>
      <c r="E9" s="11">
        <v>43658</v>
      </c>
      <c r="F9" s="11">
        <v>43661</v>
      </c>
      <c r="G9" s="11" t="s">
        <v>14</v>
      </c>
      <c r="H9" s="12">
        <v>1</v>
      </c>
      <c r="I9" s="18">
        <f t="shared" si="0"/>
        <v>3</v>
      </c>
      <c r="J9" s="18">
        <f t="shared" si="1"/>
        <v>3</v>
      </c>
      <c r="K9" s="19">
        <v>1750000</v>
      </c>
      <c r="L9" s="19"/>
      <c r="M9" s="19">
        <f t="shared" si="2"/>
        <v>5250000</v>
      </c>
      <c r="BP9" s="21"/>
      <c r="BQ9" s="21"/>
    </row>
    <row r="10" spans="1:69">
      <c r="A10" s="9">
        <v>8</v>
      </c>
      <c r="B10" s="12">
        <v>1549699</v>
      </c>
      <c r="C10" s="10">
        <v>2037340</v>
      </c>
      <c r="D10" s="9" t="s">
        <v>21</v>
      </c>
      <c r="E10" s="11">
        <v>43658</v>
      </c>
      <c r="F10" s="11">
        <v>43661</v>
      </c>
      <c r="G10" s="11" t="s">
        <v>14</v>
      </c>
      <c r="H10" s="12">
        <v>1</v>
      </c>
      <c r="I10" s="18">
        <f t="shared" si="0"/>
        <v>3</v>
      </c>
      <c r="J10" s="18">
        <f t="shared" si="1"/>
        <v>3</v>
      </c>
      <c r="K10" s="19">
        <v>1750000</v>
      </c>
      <c r="L10" s="19"/>
      <c r="M10" s="19">
        <f t="shared" si="2"/>
        <v>5250000</v>
      </c>
      <c r="Q10" s="3">
        <v>1</v>
      </c>
      <c r="R10" s="3">
        <v>1</v>
      </c>
      <c r="S10" s="3">
        <v>1</v>
      </c>
      <c r="BP10" s="21"/>
      <c r="BQ10" s="21"/>
    </row>
    <row r="11" spans="1:69">
      <c r="A11" s="9">
        <v>9</v>
      </c>
      <c r="B11" s="12">
        <v>1538189</v>
      </c>
      <c r="C11" s="10">
        <v>2037159</v>
      </c>
      <c r="D11" s="9" t="s">
        <v>22</v>
      </c>
      <c r="E11" s="11">
        <v>43659</v>
      </c>
      <c r="F11" s="11">
        <v>43660</v>
      </c>
      <c r="G11" s="11" t="s">
        <v>14</v>
      </c>
      <c r="H11" s="12">
        <v>2</v>
      </c>
      <c r="I11" s="18">
        <f t="shared" si="0"/>
        <v>1</v>
      </c>
      <c r="J11" s="18">
        <f t="shared" si="1"/>
        <v>2</v>
      </c>
      <c r="K11" s="19">
        <v>1750000</v>
      </c>
      <c r="L11" s="19"/>
      <c r="M11" s="19">
        <f t="shared" si="2"/>
        <v>3500000</v>
      </c>
      <c r="Q11" s="3">
        <v>1</v>
      </c>
      <c r="R11" s="3">
        <v>3</v>
      </c>
      <c r="S11" s="3">
        <v>1</v>
      </c>
      <c r="BP11" s="21"/>
      <c r="BQ11" s="21"/>
    </row>
    <row r="12" spans="1:69">
      <c r="A12" s="9">
        <v>10</v>
      </c>
      <c r="B12" s="12">
        <v>1553911</v>
      </c>
      <c r="C12" s="10">
        <v>2037481</v>
      </c>
      <c r="D12" s="9" t="s">
        <v>23</v>
      </c>
      <c r="E12" s="11">
        <v>43659</v>
      </c>
      <c r="F12" s="11">
        <v>43661</v>
      </c>
      <c r="G12" s="11" t="s">
        <v>14</v>
      </c>
      <c r="H12" s="12">
        <v>1</v>
      </c>
      <c r="I12" s="18">
        <f t="shared" si="0"/>
        <v>2</v>
      </c>
      <c r="J12" s="18">
        <f t="shared" si="1"/>
        <v>2</v>
      </c>
      <c r="K12" s="19">
        <v>1750000</v>
      </c>
      <c r="L12" s="19"/>
      <c r="M12" s="19">
        <f t="shared" si="2"/>
        <v>3500000</v>
      </c>
      <c r="R12" s="3">
        <v>1</v>
      </c>
      <c r="S12" s="3">
        <v>1</v>
      </c>
      <c r="BP12" s="21"/>
      <c r="BQ12" s="21"/>
    </row>
    <row r="13" spans="1:69">
      <c r="A13" s="9">
        <v>11</v>
      </c>
      <c r="B13" s="12">
        <v>1554324</v>
      </c>
      <c r="C13" s="10">
        <v>2037508</v>
      </c>
      <c r="D13" s="9" t="s">
        <v>24</v>
      </c>
      <c r="E13" s="11">
        <v>43659</v>
      </c>
      <c r="F13" s="11">
        <v>43660</v>
      </c>
      <c r="G13" s="11" t="s">
        <v>14</v>
      </c>
      <c r="H13" s="12">
        <v>1</v>
      </c>
      <c r="I13" s="18">
        <f t="shared" si="0"/>
        <v>1</v>
      </c>
      <c r="J13" s="18">
        <f t="shared" si="1"/>
        <v>1</v>
      </c>
      <c r="K13" s="19">
        <v>1750000</v>
      </c>
      <c r="L13" s="19"/>
      <c r="M13" s="19">
        <f t="shared" si="2"/>
        <v>1750000</v>
      </c>
      <c r="R13" s="3">
        <v>1</v>
      </c>
      <c r="BP13" s="21"/>
      <c r="BQ13" s="21"/>
    </row>
    <row r="14" spans="1:69">
      <c r="A14" s="9">
        <v>12</v>
      </c>
      <c r="B14" s="10">
        <v>1544108</v>
      </c>
      <c r="C14" s="10">
        <v>2037155</v>
      </c>
      <c r="D14" s="9" t="s">
        <v>25</v>
      </c>
      <c r="E14" s="11">
        <v>43661</v>
      </c>
      <c r="F14" s="11">
        <v>43666</v>
      </c>
      <c r="G14" s="11" t="s">
        <v>14</v>
      </c>
      <c r="H14" s="12">
        <v>1</v>
      </c>
      <c r="I14" s="18">
        <f t="shared" si="0"/>
        <v>5</v>
      </c>
      <c r="J14" s="18">
        <f t="shared" si="1"/>
        <v>5</v>
      </c>
      <c r="K14" s="19">
        <v>1750000</v>
      </c>
      <c r="L14" s="19"/>
      <c r="M14" s="19">
        <f t="shared" si="2"/>
        <v>8750000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BP14" s="21"/>
      <c r="BQ14" s="21"/>
    </row>
    <row r="15" spans="1:69">
      <c r="A15" s="9">
        <v>13</v>
      </c>
      <c r="B15" s="10">
        <v>1546090</v>
      </c>
      <c r="C15" s="10">
        <v>2037224</v>
      </c>
      <c r="D15" s="9" t="s">
        <v>26</v>
      </c>
      <c r="E15" s="11">
        <v>43661</v>
      </c>
      <c r="F15" s="11">
        <v>43662</v>
      </c>
      <c r="G15" s="11" t="s">
        <v>14</v>
      </c>
      <c r="H15" s="12">
        <v>7</v>
      </c>
      <c r="I15" s="18">
        <f t="shared" si="0"/>
        <v>1</v>
      </c>
      <c r="J15" s="18">
        <f t="shared" si="1"/>
        <v>7</v>
      </c>
      <c r="K15" s="19">
        <v>1750000</v>
      </c>
      <c r="L15" s="19"/>
      <c r="M15" s="19">
        <f t="shared" si="2"/>
        <v>12250000</v>
      </c>
      <c r="T15" s="3">
        <v>7</v>
      </c>
      <c r="BP15" s="21"/>
      <c r="BQ15" s="21"/>
    </row>
    <row r="16" spans="1:69">
      <c r="A16" s="9">
        <v>14</v>
      </c>
      <c r="B16" s="10">
        <v>1556330</v>
      </c>
      <c r="C16" s="10">
        <v>2037588</v>
      </c>
      <c r="D16" s="9" t="s">
        <v>27</v>
      </c>
      <c r="E16" s="11">
        <v>43662</v>
      </c>
      <c r="F16" s="11">
        <v>43664</v>
      </c>
      <c r="G16" s="11" t="s">
        <v>14</v>
      </c>
      <c r="H16" s="12">
        <v>1</v>
      </c>
      <c r="I16" s="18">
        <f t="shared" si="0"/>
        <v>2</v>
      </c>
      <c r="J16" s="18">
        <f t="shared" si="1"/>
        <v>2</v>
      </c>
      <c r="K16" s="19">
        <v>1750000</v>
      </c>
      <c r="L16" s="19"/>
      <c r="M16" s="19">
        <f t="shared" si="2"/>
        <v>3500000</v>
      </c>
      <c r="U16" s="3">
        <v>1</v>
      </c>
      <c r="V16" s="3">
        <v>1</v>
      </c>
      <c r="BP16" s="21"/>
      <c r="BQ16" s="21"/>
    </row>
    <row r="17" spans="1:69">
      <c r="A17" s="9">
        <v>15</v>
      </c>
      <c r="B17" s="10">
        <v>1524236</v>
      </c>
      <c r="C17" s="10">
        <v>2037583</v>
      </c>
      <c r="D17" s="9" t="s">
        <v>28</v>
      </c>
      <c r="E17" s="11">
        <v>43662</v>
      </c>
      <c r="F17" s="11">
        <v>43665</v>
      </c>
      <c r="G17" s="11" t="s">
        <v>14</v>
      </c>
      <c r="H17" s="12">
        <v>1</v>
      </c>
      <c r="I17" s="18">
        <f t="shared" si="0"/>
        <v>3</v>
      </c>
      <c r="J17" s="18">
        <f t="shared" si="1"/>
        <v>3</v>
      </c>
      <c r="K17" s="19">
        <v>1750000</v>
      </c>
      <c r="L17" s="19"/>
      <c r="M17" s="19">
        <f t="shared" si="2"/>
        <v>5250000</v>
      </c>
      <c r="U17" s="3">
        <v>1</v>
      </c>
      <c r="V17" s="3">
        <v>1</v>
      </c>
      <c r="W17" s="3">
        <v>1</v>
      </c>
      <c r="BP17" s="21"/>
      <c r="BQ17" s="21"/>
    </row>
    <row r="18" spans="1:69">
      <c r="A18" s="9">
        <v>16</v>
      </c>
      <c r="B18" s="12">
        <v>1539379</v>
      </c>
      <c r="C18" s="10">
        <v>2037175</v>
      </c>
      <c r="D18" s="9" t="s">
        <v>29</v>
      </c>
      <c r="E18" s="11">
        <v>43663</v>
      </c>
      <c r="F18" s="11">
        <v>43665</v>
      </c>
      <c r="G18" s="11" t="s">
        <v>14</v>
      </c>
      <c r="H18" s="12">
        <v>1</v>
      </c>
      <c r="I18" s="18">
        <f t="shared" si="0"/>
        <v>2</v>
      </c>
      <c r="J18" s="18">
        <f t="shared" si="1"/>
        <v>2</v>
      </c>
      <c r="K18" s="19">
        <v>1750000</v>
      </c>
      <c r="L18" s="19"/>
      <c r="M18" s="19">
        <f t="shared" si="2"/>
        <v>3500000</v>
      </c>
      <c r="V18" s="3">
        <v>1</v>
      </c>
      <c r="W18" s="3">
        <v>1</v>
      </c>
      <c r="BP18" s="21"/>
      <c r="BQ18" s="21"/>
    </row>
    <row r="19" spans="1:69">
      <c r="A19" s="9">
        <v>17</v>
      </c>
      <c r="B19" s="10">
        <v>1539915</v>
      </c>
      <c r="C19" s="10">
        <v>2037156</v>
      </c>
      <c r="D19" s="9" t="s">
        <v>30</v>
      </c>
      <c r="E19" s="11">
        <v>43665</v>
      </c>
      <c r="F19" s="11">
        <v>43667</v>
      </c>
      <c r="G19" s="11" t="s">
        <v>14</v>
      </c>
      <c r="H19" s="12">
        <v>1</v>
      </c>
      <c r="I19" s="18">
        <f t="shared" si="0"/>
        <v>2</v>
      </c>
      <c r="J19" s="18">
        <f t="shared" si="1"/>
        <v>2</v>
      </c>
      <c r="K19" s="19">
        <v>1750000</v>
      </c>
      <c r="L19" s="19"/>
      <c r="M19" s="19">
        <f t="shared" si="2"/>
        <v>3500000</v>
      </c>
      <c r="X19" s="3">
        <v>1</v>
      </c>
      <c r="Y19" s="3">
        <v>1</v>
      </c>
      <c r="BP19" s="21"/>
      <c r="BQ19" s="21"/>
    </row>
    <row r="20" spans="1:69">
      <c r="A20" s="9">
        <v>18</v>
      </c>
      <c r="B20" s="12">
        <v>1535604</v>
      </c>
      <c r="C20" s="10">
        <v>2037182</v>
      </c>
      <c r="D20" s="9" t="s">
        <v>31</v>
      </c>
      <c r="E20" s="11">
        <v>43665</v>
      </c>
      <c r="F20" s="11">
        <v>43668</v>
      </c>
      <c r="G20" s="11" t="s">
        <v>14</v>
      </c>
      <c r="H20" s="12">
        <v>1</v>
      </c>
      <c r="I20" s="18">
        <f t="shared" si="0"/>
        <v>3</v>
      </c>
      <c r="J20" s="18">
        <f t="shared" si="1"/>
        <v>3</v>
      </c>
      <c r="K20" s="19">
        <v>1750000</v>
      </c>
      <c r="L20" s="19"/>
      <c r="M20" s="19">
        <f t="shared" si="2"/>
        <v>5250000</v>
      </c>
      <c r="X20" s="3">
        <v>1</v>
      </c>
      <c r="Y20" s="3">
        <v>1</v>
      </c>
      <c r="Z20" s="3">
        <v>1</v>
      </c>
      <c r="BP20" s="21"/>
      <c r="BQ20" s="21"/>
    </row>
    <row r="21" spans="1:69">
      <c r="A21" s="9">
        <v>19</v>
      </c>
      <c r="B21" s="12">
        <v>1547816</v>
      </c>
      <c r="C21" s="10">
        <v>2037352</v>
      </c>
      <c r="D21" s="9" t="s">
        <v>32</v>
      </c>
      <c r="E21" s="11">
        <v>43665</v>
      </c>
      <c r="F21" s="11">
        <v>43667</v>
      </c>
      <c r="G21" s="11" t="s">
        <v>14</v>
      </c>
      <c r="H21" s="12">
        <v>1</v>
      </c>
      <c r="I21" s="18">
        <f t="shared" si="0"/>
        <v>2</v>
      </c>
      <c r="J21" s="18">
        <f t="shared" si="1"/>
        <v>2</v>
      </c>
      <c r="K21" s="19">
        <v>1750000</v>
      </c>
      <c r="L21" s="19"/>
      <c r="M21" s="19">
        <f t="shared" si="2"/>
        <v>3500000</v>
      </c>
      <c r="X21" s="3">
        <v>1</v>
      </c>
      <c r="Y21" s="3">
        <v>1</v>
      </c>
      <c r="BP21" s="21"/>
      <c r="BQ21" s="21"/>
    </row>
    <row r="22" spans="1:69">
      <c r="A22" s="9">
        <v>20</v>
      </c>
      <c r="B22" s="12">
        <v>1527459</v>
      </c>
      <c r="C22" s="13">
        <v>2037169</v>
      </c>
      <c r="D22" s="9" t="s">
        <v>33</v>
      </c>
      <c r="E22" s="11">
        <v>43666</v>
      </c>
      <c r="F22" s="11">
        <v>43668</v>
      </c>
      <c r="G22" s="11" t="s">
        <v>14</v>
      </c>
      <c r="H22" s="12">
        <v>1</v>
      </c>
      <c r="I22" s="18">
        <f t="shared" si="0"/>
        <v>2</v>
      </c>
      <c r="J22" s="18">
        <f t="shared" si="1"/>
        <v>2</v>
      </c>
      <c r="K22" s="19">
        <v>1750000</v>
      </c>
      <c r="L22" s="19"/>
      <c r="M22" s="19">
        <f t="shared" si="2"/>
        <v>3500000</v>
      </c>
      <c r="Y22" s="3">
        <v>1</v>
      </c>
      <c r="Z22" s="3">
        <v>1</v>
      </c>
      <c r="BP22" s="21"/>
      <c r="BQ22" s="21"/>
    </row>
    <row r="23" spans="1:69">
      <c r="A23" s="9">
        <v>21</v>
      </c>
      <c r="B23" s="12">
        <v>1544792</v>
      </c>
      <c r="C23" s="10">
        <v>2037181</v>
      </c>
      <c r="D23" s="9" t="s">
        <v>34</v>
      </c>
      <c r="E23" s="11">
        <v>43667</v>
      </c>
      <c r="F23" s="11">
        <v>43669</v>
      </c>
      <c r="G23" s="11" t="s">
        <v>14</v>
      </c>
      <c r="H23" s="12">
        <v>1</v>
      </c>
      <c r="I23" s="18">
        <f t="shared" si="0"/>
        <v>2</v>
      </c>
      <c r="J23" s="18">
        <f t="shared" si="1"/>
        <v>2</v>
      </c>
      <c r="K23" s="19">
        <v>1750000</v>
      </c>
      <c r="L23" s="19"/>
      <c r="M23" s="19">
        <f t="shared" si="2"/>
        <v>3500000</v>
      </c>
      <c r="Z23" s="3">
        <v>1</v>
      </c>
      <c r="AA23" s="3">
        <v>1</v>
      </c>
      <c r="BP23" s="21"/>
      <c r="BQ23" s="21"/>
    </row>
    <row r="24" spans="1:69">
      <c r="A24" s="9">
        <v>22</v>
      </c>
      <c r="B24" s="14">
        <v>1543244</v>
      </c>
      <c r="C24" s="10">
        <v>2037254</v>
      </c>
      <c r="D24" s="9" t="s">
        <v>35</v>
      </c>
      <c r="E24" s="11">
        <v>43667</v>
      </c>
      <c r="F24" s="11">
        <v>43669</v>
      </c>
      <c r="G24" s="11" t="s">
        <v>14</v>
      </c>
      <c r="H24" s="12">
        <v>1</v>
      </c>
      <c r="I24" s="18">
        <f t="shared" si="0"/>
        <v>2</v>
      </c>
      <c r="J24" s="18">
        <f t="shared" si="1"/>
        <v>2</v>
      </c>
      <c r="K24" s="19">
        <v>1750000</v>
      </c>
      <c r="L24" s="19"/>
      <c r="M24" s="19">
        <f t="shared" si="2"/>
        <v>3500000</v>
      </c>
      <c r="BP24" s="21"/>
      <c r="BQ24" s="21"/>
    </row>
    <row r="25" spans="1:69">
      <c r="A25" s="9">
        <v>23</v>
      </c>
      <c r="B25" s="14">
        <v>1559827</v>
      </c>
      <c r="C25" s="10">
        <v>2037676</v>
      </c>
      <c r="D25" s="9" t="s">
        <v>36</v>
      </c>
      <c r="E25" s="11">
        <v>43667</v>
      </c>
      <c r="F25" s="11">
        <v>43670</v>
      </c>
      <c r="G25" s="11" t="s">
        <v>14</v>
      </c>
      <c r="H25" s="12">
        <v>4</v>
      </c>
      <c r="I25" s="18">
        <f t="shared" si="0"/>
        <v>3</v>
      </c>
      <c r="J25" s="18">
        <f t="shared" si="1"/>
        <v>12</v>
      </c>
      <c r="K25" s="19">
        <v>1750000</v>
      </c>
      <c r="L25" s="19"/>
      <c r="M25" s="19">
        <f t="shared" si="2"/>
        <v>21000000</v>
      </c>
      <c r="Z25" s="3">
        <v>4</v>
      </c>
      <c r="AA25" s="3">
        <v>4</v>
      </c>
      <c r="AB25" s="3">
        <v>4</v>
      </c>
      <c r="BP25" s="21"/>
      <c r="BQ25" s="21"/>
    </row>
    <row r="26" spans="1:69">
      <c r="A26" s="9">
        <v>24</v>
      </c>
      <c r="B26" s="12">
        <v>1530036</v>
      </c>
      <c r="C26" s="10">
        <v>2037189</v>
      </c>
      <c r="D26" s="9" t="s">
        <v>37</v>
      </c>
      <c r="E26" s="11">
        <v>43668</v>
      </c>
      <c r="F26" s="11">
        <v>43669</v>
      </c>
      <c r="G26" s="11" t="s">
        <v>14</v>
      </c>
      <c r="H26" s="12">
        <v>1</v>
      </c>
      <c r="I26" s="18">
        <f t="shared" si="0"/>
        <v>1</v>
      </c>
      <c r="J26" s="18">
        <f t="shared" si="1"/>
        <v>1</v>
      </c>
      <c r="K26" s="19">
        <v>1750000</v>
      </c>
      <c r="L26" s="19"/>
      <c r="M26" s="19">
        <f t="shared" si="2"/>
        <v>1750000</v>
      </c>
      <c r="AA26" s="3">
        <v>1</v>
      </c>
      <c r="BP26" s="21"/>
      <c r="BQ26" s="21"/>
    </row>
    <row r="27" spans="1:69">
      <c r="A27" s="9">
        <v>25</v>
      </c>
      <c r="B27" s="12">
        <v>1547695</v>
      </c>
      <c r="C27" s="13">
        <v>2037284</v>
      </c>
      <c r="D27" s="15" t="s">
        <v>38</v>
      </c>
      <c r="E27" s="11">
        <v>43668</v>
      </c>
      <c r="F27" s="11">
        <v>43670</v>
      </c>
      <c r="G27" s="11" t="s">
        <v>14</v>
      </c>
      <c r="H27" s="12">
        <v>1</v>
      </c>
      <c r="I27" s="18">
        <f t="shared" si="0"/>
        <v>2</v>
      </c>
      <c r="J27" s="18">
        <f t="shared" si="1"/>
        <v>2</v>
      </c>
      <c r="K27" s="19">
        <v>1750000</v>
      </c>
      <c r="L27" s="19"/>
      <c r="M27" s="19">
        <f t="shared" si="2"/>
        <v>3500000</v>
      </c>
      <c r="AA27" s="3">
        <v>1</v>
      </c>
      <c r="AB27" s="3">
        <v>1</v>
      </c>
      <c r="BP27" s="21"/>
      <c r="BQ27" s="21"/>
    </row>
    <row r="28" spans="1:69">
      <c r="A28" s="9">
        <v>26</v>
      </c>
      <c r="B28" s="12">
        <v>1559764</v>
      </c>
      <c r="C28" s="13">
        <v>2037672</v>
      </c>
      <c r="D28" s="15" t="s">
        <v>39</v>
      </c>
      <c r="E28" s="11">
        <v>43668</v>
      </c>
      <c r="F28" s="11">
        <v>43670</v>
      </c>
      <c r="G28" s="11" t="s">
        <v>14</v>
      </c>
      <c r="H28" s="12">
        <v>1</v>
      </c>
      <c r="I28" s="18">
        <f t="shared" si="0"/>
        <v>2</v>
      </c>
      <c r="J28" s="18">
        <f t="shared" si="1"/>
        <v>2</v>
      </c>
      <c r="K28" s="19">
        <v>1750000</v>
      </c>
      <c r="L28" s="19"/>
      <c r="M28" s="19">
        <f t="shared" si="2"/>
        <v>3500000</v>
      </c>
      <c r="AA28" s="3">
        <v>1</v>
      </c>
      <c r="AB28" s="3">
        <v>1</v>
      </c>
      <c r="BP28" s="21"/>
      <c r="BQ28" s="21"/>
    </row>
    <row r="29" spans="1:69">
      <c r="A29" s="9">
        <v>27</v>
      </c>
      <c r="B29" s="12">
        <v>1563380</v>
      </c>
      <c r="C29" s="13">
        <v>2037768</v>
      </c>
      <c r="D29" s="15" t="s">
        <v>40</v>
      </c>
      <c r="E29" s="11">
        <v>43668</v>
      </c>
      <c r="F29" s="11">
        <v>43672</v>
      </c>
      <c r="G29" s="11" t="s">
        <v>14</v>
      </c>
      <c r="H29" s="12">
        <v>5</v>
      </c>
      <c r="I29" s="18">
        <f t="shared" si="0"/>
        <v>4</v>
      </c>
      <c r="J29" s="18">
        <f t="shared" si="1"/>
        <v>20</v>
      </c>
      <c r="K29" s="19">
        <v>1750000</v>
      </c>
      <c r="L29" s="19"/>
      <c r="M29" s="19">
        <f t="shared" si="2"/>
        <v>35000000</v>
      </c>
      <c r="AA29" s="3">
        <v>5</v>
      </c>
      <c r="AB29" s="3">
        <v>5</v>
      </c>
      <c r="AC29" s="3">
        <v>5</v>
      </c>
      <c r="AD29" s="3">
        <v>5</v>
      </c>
      <c r="BP29" s="21"/>
      <c r="BQ29" s="21"/>
    </row>
    <row r="30" spans="1:69">
      <c r="A30" s="9">
        <v>28</v>
      </c>
      <c r="B30" s="12">
        <v>1530811</v>
      </c>
      <c r="C30" s="10">
        <v>2037187</v>
      </c>
      <c r="D30" s="9" t="s">
        <v>41</v>
      </c>
      <c r="E30" s="11">
        <v>43669</v>
      </c>
      <c r="F30" s="11">
        <v>43672</v>
      </c>
      <c r="G30" s="11" t="s">
        <v>14</v>
      </c>
      <c r="H30" s="12">
        <v>1</v>
      </c>
      <c r="I30" s="18">
        <f t="shared" si="0"/>
        <v>3</v>
      </c>
      <c r="J30" s="18">
        <f t="shared" si="1"/>
        <v>3</v>
      </c>
      <c r="K30" s="19">
        <v>1750000</v>
      </c>
      <c r="L30" s="19"/>
      <c r="M30" s="19">
        <f t="shared" si="2"/>
        <v>5250000</v>
      </c>
      <c r="AB30" s="3">
        <v>1</v>
      </c>
      <c r="AC30" s="3">
        <v>1</v>
      </c>
      <c r="AD30" s="3">
        <v>1</v>
      </c>
      <c r="BP30" s="21"/>
      <c r="BQ30" s="21"/>
    </row>
    <row r="31" spans="1:69">
      <c r="A31" s="9">
        <v>29</v>
      </c>
      <c r="B31" s="12">
        <v>1530827</v>
      </c>
      <c r="C31" s="10">
        <v>2037186</v>
      </c>
      <c r="D31" s="9" t="s">
        <v>42</v>
      </c>
      <c r="E31" s="11">
        <v>43669</v>
      </c>
      <c r="F31" s="11">
        <v>43672</v>
      </c>
      <c r="G31" s="11" t="s">
        <v>14</v>
      </c>
      <c r="H31" s="12">
        <v>2</v>
      </c>
      <c r="I31" s="18">
        <f t="shared" si="0"/>
        <v>3</v>
      </c>
      <c r="J31" s="18">
        <f t="shared" si="1"/>
        <v>6</v>
      </c>
      <c r="K31" s="19">
        <v>1750000</v>
      </c>
      <c r="L31" s="19"/>
      <c r="M31" s="19">
        <f t="shared" si="2"/>
        <v>10500000</v>
      </c>
      <c r="AB31" s="3">
        <v>2</v>
      </c>
      <c r="AC31" s="3">
        <v>2</v>
      </c>
      <c r="AD31" s="3">
        <v>2</v>
      </c>
      <c r="BP31" s="21"/>
      <c r="BQ31" s="21"/>
    </row>
    <row r="32" spans="1:69">
      <c r="A32" s="9">
        <v>30</v>
      </c>
      <c r="B32" s="12">
        <v>1530833</v>
      </c>
      <c r="C32" s="10">
        <v>2037179</v>
      </c>
      <c r="D32" s="9" t="s">
        <v>43</v>
      </c>
      <c r="E32" s="11">
        <v>43669</v>
      </c>
      <c r="F32" s="11">
        <v>43672</v>
      </c>
      <c r="G32" s="11" t="s">
        <v>14</v>
      </c>
      <c r="H32" s="12">
        <v>1</v>
      </c>
      <c r="I32" s="18">
        <f t="shared" si="0"/>
        <v>3</v>
      </c>
      <c r="J32" s="18">
        <f t="shared" si="1"/>
        <v>3</v>
      </c>
      <c r="K32" s="19">
        <v>1750000</v>
      </c>
      <c r="L32" s="19"/>
      <c r="M32" s="19">
        <f t="shared" si="2"/>
        <v>5250000</v>
      </c>
      <c r="AB32" s="3">
        <v>1</v>
      </c>
      <c r="AC32" s="3">
        <v>1</v>
      </c>
      <c r="AD32" s="3">
        <v>1</v>
      </c>
      <c r="BP32" s="21"/>
      <c r="BQ32" s="21"/>
    </row>
    <row r="33" spans="1:69">
      <c r="A33" s="9">
        <v>31</v>
      </c>
      <c r="B33" s="12">
        <v>1561486</v>
      </c>
      <c r="C33" s="10">
        <v>2037711</v>
      </c>
      <c r="D33" s="9" t="s">
        <v>44</v>
      </c>
      <c r="E33" s="11">
        <v>43669</v>
      </c>
      <c r="F33" s="11">
        <v>43674</v>
      </c>
      <c r="G33" s="11" t="s">
        <v>14</v>
      </c>
      <c r="H33" s="12">
        <v>1</v>
      </c>
      <c r="I33" s="18">
        <f t="shared" si="0"/>
        <v>5</v>
      </c>
      <c r="J33" s="18">
        <f t="shared" si="1"/>
        <v>5</v>
      </c>
      <c r="K33" s="19">
        <v>1750000</v>
      </c>
      <c r="L33" s="19"/>
      <c r="M33" s="19">
        <f t="shared" si="2"/>
        <v>8750000</v>
      </c>
      <c r="BP33" s="21"/>
      <c r="BQ33" s="21"/>
    </row>
    <row r="34" spans="1:69">
      <c r="A34" s="9">
        <v>32</v>
      </c>
      <c r="B34" s="12">
        <v>1562076</v>
      </c>
      <c r="C34" s="10">
        <v>2037731</v>
      </c>
      <c r="D34" s="9" t="s">
        <v>45</v>
      </c>
      <c r="E34" s="11">
        <v>43669</v>
      </c>
      <c r="F34" s="11">
        <v>43673</v>
      </c>
      <c r="G34" s="11" t="s">
        <v>14</v>
      </c>
      <c r="H34" s="12">
        <v>2</v>
      </c>
      <c r="I34" s="18">
        <f t="shared" si="0"/>
        <v>4</v>
      </c>
      <c r="J34" s="18">
        <f t="shared" si="1"/>
        <v>8</v>
      </c>
      <c r="K34" s="19">
        <v>1750000</v>
      </c>
      <c r="L34" s="19"/>
      <c r="M34" s="19">
        <f t="shared" si="2"/>
        <v>14000000</v>
      </c>
      <c r="AB34" s="3">
        <v>2</v>
      </c>
      <c r="AC34" s="3">
        <v>2</v>
      </c>
      <c r="AD34" s="3">
        <v>2</v>
      </c>
      <c r="AE34" s="3">
        <v>2</v>
      </c>
      <c r="BP34" s="21"/>
      <c r="BQ34" s="21"/>
    </row>
    <row r="35" spans="1:69">
      <c r="A35" s="9">
        <v>33</v>
      </c>
      <c r="B35" s="12">
        <v>1539785</v>
      </c>
      <c r="C35" s="10">
        <v>2037190</v>
      </c>
      <c r="D35" s="9" t="s">
        <v>46</v>
      </c>
      <c r="E35" s="11">
        <v>43670</v>
      </c>
      <c r="F35" s="11">
        <v>43672</v>
      </c>
      <c r="G35" s="11" t="s">
        <v>14</v>
      </c>
      <c r="H35" s="12">
        <v>3</v>
      </c>
      <c r="I35" s="18">
        <f t="shared" si="0"/>
        <v>2</v>
      </c>
      <c r="J35" s="18">
        <f t="shared" si="1"/>
        <v>6</v>
      </c>
      <c r="K35" s="19">
        <v>1750000</v>
      </c>
      <c r="L35" s="19"/>
      <c r="M35" s="19">
        <f t="shared" si="2"/>
        <v>10500000</v>
      </c>
      <c r="AC35" s="3">
        <v>3</v>
      </c>
      <c r="AD35" s="3">
        <v>3</v>
      </c>
      <c r="BP35" s="21"/>
      <c r="BQ35" s="21"/>
    </row>
    <row r="36" spans="1:69">
      <c r="A36" s="9">
        <v>34</v>
      </c>
      <c r="B36" s="12">
        <v>1540944</v>
      </c>
      <c r="C36" s="10">
        <v>2037176</v>
      </c>
      <c r="D36" s="9" t="s">
        <v>47</v>
      </c>
      <c r="E36" s="11">
        <v>43670</v>
      </c>
      <c r="F36" s="11">
        <v>43672</v>
      </c>
      <c r="G36" s="11" t="s">
        <v>14</v>
      </c>
      <c r="H36" s="12">
        <v>1</v>
      </c>
      <c r="I36" s="18">
        <f t="shared" si="0"/>
        <v>2</v>
      </c>
      <c r="J36" s="18">
        <f t="shared" si="1"/>
        <v>2</v>
      </c>
      <c r="K36" s="19">
        <v>1750000</v>
      </c>
      <c r="L36" s="19"/>
      <c r="M36" s="19">
        <f t="shared" si="2"/>
        <v>3500000</v>
      </c>
      <c r="AC36" s="3">
        <v>1</v>
      </c>
      <c r="AD36" s="3">
        <v>1</v>
      </c>
      <c r="BP36" s="21"/>
      <c r="BQ36" s="21"/>
    </row>
    <row r="37" spans="1:69">
      <c r="A37" s="9">
        <v>35</v>
      </c>
      <c r="B37" s="12">
        <v>1530037</v>
      </c>
      <c r="C37" s="10">
        <v>2037177</v>
      </c>
      <c r="D37" s="9" t="s">
        <v>37</v>
      </c>
      <c r="E37" s="11">
        <v>43670</v>
      </c>
      <c r="F37" s="11">
        <v>43673</v>
      </c>
      <c r="G37" s="11" t="s">
        <v>14</v>
      </c>
      <c r="H37" s="12">
        <v>1</v>
      </c>
      <c r="I37" s="18">
        <f t="shared" si="0"/>
        <v>3</v>
      </c>
      <c r="J37" s="18">
        <f t="shared" si="1"/>
        <v>3</v>
      </c>
      <c r="K37" s="19">
        <v>1750000</v>
      </c>
      <c r="L37" s="19"/>
      <c r="M37" s="19">
        <f t="shared" si="2"/>
        <v>5250000</v>
      </c>
      <c r="AC37" s="3">
        <v>1</v>
      </c>
      <c r="AD37" s="3">
        <v>1</v>
      </c>
      <c r="AE37" s="3">
        <v>1</v>
      </c>
      <c r="BP37" s="21"/>
      <c r="BQ37" s="21"/>
    </row>
    <row r="38" spans="1:69">
      <c r="A38" s="9">
        <v>36</v>
      </c>
      <c r="B38" s="12">
        <v>1561012</v>
      </c>
      <c r="C38" s="10">
        <v>2037701</v>
      </c>
      <c r="D38" s="9" t="s">
        <v>48</v>
      </c>
      <c r="E38" s="11">
        <v>43670</v>
      </c>
      <c r="F38" s="11">
        <v>43672</v>
      </c>
      <c r="G38" s="11" t="s">
        <v>14</v>
      </c>
      <c r="H38" s="12">
        <v>1</v>
      </c>
      <c r="I38" s="18">
        <f t="shared" si="0"/>
        <v>2</v>
      </c>
      <c r="J38" s="18">
        <f t="shared" si="1"/>
        <v>2</v>
      </c>
      <c r="K38" s="19">
        <v>1750000</v>
      </c>
      <c r="L38" s="19"/>
      <c r="M38" s="19">
        <f t="shared" si="2"/>
        <v>3500000</v>
      </c>
      <c r="BP38" s="21"/>
      <c r="BQ38" s="21"/>
    </row>
    <row r="39" spans="1:69">
      <c r="A39" s="9">
        <v>37</v>
      </c>
      <c r="B39" s="12">
        <v>1562431</v>
      </c>
      <c r="C39" s="10">
        <v>2037740</v>
      </c>
      <c r="D39" s="9" t="s">
        <v>49</v>
      </c>
      <c r="E39" s="11">
        <v>43670</v>
      </c>
      <c r="F39" s="11">
        <v>43672</v>
      </c>
      <c r="G39" s="11" t="s">
        <v>14</v>
      </c>
      <c r="H39" s="12">
        <v>1</v>
      </c>
      <c r="I39" s="18">
        <f t="shared" si="0"/>
        <v>2</v>
      </c>
      <c r="J39" s="18">
        <f t="shared" si="1"/>
        <v>2</v>
      </c>
      <c r="K39" s="19">
        <v>1750000</v>
      </c>
      <c r="L39" s="19"/>
      <c r="M39" s="19">
        <f t="shared" si="2"/>
        <v>3500000</v>
      </c>
      <c r="AC39" s="3">
        <v>1</v>
      </c>
      <c r="AD39" s="3">
        <v>1</v>
      </c>
      <c r="BP39" s="21"/>
      <c r="BQ39" s="21"/>
    </row>
    <row r="40" spans="1:69">
      <c r="A40" s="9">
        <v>38</v>
      </c>
      <c r="B40" s="12">
        <v>1542586</v>
      </c>
      <c r="C40" s="10">
        <v>2037165</v>
      </c>
      <c r="D40" s="9" t="s">
        <v>50</v>
      </c>
      <c r="E40" s="11">
        <v>43671</v>
      </c>
      <c r="F40" s="11">
        <v>43672</v>
      </c>
      <c r="G40" s="11" t="s">
        <v>14</v>
      </c>
      <c r="H40" s="12">
        <v>2</v>
      </c>
      <c r="I40" s="18">
        <f t="shared" si="0"/>
        <v>1</v>
      </c>
      <c r="J40" s="18">
        <f t="shared" si="1"/>
        <v>2</v>
      </c>
      <c r="K40" s="19">
        <v>1750000</v>
      </c>
      <c r="L40" s="19"/>
      <c r="M40" s="19">
        <f t="shared" si="2"/>
        <v>3500000</v>
      </c>
      <c r="AD40" s="3">
        <v>2</v>
      </c>
      <c r="BP40" s="21"/>
      <c r="BQ40" s="21"/>
    </row>
    <row r="41" spans="1:69">
      <c r="A41" s="9">
        <v>39</v>
      </c>
      <c r="B41" s="12">
        <v>1562206</v>
      </c>
      <c r="C41" s="10">
        <v>2037736</v>
      </c>
      <c r="D41" s="9" t="s">
        <v>51</v>
      </c>
      <c r="E41" s="11">
        <v>43671</v>
      </c>
      <c r="F41" s="11">
        <v>43672</v>
      </c>
      <c r="G41" s="11" t="s">
        <v>14</v>
      </c>
      <c r="H41" s="12">
        <v>1</v>
      </c>
      <c r="I41" s="18">
        <f t="shared" si="0"/>
        <v>1</v>
      </c>
      <c r="J41" s="18">
        <f t="shared" si="1"/>
        <v>1</v>
      </c>
      <c r="K41" s="19">
        <v>1750000</v>
      </c>
      <c r="L41" s="19"/>
      <c r="M41" s="19">
        <f t="shared" si="2"/>
        <v>1750000</v>
      </c>
      <c r="AD41" s="3">
        <v>1</v>
      </c>
      <c r="BP41" s="21"/>
      <c r="BQ41" s="21"/>
    </row>
    <row r="42" spans="1:69">
      <c r="A42" s="9">
        <v>40</v>
      </c>
      <c r="B42" s="12">
        <v>1564344</v>
      </c>
      <c r="C42" s="10">
        <v>2037815</v>
      </c>
      <c r="D42" s="9" t="s">
        <v>52</v>
      </c>
      <c r="E42" s="11">
        <v>43671</v>
      </c>
      <c r="F42" s="11">
        <v>43673</v>
      </c>
      <c r="G42" s="11" t="s">
        <v>14</v>
      </c>
      <c r="H42" s="12">
        <v>1</v>
      </c>
      <c r="I42" s="18">
        <f t="shared" si="0"/>
        <v>2</v>
      </c>
      <c r="J42" s="18">
        <f t="shared" si="1"/>
        <v>2</v>
      </c>
      <c r="K42" s="19">
        <v>1750000</v>
      </c>
      <c r="L42" s="19"/>
      <c r="M42" s="19">
        <f t="shared" si="2"/>
        <v>3500000</v>
      </c>
      <c r="AD42" s="3">
        <v>1</v>
      </c>
      <c r="AE42" s="3">
        <v>1</v>
      </c>
      <c r="BP42" s="21"/>
      <c r="BQ42" s="21"/>
    </row>
    <row r="43" spans="1:69">
      <c r="A43" s="9">
        <v>41</v>
      </c>
      <c r="B43" s="12">
        <v>1562118</v>
      </c>
      <c r="C43" s="10">
        <v>2037733</v>
      </c>
      <c r="D43" s="9" t="s">
        <v>53</v>
      </c>
      <c r="E43" s="11">
        <v>43672</v>
      </c>
      <c r="F43" s="11">
        <v>43677</v>
      </c>
      <c r="G43" s="11" t="s">
        <v>14</v>
      </c>
      <c r="H43" s="12">
        <v>1</v>
      </c>
      <c r="I43" s="18">
        <f t="shared" si="0"/>
        <v>5</v>
      </c>
      <c r="J43" s="18">
        <f t="shared" si="1"/>
        <v>5</v>
      </c>
      <c r="K43" s="19">
        <v>1750000</v>
      </c>
      <c r="L43" s="19"/>
      <c r="M43" s="19">
        <f t="shared" si="2"/>
        <v>8750000</v>
      </c>
      <c r="AE43" s="3">
        <v>1</v>
      </c>
      <c r="AF43" s="3">
        <v>1</v>
      </c>
      <c r="AG43" s="3">
        <v>1</v>
      </c>
      <c r="AH43" s="3">
        <v>1</v>
      </c>
      <c r="AI43" s="3">
        <v>1</v>
      </c>
      <c r="BP43" s="21"/>
      <c r="BQ43" s="21"/>
    </row>
    <row r="44" spans="1:69">
      <c r="A44" s="9">
        <v>42</v>
      </c>
      <c r="B44" s="12">
        <v>1541205</v>
      </c>
      <c r="C44" s="10">
        <v>2037172</v>
      </c>
      <c r="D44" s="9" t="s">
        <v>54</v>
      </c>
      <c r="E44" s="11">
        <v>43673</v>
      </c>
      <c r="F44" s="11">
        <v>43678</v>
      </c>
      <c r="G44" s="11" t="s">
        <v>14</v>
      </c>
      <c r="H44" s="12">
        <v>1</v>
      </c>
      <c r="I44" s="18">
        <f t="shared" si="0"/>
        <v>5</v>
      </c>
      <c r="J44" s="18">
        <f t="shared" si="1"/>
        <v>5</v>
      </c>
      <c r="K44" s="19">
        <v>1750000</v>
      </c>
      <c r="L44" s="19"/>
      <c r="M44" s="19">
        <f t="shared" si="2"/>
        <v>8750000</v>
      </c>
      <c r="AF44" s="3">
        <v>1</v>
      </c>
      <c r="AG44" s="3">
        <v>1</v>
      </c>
      <c r="AH44" s="3">
        <v>1</v>
      </c>
      <c r="AI44" s="3">
        <v>1</v>
      </c>
      <c r="AJ44" s="3">
        <v>1</v>
      </c>
      <c r="BP44" s="21"/>
      <c r="BQ44" s="21"/>
    </row>
    <row r="45" spans="1:69">
      <c r="A45" s="9">
        <v>43</v>
      </c>
      <c r="B45" s="12">
        <v>1561804</v>
      </c>
      <c r="C45" s="10">
        <v>2037720</v>
      </c>
      <c r="D45" s="9" t="s">
        <v>55</v>
      </c>
      <c r="E45" s="11">
        <v>43674</v>
      </c>
      <c r="F45" s="11">
        <v>43682</v>
      </c>
      <c r="G45" s="11" t="s">
        <v>14</v>
      </c>
      <c r="H45" s="12">
        <v>2</v>
      </c>
      <c r="I45" s="18">
        <f t="shared" si="0"/>
        <v>8</v>
      </c>
      <c r="J45" s="18">
        <f t="shared" si="1"/>
        <v>16</v>
      </c>
      <c r="K45" s="19">
        <v>1750000</v>
      </c>
      <c r="L45" s="19"/>
      <c r="M45" s="19">
        <f t="shared" si="2"/>
        <v>28000000</v>
      </c>
      <c r="BP45" s="21"/>
      <c r="BQ45" s="21"/>
    </row>
    <row r="46" spans="1:69">
      <c r="A46" s="9">
        <v>44</v>
      </c>
      <c r="B46" s="12">
        <v>1565182</v>
      </c>
      <c r="C46" s="10">
        <v>2037832</v>
      </c>
      <c r="D46" s="9" t="s">
        <v>56</v>
      </c>
      <c r="E46" s="11">
        <v>43674</v>
      </c>
      <c r="F46" s="11">
        <v>43676</v>
      </c>
      <c r="G46" s="11" t="s">
        <v>14</v>
      </c>
      <c r="H46" s="12">
        <v>1</v>
      </c>
      <c r="I46" s="18">
        <f t="shared" si="0"/>
        <v>2</v>
      </c>
      <c r="J46" s="18">
        <f t="shared" si="1"/>
        <v>2</v>
      </c>
      <c r="K46" s="19">
        <v>1750000</v>
      </c>
      <c r="L46" s="19"/>
      <c r="M46" s="19">
        <f t="shared" si="2"/>
        <v>3500000</v>
      </c>
      <c r="AG46" s="3">
        <v>1</v>
      </c>
      <c r="AH46" s="3">
        <v>1</v>
      </c>
      <c r="BP46" s="21"/>
      <c r="BQ46" s="21"/>
    </row>
    <row r="47" spans="1:69">
      <c r="A47" s="9">
        <v>45</v>
      </c>
      <c r="B47" s="14">
        <v>1568250</v>
      </c>
      <c r="C47" s="10">
        <v>2037955</v>
      </c>
      <c r="D47" s="9" t="s">
        <v>57</v>
      </c>
      <c r="E47" s="11">
        <v>43674</v>
      </c>
      <c r="F47" s="11">
        <v>43677</v>
      </c>
      <c r="G47" s="11" t="s">
        <v>14</v>
      </c>
      <c r="H47" s="12">
        <v>1</v>
      </c>
      <c r="I47" s="18">
        <f t="shared" si="0"/>
        <v>3</v>
      </c>
      <c r="J47" s="18">
        <f t="shared" si="1"/>
        <v>3</v>
      </c>
      <c r="K47" s="19">
        <v>1750000</v>
      </c>
      <c r="L47" s="19"/>
      <c r="M47" s="19">
        <f t="shared" si="2"/>
        <v>5250000</v>
      </c>
      <c r="AG47" s="3">
        <v>1</v>
      </c>
      <c r="AH47" s="3">
        <v>1</v>
      </c>
      <c r="AI47" s="3">
        <v>1</v>
      </c>
      <c r="BP47" s="21"/>
      <c r="BQ47" s="21"/>
    </row>
    <row r="48" spans="1:69">
      <c r="A48" s="9">
        <v>46</v>
      </c>
      <c r="B48" s="14">
        <v>1568232</v>
      </c>
      <c r="C48" s="10">
        <v>2037956</v>
      </c>
      <c r="D48" s="9" t="s">
        <v>58</v>
      </c>
      <c r="E48" s="11">
        <v>43674</v>
      </c>
      <c r="F48" s="11">
        <v>43675</v>
      </c>
      <c r="G48" s="11" t="s">
        <v>14</v>
      </c>
      <c r="H48" s="12">
        <v>3</v>
      </c>
      <c r="I48" s="18">
        <f t="shared" si="0"/>
        <v>1</v>
      </c>
      <c r="J48" s="18">
        <f t="shared" si="1"/>
        <v>3</v>
      </c>
      <c r="K48" s="19">
        <v>1750000</v>
      </c>
      <c r="L48" s="19"/>
      <c r="M48" s="19">
        <f t="shared" si="2"/>
        <v>5250000</v>
      </c>
      <c r="AG48" s="3">
        <v>3</v>
      </c>
      <c r="BP48" s="21"/>
      <c r="BQ48" s="21"/>
    </row>
    <row r="49" spans="1:69">
      <c r="A49" s="9">
        <v>47</v>
      </c>
      <c r="B49" s="14">
        <v>1568002</v>
      </c>
      <c r="C49" s="10">
        <v>2037960</v>
      </c>
      <c r="D49" s="9" t="s">
        <v>59</v>
      </c>
      <c r="E49" s="11">
        <v>43674</v>
      </c>
      <c r="F49" s="11">
        <v>43676</v>
      </c>
      <c r="G49" s="11" t="s">
        <v>14</v>
      </c>
      <c r="H49" s="12">
        <v>1</v>
      </c>
      <c r="I49" s="18">
        <f t="shared" si="0"/>
        <v>2</v>
      </c>
      <c r="J49" s="18">
        <f t="shared" si="1"/>
        <v>2</v>
      </c>
      <c r="K49" s="19">
        <v>1750000</v>
      </c>
      <c r="L49" s="19"/>
      <c r="M49" s="19">
        <f t="shared" si="2"/>
        <v>3500000</v>
      </c>
      <c r="AG49" s="3">
        <v>1</v>
      </c>
      <c r="AH49" s="3">
        <v>1</v>
      </c>
      <c r="BP49" s="21"/>
      <c r="BQ49" s="21"/>
    </row>
    <row r="50" spans="1:69">
      <c r="A50" s="9">
        <v>48</v>
      </c>
      <c r="B50" s="14">
        <v>1568937</v>
      </c>
      <c r="C50" s="10">
        <v>2037978</v>
      </c>
      <c r="D50" s="9" t="s">
        <v>60</v>
      </c>
      <c r="E50" s="11">
        <v>43674</v>
      </c>
      <c r="F50" s="11">
        <v>43676</v>
      </c>
      <c r="G50" s="11" t="s">
        <v>14</v>
      </c>
      <c r="H50" s="12">
        <v>1</v>
      </c>
      <c r="I50" s="18">
        <f t="shared" si="0"/>
        <v>2</v>
      </c>
      <c r="J50" s="18">
        <f t="shared" si="1"/>
        <v>2</v>
      </c>
      <c r="K50" s="19">
        <v>1750000</v>
      </c>
      <c r="L50" s="19"/>
      <c r="M50" s="19">
        <f t="shared" si="2"/>
        <v>3500000</v>
      </c>
      <c r="AG50" s="3">
        <v>1</v>
      </c>
      <c r="AH50" s="3">
        <v>1</v>
      </c>
      <c r="BP50" s="21"/>
      <c r="BQ50" s="21"/>
    </row>
    <row r="51" spans="1:69">
      <c r="A51" s="9">
        <v>49</v>
      </c>
      <c r="B51" s="14">
        <v>1568858</v>
      </c>
      <c r="C51" s="10">
        <v>2037979</v>
      </c>
      <c r="D51" s="9" t="s">
        <v>61</v>
      </c>
      <c r="E51" s="11">
        <v>43674</v>
      </c>
      <c r="F51" s="11">
        <v>43676</v>
      </c>
      <c r="G51" s="11" t="s">
        <v>14</v>
      </c>
      <c r="H51" s="12">
        <v>1</v>
      </c>
      <c r="I51" s="18">
        <f t="shared" si="0"/>
        <v>2</v>
      </c>
      <c r="J51" s="18">
        <f t="shared" si="1"/>
        <v>2</v>
      </c>
      <c r="K51" s="19">
        <v>1750000</v>
      </c>
      <c r="L51" s="19"/>
      <c r="M51" s="19">
        <f t="shared" si="2"/>
        <v>3500000</v>
      </c>
      <c r="AG51" s="3">
        <v>1</v>
      </c>
      <c r="AH51" s="3">
        <v>1</v>
      </c>
      <c r="BP51" s="21"/>
      <c r="BQ51" s="21"/>
    </row>
    <row r="52" spans="1:69">
      <c r="A52" s="9">
        <v>50</v>
      </c>
      <c r="B52" s="12">
        <v>1564718</v>
      </c>
      <c r="C52" s="10">
        <v>2037833</v>
      </c>
      <c r="D52" s="9" t="s">
        <v>62</v>
      </c>
      <c r="E52" s="11">
        <v>43675</v>
      </c>
      <c r="F52" s="11">
        <v>43680</v>
      </c>
      <c r="G52" s="11" t="s">
        <v>14</v>
      </c>
      <c r="H52" s="12">
        <v>1</v>
      </c>
      <c r="I52" s="18">
        <f t="shared" si="0"/>
        <v>5</v>
      </c>
      <c r="J52" s="18">
        <f t="shared" si="1"/>
        <v>5</v>
      </c>
      <c r="K52" s="19">
        <v>1750000</v>
      </c>
      <c r="L52" s="19"/>
      <c r="M52" s="19">
        <f t="shared" si="2"/>
        <v>8750000</v>
      </c>
      <c r="AH52" s="3">
        <v>1</v>
      </c>
      <c r="AI52" s="3">
        <v>1</v>
      </c>
      <c r="AJ52" s="3">
        <v>1</v>
      </c>
      <c r="AK52" s="3">
        <v>1</v>
      </c>
      <c r="AL52" s="3">
        <v>1</v>
      </c>
      <c r="BP52" s="21"/>
      <c r="BQ52" s="21"/>
    </row>
    <row r="53" spans="1:69">
      <c r="A53" s="9">
        <v>51</v>
      </c>
      <c r="B53" s="12">
        <v>1537932</v>
      </c>
      <c r="C53" s="10">
        <v>2037184</v>
      </c>
      <c r="D53" s="9" t="s">
        <v>63</v>
      </c>
      <c r="E53" s="11">
        <v>43675</v>
      </c>
      <c r="F53" s="11">
        <v>43677</v>
      </c>
      <c r="G53" s="11" t="s">
        <v>14</v>
      </c>
      <c r="H53" s="12">
        <v>1</v>
      </c>
      <c r="I53" s="18">
        <f t="shared" si="0"/>
        <v>2</v>
      </c>
      <c r="J53" s="18">
        <f t="shared" si="1"/>
        <v>2</v>
      </c>
      <c r="K53" s="19">
        <v>1750000</v>
      </c>
      <c r="L53" s="19"/>
      <c r="M53" s="19">
        <f t="shared" si="2"/>
        <v>3500000</v>
      </c>
      <c r="AH53" s="3">
        <v>1</v>
      </c>
      <c r="AI53" s="3">
        <v>1</v>
      </c>
      <c r="BP53" s="21"/>
      <c r="BQ53" s="21"/>
    </row>
    <row r="54" spans="1:69">
      <c r="A54" s="9">
        <v>52</v>
      </c>
      <c r="B54" s="12">
        <v>1539136</v>
      </c>
      <c r="C54" s="10">
        <v>2037183</v>
      </c>
      <c r="D54" s="9" t="s">
        <v>64</v>
      </c>
      <c r="E54" s="11">
        <v>43676</v>
      </c>
      <c r="F54" s="11">
        <v>43677</v>
      </c>
      <c r="G54" s="11" t="s">
        <v>14</v>
      </c>
      <c r="H54" s="12">
        <v>1</v>
      </c>
      <c r="I54" s="18">
        <f t="shared" si="0"/>
        <v>1</v>
      </c>
      <c r="J54" s="18">
        <f t="shared" si="1"/>
        <v>1</v>
      </c>
      <c r="K54" s="19">
        <v>1750000</v>
      </c>
      <c r="L54" s="19"/>
      <c r="M54" s="19">
        <f t="shared" si="2"/>
        <v>1750000</v>
      </c>
      <c r="AI54" s="3">
        <v>1</v>
      </c>
      <c r="BP54" s="21"/>
      <c r="BQ54" s="21"/>
    </row>
    <row r="55" spans="1:69">
      <c r="A55" s="9">
        <v>53</v>
      </c>
      <c r="B55" s="12">
        <v>1551167</v>
      </c>
      <c r="C55" s="10">
        <v>2037411</v>
      </c>
      <c r="D55" s="9" t="s">
        <v>65</v>
      </c>
      <c r="E55" s="11">
        <v>43676</v>
      </c>
      <c r="F55" s="11">
        <v>43680</v>
      </c>
      <c r="G55" s="11" t="s">
        <v>14</v>
      </c>
      <c r="H55" s="12">
        <v>2</v>
      </c>
      <c r="I55" s="18">
        <f t="shared" si="0"/>
        <v>4</v>
      </c>
      <c r="J55" s="18">
        <f t="shared" si="1"/>
        <v>8</v>
      </c>
      <c r="K55" s="19">
        <v>1750000</v>
      </c>
      <c r="L55" s="19"/>
      <c r="M55" s="19">
        <f t="shared" si="2"/>
        <v>14000000</v>
      </c>
      <c r="AI55" s="3">
        <v>2</v>
      </c>
      <c r="AJ55" s="3">
        <v>2</v>
      </c>
      <c r="AK55" s="3">
        <v>2</v>
      </c>
      <c r="AL55" s="3">
        <v>2</v>
      </c>
      <c r="BP55" s="21"/>
      <c r="BQ55" s="21"/>
    </row>
    <row r="56" spans="1:69">
      <c r="A56" s="9">
        <v>54</v>
      </c>
      <c r="B56" s="12">
        <v>1563817</v>
      </c>
      <c r="C56" s="10">
        <v>2037791</v>
      </c>
      <c r="D56" s="9" t="s">
        <v>66</v>
      </c>
      <c r="E56" s="11">
        <v>43676</v>
      </c>
      <c r="F56" s="11">
        <v>43679</v>
      </c>
      <c r="G56" s="11" t="s">
        <v>14</v>
      </c>
      <c r="H56" s="12">
        <v>1</v>
      </c>
      <c r="I56" s="18">
        <f t="shared" si="0"/>
        <v>3</v>
      </c>
      <c r="J56" s="18">
        <f t="shared" si="1"/>
        <v>3</v>
      </c>
      <c r="K56" s="19">
        <v>1750000</v>
      </c>
      <c r="L56" s="19"/>
      <c r="M56" s="19">
        <f t="shared" si="2"/>
        <v>5250000</v>
      </c>
      <c r="AI56" s="3">
        <v>1</v>
      </c>
      <c r="AJ56" s="3">
        <v>1</v>
      </c>
      <c r="AK56" s="3">
        <v>1</v>
      </c>
      <c r="BP56" s="21"/>
      <c r="BQ56" s="21"/>
    </row>
    <row r="57" spans="1:69">
      <c r="A57" s="9">
        <v>55</v>
      </c>
      <c r="B57" s="12">
        <v>1562803</v>
      </c>
      <c r="C57" s="10">
        <v>2037759</v>
      </c>
      <c r="D57" s="9" t="s">
        <v>67</v>
      </c>
      <c r="E57" s="11">
        <v>43676</v>
      </c>
      <c r="F57" s="11">
        <v>43677</v>
      </c>
      <c r="G57" s="11" t="s">
        <v>14</v>
      </c>
      <c r="H57" s="12">
        <v>1</v>
      </c>
      <c r="I57" s="18">
        <f t="shared" si="0"/>
        <v>1</v>
      </c>
      <c r="J57" s="18">
        <f t="shared" si="1"/>
        <v>1</v>
      </c>
      <c r="K57" s="19">
        <v>1750000</v>
      </c>
      <c r="L57" s="19"/>
      <c r="M57" s="19">
        <f t="shared" si="2"/>
        <v>1750000</v>
      </c>
      <c r="AI57" s="3">
        <v>1</v>
      </c>
      <c r="BP57" s="21"/>
      <c r="BQ57" s="21"/>
    </row>
    <row r="58" spans="1:69">
      <c r="A58" s="9">
        <v>56</v>
      </c>
      <c r="B58" s="12">
        <v>1552625</v>
      </c>
      <c r="C58" s="10">
        <v>2037450</v>
      </c>
      <c r="D58" s="9" t="s">
        <v>68</v>
      </c>
      <c r="E58" s="11">
        <v>43677</v>
      </c>
      <c r="F58" s="11">
        <v>43678</v>
      </c>
      <c r="G58" s="11" t="s">
        <v>14</v>
      </c>
      <c r="H58" s="12">
        <v>1</v>
      </c>
      <c r="I58" s="18">
        <f t="shared" si="0"/>
        <v>1</v>
      </c>
      <c r="J58" s="18">
        <f t="shared" si="1"/>
        <v>1</v>
      </c>
      <c r="K58" s="19">
        <v>1750000</v>
      </c>
      <c r="L58" s="19"/>
      <c r="M58" s="19">
        <f t="shared" si="2"/>
        <v>1750000</v>
      </c>
      <c r="AJ58" s="3">
        <v>1</v>
      </c>
      <c r="BP58" s="21"/>
      <c r="BQ58" s="21"/>
    </row>
    <row r="59" spans="1:69">
      <c r="A59" s="9">
        <v>57</v>
      </c>
      <c r="B59" s="12">
        <v>1566204</v>
      </c>
      <c r="C59" s="10">
        <v>2037863</v>
      </c>
      <c r="D59" s="9" t="s">
        <v>69</v>
      </c>
      <c r="E59" s="11">
        <v>43677</v>
      </c>
      <c r="F59" s="11">
        <v>43681</v>
      </c>
      <c r="G59" s="11" t="s">
        <v>14</v>
      </c>
      <c r="H59" s="12">
        <v>2</v>
      </c>
      <c r="I59" s="18">
        <f t="shared" si="0"/>
        <v>4</v>
      </c>
      <c r="J59" s="18">
        <f t="shared" si="1"/>
        <v>8</v>
      </c>
      <c r="K59" s="19">
        <v>1750000</v>
      </c>
      <c r="L59" s="19"/>
      <c r="M59" s="19">
        <f t="shared" si="2"/>
        <v>14000000</v>
      </c>
      <c r="AJ59" s="3">
        <v>2</v>
      </c>
      <c r="AK59" s="3">
        <v>2</v>
      </c>
      <c r="AL59" s="3">
        <v>2</v>
      </c>
      <c r="AM59" s="3">
        <v>2</v>
      </c>
      <c r="BP59" s="21"/>
      <c r="BQ59" s="21"/>
    </row>
    <row r="60" spans="1:69">
      <c r="A60" s="9">
        <v>58</v>
      </c>
      <c r="B60" s="12">
        <v>1571290</v>
      </c>
      <c r="C60" s="10">
        <v>2038043</v>
      </c>
      <c r="D60" s="9" t="s">
        <v>70</v>
      </c>
      <c r="E60" s="11">
        <v>43678</v>
      </c>
      <c r="F60" s="11">
        <v>43681</v>
      </c>
      <c r="G60" s="11" t="s">
        <v>14</v>
      </c>
      <c r="H60" s="12">
        <v>1</v>
      </c>
      <c r="I60" s="18">
        <f t="shared" si="0"/>
        <v>3</v>
      </c>
      <c r="J60" s="18">
        <f t="shared" si="1"/>
        <v>3</v>
      </c>
      <c r="K60" s="19">
        <v>1750000</v>
      </c>
      <c r="L60" s="19"/>
      <c r="M60" s="19">
        <f t="shared" si="2"/>
        <v>5250000</v>
      </c>
      <c r="AK60" s="3">
        <v>1</v>
      </c>
      <c r="AL60" s="3">
        <v>1</v>
      </c>
      <c r="AM60" s="3">
        <v>1</v>
      </c>
      <c r="BP60" s="21"/>
      <c r="BQ60" s="21"/>
    </row>
    <row r="61" spans="1:69">
      <c r="A61" s="9">
        <v>59</v>
      </c>
      <c r="B61" s="12">
        <v>1527583</v>
      </c>
      <c r="C61" s="10">
        <v>2037164</v>
      </c>
      <c r="D61" s="9" t="s">
        <v>71</v>
      </c>
      <c r="E61" s="11">
        <v>43678</v>
      </c>
      <c r="F61" s="11">
        <v>43679</v>
      </c>
      <c r="G61" s="11" t="s">
        <v>14</v>
      </c>
      <c r="H61" s="12">
        <v>1</v>
      </c>
      <c r="I61" s="18">
        <f t="shared" si="0"/>
        <v>1</v>
      </c>
      <c r="J61" s="18">
        <f t="shared" si="1"/>
        <v>1</v>
      </c>
      <c r="K61" s="19">
        <v>1750000</v>
      </c>
      <c r="L61" s="19"/>
      <c r="M61" s="19">
        <f t="shared" si="2"/>
        <v>1750000</v>
      </c>
      <c r="AK61" s="3">
        <v>1</v>
      </c>
      <c r="BP61" s="21"/>
      <c r="BQ61" s="21"/>
    </row>
    <row r="62" spans="1:69">
      <c r="A62" s="9">
        <v>60</v>
      </c>
      <c r="B62" s="12">
        <v>1528109</v>
      </c>
      <c r="C62" s="10">
        <v>2037166</v>
      </c>
      <c r="D62" s="9" t="s">
        <v>72</v>
      </c>
      <c r="E62" s="11">
        <v>43678</v>
      </c>
      <c r="F62" s="11">
        <v>43686</v>
      </c>
      <c r="G62" s="11" t="s">
        <v>14</v>
      </c>
      <c r="H62" s="12">
        <v>1</v>
      </c>
      <c r="I62" s="18">
        <f t="shared" si="0"/>
        <v>8</v>
      </c>
      <c r="J62" s="18">
        <f t="shared" si="1"/>
        <v>8</v>
      </c>
      <c r="K62" s="19">
        <v>1750000</v>
      </c>
      <c r="L62" s="19"/>
      <c r="M62" s="19">
        <f t="shared" si="2"/>
        <v>14000000</v>
      </c>
      <c r="AK62" s="3">
        <v>1</v>
      </c>
      <c r="AL62" s="3">
        <v>1</v>
      </c>
      <c r="AM62" s="3">
        <v>1</v>
      </c>
      <c r="AN62" s="3">
        <v>1</v>
      </c>
      <c r="AO62" s="3">
        <v>1</v>
      </c>
      <c r="AP62" s="3">
        <v>1</v>
      </c>
      <c r="AQ62" s="3">
        <v>1</v>
      </c>
      <c r="AR62" s="3">
        <v>1</v>
      </c>
      <c r="BP62" s="21"/>
      <c r="BQ62" s="21"/>
    </row>
    <row r="63" spans="1:69">
      <c r="A63" s="9">
        <v>61</v>
      </c>
      <c r="B63" s="12">
        <v>1527576</v>
      </c>
      <c r="C63" s="10">
        <v>2037162</v>
      </c>
      <c r="D63" s="9" t="s">
        <v>73</v>
      </c>
      <c r="E63" s="11">
        <v>43679</v>
      </c>
      <c r="F63" s="11">
        <v>43680</v>
      </c>
      <c r="G63" s="11" t="s">
        <v>14</v>
      </c>
      <c r="H63" s="12">
        <v>2</v>
      </c>
      <c r="I63" s="18">
        <f t="shared" si="0"/>
        <v>1</v>
      </c>
      <c r="J63" s="18">
        <f t="shared" si="1"/>
        <v>2</v>
      </c>
      <c r="K63" s="19">
        <v>1750000</v>
      </c>
      <c r="L63" s="19"/>
      <c r="M63" s="19">
        <f t="shared" si="2"/>
        <v>3500000</v>
      </c>
      <c r="AL63" s="3">
        <v>2</v>
      </c>
      <c r="BP63" s="21"/>
      <c r="BQ63" s="21"/>
    </row>
    <row r="64" spans="1:69">
      <c r="A64" s="9">
        <v>62</v>
      </c>
      <c r="B64" s="12">
        <v>1527934</v>
      </c>
      <c r="C64" s="10">
        <v>2037180</v>
      </c>
      <c r="D64" s="9" t="s">
        <v>74</v>
      </c>
      <c r="E64" s="11">
        <v>43680</v>
      </c>
      <c r="F64" s="11">
        <v>43684</v>
      </c>
      <c r="G64" s="11" t="s">
        <v>14</v>
      </c>
      <c r="H64" s="12">
        <v>1</v>
      </c>
      <c r="I64" s="18">
        <f t="shared" si="0"/>
        <v>4</v>
      </c>
      <c r="J64" s="18">
        <f t="shared" si="1"/>
        <v>4</v>
      </c>
      <c r="K64" s="19">
        <v>1750000</v>
      </c>
      <c r="L64" s="19"/>
      <c r="M64" s="19">
        <f t="shared" si="2"/>
        <v>7000000</v>
      </c>
      <c r="AM64" s="3">
        <v>1</v>
      </c>
      <c r="AN64" s="3">
        <v>1</v>
      </c>
      <c r="AO64" s="3">
        <v>1</v>
      </c>
      <c r="AP64" s="3">
        <v>1</v>
      </c>
      <c r="BP64" s="21"/>
      <c r="BQ64" s="21"/>
    </row>
    <row r="65" spans="1:69">
      <c r="A65" s="9">
        <v>63</v>
      </c>
      <c r="B65" s="12">
        <v>1549505</v>
      </c>
      <c r="C65" s="10">
        <v>2037348</v>
      </c>
      <c r="D65" s="9" t="s">
        <v>75</v>
      </c>
      <c r="E65" s="11">
        <v>43680</v>
      </c>
      <c r="F65" s="11">
        <v>43681</v>
      </c>
      <c r="G65" s="11" t="s">
        <v>14</v>
      </c>
      <c r="H65" s="12">
        <v>2</v>
      </c>
      <c r="I65" s="18">
        <f t="shared" si="0"/>
        <v>1</v>
      </c>
      <c r="J65" s="18">
        <f t="shared" si="1"/>
        <v>2</v>
      </c>
      <c r="K65" s="19">
        <v>1750000</v>
      </c>
      <c r="L65" s="19"/>
      <c r="M65" s="19">
        <f t="shared" si="2"/>
        <v>3500000</v>
      </c>
      <c r="AM65" s="3">
        <v>2</v>
      </c>
      <c r="BP65" s="21"/>
      <c r="BQ65" s="21"/>
    </row>
    <row r="66" spans="1:69">
      <c r="A66" s="9">
        <v>64</v>
      </c>
      <c r="B66" s="12">
        <v>1545193</v>
      </c>
      <c r="C66" s="10">
        <v>2037219</v>
      </c>
      <c r="D66" s="22" t="s">
        <v>76</v>
      </c>
      <c r="E66" s="11">
        <v>43681</v>
      </c>
      <c r="F66" s="11">
        <v>43685</v>
      </c>
      <c r="G66" s="11" t="s">
        <v>14</v>
      </c>
      <c r="H66" s="12">
        <v>1</v>
      </c>
      <c r="I66" s="18">
        <f t="shared" si="0"/>
        <v>4</v>
      </c>
      <c r="J66" s="18">
        <f t="shared" si="1"/>
        <v>4</v>
      </c>
      <c r="K66" s="19">
        <v>1750000</v>
      </c>
      <c r="L66" s="19"/>
      <c r="M66" s="19">
        <f t="shared" si="2"/>
        <v>7000000</v>
      </c>
      <c r="AN66" s="3">
        <v>1</v>
      </c>
      <c r="AO66" s="3">
        <v>1</v>
      </c>
      <c r="AP66" s="3">
        <v>1</v>
      </c>
      <c r="AQ66" s="3">
        <v>1</v>
      </c>
      <c r="BP66" s="21"/>
      <c r="BQ66" s="21"/>
    </row>
    <row r="67" spans="1:69">
      <c r="A67" s="9">
        <v>65</v>
      </c>
      <c r="B67" s="12">
        <v>1547545</v>
      </c>
      <c r="C67" s="10">
        <v>2037283</v>
      </c>
      <c r="D67" s="22" t="s">
        <v>77</v>
      </c>
      <c r="E67" s="11">
        <v>43681</v>
      </c>
      <c r="F67" s="11">
        <v>43684</v>
      </c>
      <c r="G67" s="11" t="s">
        <v>14</v>
      </c>
      <c r="H67" s="12">
        <v>1</v>
      </c>
      <c r="I67" s="18">
        <f t="shared" si="0"/>
        <v>3</v>
      </c>
      <c r="J67" s="18">
        <f t="shared" si="1"/>
        <v>3</v>
      </c>
      <c r="K67" s="19">
        <v>1750000</v>
      </c>
      <c r="L67" s="19"/>
      <c r="M67" s="19">
        <f t="shared" si="2"/>
        <v>5250000</v>
      </c>
      <c r="AN67" s="3">
        <v>1</v>
      </c>
      <c r="AO67" s="3">
        <v>1</v>
      </c>
      <c r="AP67" s="3">
        <v>1</v>
      </c>
      <c r="BP67" s="21"/>
      <c r="BQ67" s="21"/>
    </row>
    <row r="68" spans="1:69">
      <c r="A68" s="9">
        <v>66</v>
      </c>
      <c r="B68" s="12">
        <v>1550697</v>
      </c>
      <c r="C68" s="10">
        <v>2037370</v>
      </c>
      <c r="D68" s="22" t="s">
        <v>78</v>
      </c>
      <c r="E68" s="11">
        <v>43681</v>
      </c>
      <c r="F68" s="11">
        <v>43683</v>
      </c>
      <c r="G68" s="11" t="s">
        <v>14</v>
      </c>
      <c r="H68" s="12">
        <v>1</v>
      </c>
      <c r="I68" s="18">
        <f t="shared" si="0"/>
        <v>2</v>
      </c>
      <c r="J68" s="18">
        <f t="shared" si="1"/>
        <v>2</v>
      </c>
      <c r="K68" s="19">
        <v>1750000</v>
      </c>
      <c r="L68" s="19"/>
      <c r="M68" s="19">
        <f t="shared" si="2"/>
        <v>3500000</v>
      </c>
      <c r="AN68" s="3">
        <v>1</v>
      </c>
      <c r="AO68" s="3">
        <v>1</v>
      </c>
      <c r="BP68" s="21"/>
      <c r="BQ68" s="21"/>
    </row>
    <row r="69" spans="1:69">
      <c r="A69" s="9">
        <v>67</v>
      </c>
      <c r="B69" s="12">
        <v>1557236</v>
      </c>
      <c r="C69" s="10">
        <v>2037618</v>
      </c>
      <c r="D69" s="22" t="s">
        <v>79</v>
      </c>
      <c r="E69" s="11">
        <v>43681</v>
      </c>
      <c r="F69" s="11">
        <v>43685</v>
      </c>
      <c r="G69" s="11" t="s">
        <v>14</v>
      </c>
      <c r="H69" s="12">
        <v>2</v>
      </c>
      <c r="I69" s="18">
        <f t="shared" si="0"/>
        <v>4</v>
      </c>
      <c r="J69" s="18">
        <f t="shared" si="1"/>
        <v>8</v>
      </c>
      <c r="K69" s="19">
        <v>1750000</v>
      </c>
      <c r="L69" s="19">
        <f>1100000*I69</f>
        <v>4400000</v>
      </c>
      <c r="M69" s="19">
        <f>(K69*I69*H69)+L69</f>
        <v>18400000</v>
      </c>
      <c r="AN69" s="3">
        <v>2</v>
      </c>
      <c r="AO69" s="3">
        <v>2</v>
      </c>
      <c r="AP69" s="3">
        <v>2</v>
      </c>
      <c r="AQ69" s="3">
        <v>2</v>
      </c>
      <c r="BP69" s="21"/>
      <c r="BQ69" s="21"/>
    </row>
    <row r="70" spans="1:69">
      <c r="A70" s="9">
        <v>68</v>
      </c>
      <c r="B70" s="12">
        <v>1560608</v>
      </c>
      <c r="C70" s="10">
        <v>2037694</v>
      </c>
      <c r="D70" s="22" t="s">
        <v>80</v>
      </c>
      <c r="E70" s="11">
        <v>43681</v>
      </c>
      <c r="F70" s="11">
        <v>43685</v>
      </c>
      <c r="G70" s="11" t="s">
        <v>14</v>
      </c>
      <c r="H70" s="12">
        <v>2</v>
      </c>
      <c r="I70" s="18">
        <f t="shared" si="0"/>
        <v>4</v>
      </c>
      <c r="J70" s="18">
        <f t="shared" si="1"/>
        <v>8</v>
      </c>
      <c r="K70" s="19">
        <v>1750000</v>
      </c>
      <c r="L70" s="19"/>
      <c r="M70" s="19">
        <f>(K70*I70*H70)</f>
        <v>14000000</v>
      </c>
      <c r="AN70" s="3">
        <v>2</v>
      </c>
      <c r="AO70" s="3">
        <v>2</v>
      </c>
      <c r="AP70" s="3">
        <v>2</v>
      </c>
      <c r="AQ70" s="3">
        <v>2</v>
      </c>
      <c r="BP70" s="21"/>
      <c r="BQ70" s="21"/>
    </row>
    <row r="71" spans="1:69">
      <c r="A71" s="9">
        <v>69</v>
      </c>
      <c r="B71" s="12">
        <v>1543177</v>
      </c>
      <c r="C71" s="10">
        <v>2037154</v>
      </c>
      <c r="D71" s="23" t="s">
        <v>81</v>
      </c>
      <c r="E71" s="11">
        <v>43682</v>
      </c>
      <c r="F71" s="11">
        <v>43685</v>
      </c>
      <c r="G71" s="11" t="s">
        <v>14</v>
      </c>
      <c r="H71" s="12">
        <v>2</v>
      </c>
      <c r="I71" s="18">
        <f t="shared" si="0"/>
        <v>3</v>
      </c>
      <c r="J71" s="18">
        <f t="shared" si="1"/>
        <v>6</v>
      </c>
      <c r="K71" s="19">
        <v>1750000</v>
      </c>
      <c r="L71" s="19"/>
      <c r="M71" s="19">
        <f t="shared" si="2"/>
        <v>10500000</v>
      </c>
      <c r="AO71" s="3">
        <v>2</v>
      </c>
      <c r="AP71" s="3">
        <v>2</v>
      </c>
      <c r="AQ71" s="3">
        <v>2</v>
      </c>
      <c r="BP71" s="21"/>
      <c r="BQ71" s="21"/>
    </row>
    <row r="72" spans="1:69">
      <c r="A72" s="9">
        <v>70</v>
      </c>
      <c r="B72" s="12">
        <v>1539434</v>
      </c>
      <c r="C72" s="10">
        <v>2037178</v>
      </c>
      <c r="D72" s="23" t="s">
        <v>82</v>
      </c>
      <c r="E72" s="11">
        <v>43682</v>
      </c>
      <c r="F72" s="11">
        <v>43689</v>
      </c>
      <c r="G72" s="11" t="s">
        <v>14</v>
      </c>
      <c r="H72" s="12">
        <v>1</v>
      </c>
      <c r="I72" s="18">
        <f t="shared" si="0"/>
        <v>7</v>
      </c>
      <c r="J72" s="18">
        <f t="shared" si="1"/>
        <v>7</v>
      </c>
      <c r="K72" s="19">
        <v>1750000</v>
      </c>
      <c r="L72" s="19"/>
      <c r="M72" s="19">
        <f t="shared" si="2"/>
        <v>12250000</v>
      </c>
      <c r="AO72" s="3">
        <v>1</v>
      </c>
      <c r="AP72" s="3">
        <v>1</v>
      </c>
      <c r="AQ72" s="3">
        <v>1</v>
      </c>
      <c r="AR72" s="3">
        <v>1</v>
      </c>
      <c r="AS72" s="3">
        <v>1</v>
      </c>
      <c r="AT72" s="3">
        <v>1</v>
      </c>
      <c r="AU72" s="3">
        <v>1</v>
      </c>
      <c r="BP72" s="21"/>
      <c r="BQ72" s="21"/>
    </row>
    <row r="73" spans="1:69">
      <c r="A73" s="9">
        <v>71</v>
      </c>
      <c r="B73" s="12">
        <v>1547477</v>
      </c>
      <c r="C73" s="10">
        <v>2037277</v>
      </c>
      <c r="D73" s="23" t="s">
        <v>83</v>
      </c>
      <c r="E73" s="11">
        <v>43682</v>
      </c>
      <c r="F73" s="11">
        <v>43685</v>
      </c>
      <c r="G73" s="11" t="s">
        <v>14</v>
      </c>
      <c r="H73" s="12">
        <v>4</v>
      </c>
      <c r="I73" s="18">
        <f t="shared" si="0"/>
        <v>3</v>
      </c>
      <c r="J73" s="18">
        <f t="shared" si="1"/>
        <v>12</v>
      </c>
      <c r="K73" s="19">
        <v>1750000</v>
      </c>
      <c r="L73" s="19"/>
      <c r="M73" s="19">
        <f t="shared" si="2"/>
        <v>21000000</v>
      </c>
      <c r="AO73" s="3">
        <v>4</v>
      </c>
      <c r="AP73" s="3">
        <v>4</v>
      </c>
      <c r="AQ73" s="3">
        <v>4</v>
      </c>
      <c r="BP73" s="21"/>
      <c r="BQ73" s="21"/>
    </row>
    <row r="74" spans="1:69">
      <c r="A74" s="9">
        <v>72</v>
      </c>
      <c r="B74" s="12">
        <v>1558251</v>
      </c>
      <c r="C74" s="10">
        <v>2037639</v>
      </c>
      <c r="D74" s="23" t="s">
        <v>84</v>
      </c>
      <c r="E74" s="11">
        <v>43682</v>
      </c>
      <c r="F74" s="11">
        <v>43685</v>
      </c>
      <c r="G74" s="11" t="s">
        <v>14</v>
      </c>
      <c r="H74" s="12">
        <v>1</v>
      </c>
      <c r="I74" s="18">
        <f t="shared" si="0"/>
        <v>3</v>
      </c>
      <c r="J74" s="18">
        <f t="shared" si="1"/>
        <v>3</v>
      </c>
      <c r="K74" s="19">
        <v>1750000</v>
      </c>
      <c r="L74" s="19"/>
      <c r="M74" s="19">
        <f t="shared" si="2"/>
        <v>5250000</v>
      </c>
      <c r="AO74" s="3">
        <v>1</v>
      </c>
      <c r="AP74" s="3">
        <v>1</v>
      </c>
      <c r="AQ74" s="3">
        <v>1</v>
      </c>
      <c r="BP74" s="21"/>
      <c r="BQ74" s="21"/>
    </row>
    <row r="75" spans="1:69">
      <c r="A75" s="9">
        <v>73</v>
      </c>
      <c r="B75" s="3">
        <v>1552906</v>
      </c>
      <c r="C75" s="10">
        <v>2037453</v>
      </c>
      <c r="D75" s="3" t="s">
        <v>85</v>
      </c>
      <c r="E75" s="11">
        <v>43682</v>
      </c>
      <c r="F75" s="11">
        <v>43684</v>
      </c>
      <c r="G75" s="11" t="s">
        <v>14</v>
      </c>
      <c r="H75" s="12">
        <v>1</v>
      </c>
      <c r="I75" s="18">
        <f t="shared" si="0"/>
        <v>2</v>
      </c>
      <c r="J75" s="18">
        <f t="shared" si="1"/>
        <v>2</v>
      </c>
      <c r="K75" s="19">
        <v>1750000</v>
      </c>
      <c r="L75" s="19"/>
      <c r="M75" s="19">
        <f t="shared" si="2"/>
        <v>3500000</v>
      </c>
      <c r="BP75" s="21"/>
      <c r="BQ75" s="21"/>
    </row>
    <row r="76" spans="1:69">
      <c r="A76" s="9">
        <v>74</v>
      </c>
      <c r="B76" s="12">
        <v>1566226</v>
      </c>
      <c r="C76" s="10">
        <v>2037872</v>
      </c>
      <c r="D76" s="9" t="s">
        <v>86</v>
      </c>
      <c r="E76" s="11">
        <v>43683</v>
      </c>
      <c r="F76" s="11">
        <v>43685</v>
      </c>
      <c r="G76" s="11" t="s">
        <v>14</v>
      </c>
      <c r="H76" s="12">
        <v>3</v>
      </c>
      <c r="I76" s="18">
        <f>F76-E76</f>
        <v>2</v>
      </c>
      <c r="J76" s="18">
        <f>I76*H76</f>
        <v>6</v>
      </c>
      <c r="K76" s="19">
        <v>1750000</v>
      </c>
      <c r="L76" s="19"/>
      <c r="M76" s="19">
        <f>K76*I76*H76</f>
        <v>10500000</v>
      </c>
      <c r="AP76" s="3">
        <v>3</v>
      </c>
      <c r="AQ76" s="3">
        <v>3</v>
      </c>
      <c r="BP76" s="21"/>
      <c r="BQ76" s="21"/>
    </row>
    <row r="77" spans="1:69">
      <c r="A77" s="9">
        <v>75</v>
      </c>
      <c r="B77" s="12">
        <v>1565824</v>
      </c>
      <c r="C77" s="10">
        <v>2037869</v>
      </c>
      <c r="D77" s="9" t="s">
        <v>87</v>
      </c>
      <c r="E77" s="11">
        <v>43684</v>
      </c>
      <c r="F77" s="11">
        <v>43685</v>
      </c>
      <c r="G77" s="11" t="s">
        <v>14</v>
      </c>
      <c r="H77" s="12">
        <v>2</v>
      </c>
      <c r="I77" s="18">
        <f t="shared" si="0"/>
        <v>1</v>
      </c>
      <c r="J77" s="18">
        <f t="shared" ref="J77:J118" si="3">I77*H77</f>
        <v>2</v>
      </c>
      <c r="K77" s="19">
        <v>1750000</v>
      </c>
      <c r="L77" s="19"/>
      <c r="M77" s="19">
        <f t="shared" si="2"/>
        <v>3500000</v>
      </c>
      <c r="AQ77" s="3">
        <v>2</v>
      </c>
      <c r="BP77" s="21"/>
      <c r="BQ77" s="21"/>
    </row>
    <row r="78" spans="1:69">
      <c r="A78" s="9">
        <v>76</v>
      </c>
      <c r="B78" s="12">
        <v>1548775</v>
      </c>
      <c r="C78" s="10">
        <v>2037372</v>
      </c>
      <c r="D78" s="9" t="s">
        <v>88</v>
      </c>
      <c r="E78" s="11">
        <v>43685</v>
      </c>
      <c r="F78" s="11">
        <v>43687</v>
      </c>
      <c r="G78" s="11" t="s">
        <v>14</v>
      </c>
      <c r="H78" s="12">
        <v>2</v>
      </c>
      <c r="I78" s="18">
        <f t="shared" si="0"/>
        <v>2</v>
      </c>
      <c r="J78" s="18">
        <f t="shared" si="3"/>
        <v>4</v>
      </c>
      <c r="K78" s="19">
        <v>1750000</v>
      </c>
      <c r="L78" s="19"/>
      <c r="M78" s="19">
        <f t="shared" si="2"/>
        <v>7000000</v>
      </c>
      <c r="AR78" s="3">
        <v>2</v>
      </c>
      <c r="AS78" s="3">
        <v>2</v>
      </c>
      <c r="BP78" s="21"/>
      <c r="BQ78" s="21"/>
    </row>
    <row r="79" spans="1:69">
      <c r="A79" s="9">
        <v>77</v>
      </c>
      <c r="B79" s="12">
        <v>1555335</v>
      </c>
      <c r="C79" s="10">
        <v>2037539</v>
      </c>
      <c r="D79" s="9" t="s">
        <v>89</v>
      </c>
      <c r="E79" s="11">
        <v>43685</v>
      </c>
      <c r="F79" s="11">
        <v>43687</v>
      </c>
      <c r="G79" s="11" t="s">
        <v>14</v>
      </c>
      <c r="H79" s="12">
        <v>6</v>
      </c>
      <c r="I79" s="18">
        <f t="shared" si="0"/>
        <v>2</v>
      </c>
      <c r="J79" s="18">
        <f t="shared" si="3"/>
        <v>12</v>
      </c>
      <c r="K79" s="19">
        <v>1750000</v>
      </c>
      <c r="L79" s="19"/>
      <c r="M79" s="19">
        <f t="shared" si="2"/>
        <v>21000000</v>
      </c>
      <c r="AR79" s="3">
        <v>6</v>
      </c>
      <c r="AS79" s="3">
        <v>6</v>
      </c>
      <c r="BP79" s="21"/>
      <c r="BQ79" s="21"/>
    </row>
    <row r="80" spans="1:69">
      <c r="A80" s="9">
        <v>78</v>
      </c>
      <c r="B80" s="12">
        <v>1565624</v>
      </c>
      <c r="C80" s="10">
        <v>2037857</v>
      </c>
      <c r="D80" s="9" t="s">
        <v>90</v>
      </c>
      <c r="E80" s="11">
        <v>43685</v>
      </c>
      <c r="F80" s="11">
        <v>43688</v>
      </c>
      <c r="G80" s="11" t="s">
        <v>14</v>
      </c>
      <c r="H80" s="12">
        <v>2</v>
      </c>
      <c r="I80" s="18">
        <f t="shared" si="0"/>
        <v>3</v>
      </c>
      <c r="J80" s="18">
        <f t="shared" si="3"/>
        <v>6</v>
      </c>
      <c r="K80" s="19">
        <v>1750000</v>
      </c>
      <c r="L80" s="19"/>
      <c r="M80" s="19">
        <f t="shared" si="2"/>
        <v>10500000</v>
      </c>
      <c r="AR80" s="3">
        <v>2</v>
      </c>
      <c r="AS80" s="3">
        <v>2</v>
      </c>
      <c r="AT80" s="3">
        <v>2</v>
      </c>
      <c r="BP80" s="21"/>
      <c r="BQ80" s="21"/>
    </row>
    <row r="81" spans="1:69">
      <c r="A81" s="9">
        <v>79</v>
      </c>
      <c r="B81" s="12">
        <v>1574098</v>
      </c>
      <c r="C81" s="10">
        <v>2038140</v>
      </c>
      <c r="D81" s="9" t="s">
        <v>91</v>
      </c>
      <c r="E81" s="11">
        <v>43685</v>
      </c>
      <c r="F81" s="11">
        <v>43686</v>
      </c>
      <c r="G81" s="11" t="s">
        <v>14</v>
      </c>
      <c r="H81" s="12">
        <v>1</v>
      </c>
      <c r="I81" s="18">
        <f t="shared" si="0"/>
        <v>1</v>
      </c>
      <c r="J81" s="18">
        <f t="shared" si="3"/>
        <v>1</v>
      </c>
      <c r="K81" s="19">
        <v>1750000</v>
      </c>
      <c r="L81" s="19"/>
      <c r="M81" s="19">
        <f t="shared" si="2"/>
        <v>1750000</v>
      </c>
      <c r="BP81" s="21"/>
      <c r="BQ81" s="21"/>
    </row>
    <row r="82" spans="1:69">
      <c r="A82" s="9">
        <v>80</v>
      </c>
      <c r="B82" s="12">
        <v>1580750</v>
      </c>
      <c r="C82" s="10">
        <v>2038421</v>
      </c>
      <c r="D82" s="9" t="s">
        <v>92</v>
      </c>
      <c r="E82" s="11">
        <v>43685</v>
      </c>
      <c r="F82" s="11">
        <v>43689</v>
      </c>
      <c r="G82" s="11" t="s">
        <v>14</v>
      </c>
      <c r="H82" s="12">
        <v>1</v>
      </c>
      <c r="I82" s="18">
        <f t="shared" si="0"/>
        <v>4</v>
      </c>
      <c r="J82" s="18">
        <f t="shared" si="3"/>
        <v>4</v>
      </c>
      <c r="K82" s="19">
        <v>1750000</v>
      </c>
      <c r="L82" s="19"/>
      <c r="M82" s="19">
        <f t="shared" si="2"/>
        <v>7000000</v>
      </c>
      <c r="AR82" s="3">
        <v>1</v>
      </c>
      <c r="AS82" s="3">
        <v>1</v>
      </c>
      <c r="AT82" s="3">
        <v>1</v>
      </c>
      <c r="AU82" s="3">
        <v>1</v>
      </c>
      <c r="BP82" s="21"/>
      <c r="BQ82" s="21"/>
    </row>
    <row r="83" spans="1:69">
      <c r="A83" s="9">
        <v>81</v>
      </c>
      <c r="B83" s="12">
        <v>1538831</v>
      </c>
      <c r="C83" s="10">
        <v>2037171</v>
      </c>
      <c r="D83" s="9" t="s">
        <v>93</v>
      </c>
      <c r="E83" s="11">
        <v>43686</v>
      </c>
      <c r="F83" s="11">
        <v>43691</v>
      </c>
      <c r="G83" s="11" t="s">
        <v>14</v>
      </c>
      <c r="H83" s="12">
        <v>2</v>
      </c>
      <c r="I83" s="18">
        <f>F83-E83</f>
        <v>5</v>
      </c>
      <c r="J83" s="18">
        <f t="shared" si="3"/>
        <v>10</v>
      </c>
      <c r="K83" s="19">
        <v>1750000</v>
      </c>
      <c r="L83" s="19"/>
      <c r="M83" s="19">
        <f>K83*I83*H83</f>
        <v>17500000</v>
      </c>
      <c r="AS83" s="3">
        <v>2</v>
      </c>
      <c r="AT83" s="3">
        <v>2</v>
      </c>
      <c r="AU83" s="3">
        <v>2</v>
      </c>
      <c r="AV83" s="3">
        <v>2</v>
      </c>
      <c r="AW83" s="3">
        <v>2</v>
      </c>
      <c r="BP83" s="21"/>
      <c r="BQ83" s="21"/>
    </row>
    <row r="84" spans="1:69">
      <c r="A84" s="9">
        <v>82</v>
      </c>
      <c r="B84" s="12">
        <v>1550438</v>
      </c>
      <c r="C84" s="10">
        <v>2037375</v>
      </c>
      <c r="D84" s="9" t="s">
        <v>94</v>
      </c>
      <c r="E84" s="11">
        <v>43686</v>
      </c>
      <c r="F84" s="11">
        <v>43690</v>
      </c>
      <c r="G84" s="11" t="s">
        <v>14</v>
      </c>
      <c r="H84" s="12">
        <v>1</v>
      </c>
      <c r="I84" s="18">
        <f>F84-E84</f>
        <v>4</v>
      </c>
      <c r="J84" s="18">
        <f t="shared" si="3"/>
        <v>4</v>
      </c>
      <c r="K84" s="19">
        <v>1750000</v>
      </c>
      <c r="L84" s="19"/>
      <c r="M84" s="19">
        <f>K84*I84*H84</f>
        <v>7000000</v>
      </c>
      <c r="AS84" s="3">
        <v>1</v>
      </c>
      <c r="AT84" s="3">
        <v>1</v>
      </c>
      <c r="AU84" s="3">
        <v>1</v>
      </c>
      <c r="AV84" s="3">
        <v>1</v>
      </c>
      <c r="BP84" s="21"/>
      <c r="BQ84" s="21"/>
    </row>
    <row r="85" spans="1:69">
      <c r="A85" s="9">
        <v>83</v>
      </c>
      <c r="B85" s="12">
        <v>1578091</v>
      </c>
      <c r="C85" s="10">
        <v>2038338</v>
      </c>
      <c r="D85" s="9" t="s">
        <v>95</v>
      </c>
      <c r="E85" s="11">
        <v>43686</v>
      </c>
      <c r="F85" s="11">
        <v>43689</v>
      </c>
      <c r="G85" s="11" t="s">
        <v>14</v>
      </c>
      <c r="H85" s="12">
        <v>1</v>
      </c>
      <c r="I85" s="18">
        <f>F85-E85</f>
        <v>3</v>
      </c>
      <c r="J85" s="18">
        <f t="shared" si="3"/>
        <v>3</v>
      </c>
      <c r="K85" s="19">
        <v>1750000</v>
      </c>
      <c r="L85" s="19"/>
      <c r="M85" s="19">
        <f>K85*I85*H85</f>
        <v>5250000</v>
      </c>
      <c r="AS85" s="3">
        <v>1</v>
      </c>
      <c r="AT85" s="3">
        <v>1</v>
      </c>
      <c r="AU85" s="3">
        <v>1</v>
      </c>
      <c r="BP85" s="21"/>
      <c r="BQ85" s="21"/>
    </row>
    <row r="86" spans="1:69">
      <c r="A86" s="9">
        <v>84</v>
      </c>
      <c r="B86" s="12">
        <v>1527339</v>
      </c>
      <c r="C86" s="10">
        <v>2037161</v>
      </c>
      <c r="D86" s="9" t="s">
        <v>96</v>
      </c>
      <c r="E86" s="11">
        <v>43687</v>
      </c>
      <c r="F86" s="11">
        <v>43689</v>
      </c>
      <c r="G86" s="11" t="s">
        <v>14</v>
      </c>
      <c r="H86" s="12">
        <v>1</v>
      </c>
      <c r="I86" s="18">
        <f t="shared" si="0"/>
        <v>2</v>
      </c>
      <c r="J86" s="18">
        <f t="shared" si="3"/>
        <v>2</v>
      </c>
      <c r="K86" s="19">
        <v>1750000</v>
      </c>
      <c r="L86" s="19"/>
      <c r="M86" s="19">
        <f t="shared" si="2"/>
        <v>3500000</v>
      </c>
      <c r="AT86" s="3">
        <v>1</v>
      </c>
      <c r="AU86" s="3">
        <v>1</v>
      </c>
      <c r="BP86" s="21"/>
      <c r="BQ86" s="21"/>
    </row>
    <row r="87" spans="1:69">
      <c r="A87" s="9">
        <v>85</v>
      </c>
      <c r="B87" s="12">
        <v>1527335</v>
      </c>
      <c r="C87" s="10">
        <v>2037160</v>
      </c>
      <c r="D87" s="9" t="s">
        <v>97</v>
      </c>
      <c r="E87" s="11">
        <v>43687</v>
      </c>
      <c r="F87" s="11">
        <v>43690</v>
      </c>
      <c r="G87" s="11" t="s">
        <v>14</v>
      </c>
      <c r="H87" s="12">
        <v>1</v>
      </c>
      <c r="I87" s="18">
        <f t="shared" si="0"/>
        <v>3</v>
      </c>
      <c r="J87" s="18">
        <f t="shared" si="3"/>
        <v>3</v>
      </c>
      <c r="K87" s="19">
        <v>1750000</v>
      </c>
      <c r="L87" s="19"/>
      <c r="M87" s="19">
        <f t="shared" si="2"/>
        <v>5250000</v>
      </c>
      <c r="AT87" s="3">
        <v>1</v>
      </c>
      <c r="AU87" s="3">
        <v>1</v>
      </c>
      <c r="AV87" s="3">
        <v>1</v>
      </c>
      <c r="BP87" s="21"/>
      <c r="BQ87" s="21"/>
    </row>
    <row r="88" spans="1:69">
      <c r="A88" s="9">
        <v>86</v>
      </c>
      <c r="B88" s="12">
        <v>1560397</v>
      </c>
      <c r="C88" s="10">
        <v>2037687</v>
      </c>
      <c r="D88" s="9" t="s">
        <v>98</v>
      </c>
      <c r="E88" s="11">
        <v>43688</v>
      </c>
      <c r="F88" s="11">
        <v>43690</v>
      </c>
      <c r="G88" s="11" t="s">
        <v>14</v>
      </c>
      <c r="H88" s="12">
        <v>1</v>
      </c>
      <c r="I88" s="18">
        <f t="shared" si="0"/>
        <v>2</v>
      </c>
      <c r="J88" s="18">
        <f t="shared" si="3"/>
        <v>2</v>
      </c>
      <c r="K88" s="19">
        <v>1750000</v>
      </c>
      <c r="L88" s="19"/>
      <c r="M88" s="19">
        <f t="shared" si="2"/>
        <v>3500000</v>
      </c>
      <c r="AU88" s="3">
        <v>1</v>
      </c>
      <c r="AV88" s="3">
        <v>1</v>
      </c>
      <c r="BP88" s="21"/>
      <c r="BQ88" s="21"/>
    </row>
    <row r="89" ht="15.75" customHeight="1" spans="1:69">
      <c r="A89" s="9">
        <v>87</v>
      </c>
      <c r="B89" s="12">
        <v>1567603</v>
      </c>
      <c r="C89" s="10">
        <v>2037935</v>
      </c>
      <c r="D89" s="9" t="s">
        <v>99</v>
      </c>
      <c r="E89" s="11">
        <v>43688</v>
      </c>
      <c r="F89" s="11">
        <v>43689</v>
      </c>
      <c r="G89" s="11" t="s">
        <v>14</v>
      </c>
      <c r="H89" s="12">
        <v>1</v>
      </c>
      <c r="I89" s="18">
        <f t="shared" si="0"/>
        <v>1</v>
      </c>
      <c r="J89" s="18">
        <f t="shared" si="3"/>
        <v>1</v>
      </c>
      <c r="K89" s="19">
        <v>1750000</v>
      </c>
      <c r="L89" s="19"/>
      <c r="M89" s="19">
        <f t="shared" si="2"/>
        <v>1750000</v>
      </c>
      <c r="AU89" s="3">
        <v>1</v>
      </c>
      <c r="BP89" s="21"/>
      <c r="BQ89" s="21"/>
    </row>
    <row r="90" ht="14.25" customHeight="1" spans="1:69">
      <c r="A90" s="9">
        <v>88</v>
      </c>
      <c r="B90" s="12">
        <v>1567853</v>
      </c>
      <c r="C90" s="10">
        <v>2037957</v>
      </c>
      <c r="D90" s="9" t="s">
        <v>100</v>
      </c>
      <c r="E90" s="11">
        <v>43688</v>
      </c>
      <c r="F90" s="11">
        <v>43690</v>
      </c>
      <c r="G90" s="11" t="s">
        <v>14</v>
      </c>
      <c r="H90" s="12">
        <v>2</v>
      </c>
      <c r="I90" s="18">
        <f t="shared" si="0"/>
        <v>2</v>
      </c>
      <c r="J90" s="18">
        <f t="shared" si="3"/>
        <v>4</v>
      </c>
      <c r="K90" s="19">
        <v>1750000</v>
      </c>
      <c r="L90" s="19"/>
      <c r="M90" s="19">
        <f t="shared" si="2"/>
        <v>7000000</v>
      </c>
      <c r="AU90" s="3">
        <v>2</v>
      </c>
      <c r="AV90" s="3">
        <v>2</v>
      </c>
      <c r="BP90" s="21"/>
      <c r="BQ90" s="21"/>
    </row>
    <row r="91" ht="14.25" customHeight="1" spans="1:69">
      <c r="A91" s="9">
        <v>89</v>
      </c>
      <c r="B91" s="12">
        <v>1583475</v>
      </c>
      <c r="C91" s="10">
        <v>2038479</v>
      </c>
      <c r="D91" s="9" t="s">
        <v>101</v>
      </c>
      <c r="E91" s="11">
        <v>43688</v>
      </c>
      <c r="F91" s="11">
        <v>43689</v>
      </c>
      <c r="G91" s="11" t="s">
        <v>14</v>
      </c>
      <c r="H91" s="12">
        <v>1</v>
      </c>
      <c r="I91" s="18">
        <f t="shared" si="0"/>
        <v>1</v>
      </c>
      <c r="J91" s="18">
        <f t="shared" si="3"/>
        <v>1</v>
      </c>
      <c r="K91" s="19">
        <v>1750000</v>
      </c>
      <c r="L91" s="19"/>
      <c r="M91" s="19">
        <f t="shared" si="2"/>
        <v>1750000</v>
      </c>
      <c r="AU91" s="3">
        <v>1</v>
      </c>
      <c r="BP91" s="21"/>
      <c r="BQ91" s="21"/>
    </row>
    <row r="92" ht="14.25" customHeight="1" spans="1:69">
      <c r="A92" s="9">
        <v>90</v>
      </c>
      <c r="B92" s="12">
        <v>1584043</v>
      </c>
      <c r="C92" s="10">
        <v>2038501</v>
      </c>
      <c r="D92" s="9" t="s">
        <v>102</v>
      </c>
      <c r="E92" s="11">
        <v>43688</v>
      </c>
      <c r="F92" s="11">
        <v>43689</v>
      </c>
      <c r="G92" s="11" t="s">
        <v>14</v>
      </c>
      <c r="H92" s="12">
        <v>1</v>
      </c>
      <c r="I92" s="18">
        <f t="shared" si="0"/>
        <v>1</v>
      </c>
      <c r="J92" s="18">
        <f t="shared" si="3"/>
        <v>1</v>
      </c>
      <c r="K92" s="19">
        <v>1750000</v>
      </c>
      <c r="L92" s="19"/>
      <c r="M92" s="19">
        <f t="shared" si="2"/>
        <v>1750000</v>
      </c>
      <c r="BP92" s="21"/>
      <c r="BQ92" s="21"/>
    </row>
    <row r="93" spans="1:69">
      <c r="A93" s="9">
        <v>91</v>
      </c>
      <c r="B93" s="12">
        <v>1551189</v>
      </c>
      <c r="C93" s="10">
        <v>2037417</v>
      </c>
      <c r="D93" s="9" t="s">
        <v>103</v>
      </c>
      <c r="E93" s="11">
        <v>43690</v>
      </c>
      <c r="F93" s="11">
        <v>43691</v>
      </c>
      <c r="G93" s="11" t="s">
        <v>14</v>
      </c>
      <c r="H93" s="12">
        <v>1</v>
      </c>
      <c r="I93" s="18">
        <f t="shared" si="0"/>
        <v>1</v>
      </c>
      <c r="J93" s="18">
        <f t="shared" si="3"/>
        <v>1</v>
      </c>
      <c r="K93" s="19">
        <v>1750000</v>
      </c>
      <c r="L93" s="19"/>
      <c r="M93" s="19">
        <f t="shared" si="2"/>
        <v>1750000</v>
      </c>
      <c r="AW93" s="3">
        <v>1</v>
      </c>
      <c r="BP93" s="21"/>
      <c r="BQ93" s="21"/>
    </row>
    <row r="94" spans="1:69">
      <c r="A94" s="9">
        <v>92</v>
      </c>
      <c r="B94" s="12">
        <v>1567716</v>
      </c>
      <c r="C94" s="10">
        <v>2037936</v>
      </c>
      <c r="D94" s="9" t="s">
        <v>104</v>
      </c>
      <c r="E94" s="11">
        <v>43690</v>
      </c>
      <c r="F94" s="11">
        <v>43691</v>
      </c>
      <c r="G94" s="11" t="s">
        <v>14</v>
      </c>
      <c r="H94" s="12">
        <v>2</v>
      </c>
      <c r="I94" s="18">
        <f t="shared" si="0"/>
        <v>1</v>
      </c>
      <c r="J94" s="18">
        <f t="shared" si="3"/>
        <v>2</v>
      </c>
      <c r="K94" s="19">
        <v>1750000</v>
      </c>
      <c r="L94" s="19"/>
      <c r="M94" s="19">
        <f t="shared" si="2"/>
        <v>3500000</v>
      </c>
      <c r="AW94" s="3">
        <v>2</v>
      </c>
      <c r="BP94" s="21"/>
      <c r="BQ94" s="21"/>
    </row>
    <row r="95" spans="1:69">
      <c r="A95" s="9">
        <v>93</v>
      </c>
      <c r="B95" s="12">
        <v>1526706</v>
      </c>
      <c r="C95" s="10">
        <v>2037158</v>
      </c>
      <c r="D95" s="9" t="s">
        <v>105</v>
      </c>
      <c r="E95" s="11">
        <v>43692</v>
      </c>
      <c r="F95" s="11">
        <v>43694</v>
      </c>
      <c r="G95" s="11" t="s">
        <v>14</v>
      </c>
      <c r="H95" s="12">
        <v>3</v>
      </c>
      <c r="I95" s="18">
        <f t="shared" si="0"/>
        <v>2</v>
      </c>
      <c r="J95" s="18">
        <f t="shared" si="3"/>
        <v>6</v>
      </c>
      <c r="K95" s="19">
        <v>1750000</v>
      </c>
      <c r="L95" s="19"/>
      <c r="M95" s="19">
        <f t="shared" si="2"/>
        <v>10500000</v>
      </c>
      <c r="AY95" s="3">
        <v>3</v>
      </c>
      <c r="AZ95" s="3">
        <v>3</v>
      </c>
      <c r="BP95" s="21"/>
      <c r="BQ95" s="21"/>
    </row>
    <row r="96" spans="1:69">
      <c r="A96" s="9">
        <v>94</v>
      </c>
      <c r="B96" s="10">
        <v>1549220</v>
      </c>
      <c r="C96" s="10">
        <v>2037364</v>
      </c>
      <c r="D96" s="9" t="s">
        <v>106</v>
      </c>
      <c r="E96" s="11">
        <v>43692</v>
      </c>
      <c r="F96" s="11">
        <v>43694</v>
      </c>
      <c r="G96" s="11" t="s">
        <v>14</v>
      </c>
      <c r="H96" s="12">
        <v>1</v>
      </c>
      <c r="I96" s="18">
        <f t="shared" si="0"/>
        <v>2</v>
      </c>
      <c r="J96" s="18">
        <f t="shared" si="3"/>
        <v>2</v>
      </c>
      <c r="K96" s="19">
        <v>1750000</v>
      </c>
      <c r="L96" s="19"/>
      <c r="M96" s="19">
        <f t="shared" si="2"/>
        <v>3500000</v>
      </c>
      <c r="AY96" s="3">
        <v>1</v>
      </c>
      <c r="AZ96" s="3">
        <v>1</v>
      </c>
      <c r="BP96" s="21"/>
      <c r="BQ96" s="21"/>
    </row>
    <row r="97" spans="1:69">
      <c r="A97" s="9">
        <v>95</v>
      </c>
      <c r="B97" s="10">
        <v>1562198</v>
      </c>
      <c r="C97" s="10">
        <v>2037734</v>
      </c>
      <c r="D97" s="9" t="s">
        <v>107</v>
      </c>
      <c r="E97" s="11">
        <v>43692</v>
      </c>
      <c r="F97" s="11">
        <v>43694</v>
      </c>
      <c r="G97" s="11" t="s">
        <v>14</v>
      </c>
      <c r="H97" s="12">
        <v>1</v>
      </c>
      <c r="I97" s="18">
        <f t="shared" si="0"/>
        <v>2</v>
      </c>
      <c r="J97" s="18">
        <f t="shared" si="3"/>
        <v>2</v>
      </c>
      <c r="K97" s="19">
        <v>1750000</v>
      </c>
      <c r="L97" s="19"/>
      <c r="M97" s="19">
        <f t="shared" si="2"/>
        <v>3500000</v>
      </c>
      <c r="AY97" s="3">
        <v>1</v>
      </c>
      <c r="AZ97" s="3">
        <v>1</v>
      </c>
      <c r="BP97" s="21"/>
      <c r="BQ97" s="21"/>
    </row>
    <row r="98" spans="1:69">
      <c r="A98" s="9">
        <v>96</v>
      </c>
      <c r="B98" s="10">
        <v>1569848</v>
      </c>
      <c r="C98" s="10">
        <v>2038007</v>
      </c>
      <c r="D98" s="9" t="s">
        <v>108</v>
      </c>
      <c r="E98" s="11">
        <v>43692</v>
      </c>
      <c r="F98" s="11">
        <v>43695</v>
      </c>
      <c r="G98" s="11" t="s">
        <v>14</v>
      </c>
      <c r="H98" s="12">
        <v>1</v>
      </c>
      <c r="I98" s="18">
        <f t="shared" si="0"/>
        <v>3</v>
      </c>
      <c r="J98" s="18">
        <f t="shared" si="3"/>
        <v>3</v>
      </c>
      <c r="K98" s="19">
        <v>1750000</v>
      </c>
      <c r="L98" s="19"/>
      <c r="M98" s="19">
        <f t="shared" si="2"/>
        <v>5250000</v>
      </c>
      <c r="AY98" s="3">
        <v>1</v>
      </c>
      <c r="AZ98" s="3">
        <v>1</v>
      </c>
      <c r="BA98" s="3">
        <v>1</v>
      </c>
      <c r="BP98" s="21"/>
      <c r="BQ98" s="21"/>
    </row>
    <row r="99" spans="1:69">
      <c r="A99" s="9">
        <v>97</v>
      </c>
      <c r="B99" s="12">
        <v>1541889</v>
      </c>
      <c r="C99" s="10">
        <v>2037174</v>
      </c>
      <c r="D99" s="9" t="s">
        <v>109</v>
      </c>
      <c r="E99" s="11">
        <v>43693</v>
      </c>
      <c r="F99" s="11">
        <v>43697</v>
      </c>
      <c r="G99" s="11" t="s">
        <v>14</v>
      </c>
      <c r="H99" s="12">
        <v>2</v>
      </c>
      <c r="I99" s="18">
        <f t="shared" si="0"/>
        <v>4</v>
      </c>
      <c r="J99" s="18">
        <f t="shared" si="3"/>
        <v>8</v>
      </c>
      <c r="K99" s="19">
        <v>1750000</v>
      </c>
      <c r="L99" s="19"/>
      <c r="M99" s="19">
        <f t="shared" si="2"/>
        <v>14000000</v>
      </c>
      <c r="AZ99" s="3">
        <v>2</v>
      </c>
      <c r="BA99" s="3">
        <v>2</v>
      </c>
      <c r="BB99" s="3">
        <v>2</v>
      </c>
      <c r="BC99" s="3">
        <v>2</v>
      </c>
      <c r="BP99" s="21"/>
      <c r="BQ99" s="21"/>
    </row>
    <row r="100" spans="1:69">
      <c r="A100" s="9">
        <v>98</v>
      </c>
      <c r="B100" s="12">
        <v>1573279</v>
      </c>
      <c r="C100" s="10">
        <v>2038117</v>
      </c>
      <c r="D100" s="9" t="s">
        <v>110</v>
      </c>
      <c r="E100" s="11">
        <v>43694</v>
      </c>
      <c r="F100" s="11">
        <v>43695</v>
      </c>
      <c r="G100" s="11" t="s">
        <v>14</v>
      </c>
      <c r="H100" s="12">
        <v>1</v>
      </c>
      <c r="I100" s="18">
        <f t="shared" si="0"/>
        <v>1</v>
      </c>
      <c r="J100" s="18">
        <f t="shared" si="3"/>
        <v>1</v>
      </c>
      <c r="K100" s="19">
        <v>1750000</v>
      </c>
      <c r="L100" s="19">
        <v>1100000</v>
      </c>
      <c r="M100" s="19">
        <f>K100*I100*H100+L100</f>
        <v>2850000</v>
      </c>
      <c r="BA100" s="3">
        <v>1</v>
      </c>
      <c r="BP100" s="21"/>
      <c r="BQ100" s="21"/>
    </row>
    <row r="101" spans="1:69">
      <c r="A101" s="9">
        <v>99</v>
      </c>
      <c r="B101" s="12">
        <v>1589931</v>
      </c>
      <c r="C101" s="10">
        <v>2038685</v>
      </c>
      <c r="D101" s="9" t="s">
        <v>111</v>
      </c>
      <c r="E101" s="11">
        <v>43694</v>
      </c>
      <c r="F101" s="11">
        <v>43695</v>
      </c>
      <c r="G101" s="11" t="s">
        <v>14</v>
      </c>
      <c r="H101" s="12">
        <v>1</v>
      </c>
      <c r="I101" s="18">
        <f t="shared" si="0"/>
        <v>1</v>
      </c>
      <c r="J101" s="18">
        <f t="shared" si="3"/>
        <v>1</v>
      </c>
      <c r="K101" s="19">
        <v>1750000</v>
      </c>
      <c r="L101" s="19"/>
      <c r="M101" s="19">
        <f>K101*J101</f>
        <v>1750000</v>
      </c>
      <c r="BB101" s="3">
        <v>1</v>
      </c>
      <c r="BP101" s="21"/>
      <c r="BQ101" s="21"/>
    </row>
    <row r="102" spans="1:69">
      <c r="A102" s="9">
        <v>100</v>
      </c>
      <c r="B102" s="12">
        <v>1590174</v>
      </c>
      <c r="C102" s="10">
        <v>2038691</v>
      </c>
      <c r="D102" s="9" t="s">
        <v>112</v>
      </c>
      <c r="E102" s="11">
        <v>43694</v>
      </c>
      <c r="F102" s="11">
        <v>43696</v>
      </c>
      <c r="G102" s="11" t="s">
        <v>14</v>
      </c>
      <c r="H102" s="12">
        <v>1</v>
      </c>
      <c r="I102" s="18">
        <f t="shared" si="0"/>
        <v>2</v>
      </c>
      <c r="J102" s="18">
        <f t="shared" si="3"/>
        <v>2</v>
      </c>
      <c r="K102" s="19">
        <v>1750000</v>
      </c>
      <c r="L102" s="19"/>
      <c r="M102" s="19">
        <f>K102*J102</f>
        <v>3500000</v>
      </c>
      <c r="BA102" s="3">
        <v>1</v>
      </c>
      <c r="BB102" s="3">
        <v>1</v>
      </c>
      <c r="BP102" s="21"/>
      <c r="BQ102" s="21"/>
    </row>
    <row r="103" spans="1:69">
      <c r="A103" s="9">
        <v>101</v>
      </c>
      <c r="B103" s="12">
        <v>1581792</v>
      </c>
      <c r="C103" s="10">
        <v>2038446</v>
      </c>
      <c r="D103" s="9" t="s">
        <v>113</v>
      </c>
      <c r="E103" s="11">
        <v>43695</v>
      </c>
      <c r="F103" s="11">
        <v>43697</v>
      </c>
      <c r="G103" s="11" t="s">
        <v>14</v>
      </c>
      <c r="H103" s="12">
        <v>3</v>
      </c>
      <c r="I103" s="18">
        <f t="shared" si="0"/>
        <v>2</v>
      </c>
      <c r="J103" s="18">
        <f t="shared" si="3"/>
        <v>6</v>
      </c>
      <c r="K103" s="19">
        <v>1750000</v>
      </c>
      <c r="L103" s="19"/>
      <c r="M103" s="19">
        <f t="shared" si="2"/>
        <v>10500000</v>
      </c>
      <c r="BB103" s="3">
        <v>3</v>
      </c>
      <c r="BC103" s="3">
        <v>3</v>
      </c>
      <c r="BP103" s="21"/>
      <c r="BQ103" s="21"/>
    </row>
    <row r="104" spans="1:69">
      <c r="A104" s="9">
        <v>102</v>
      </c>
      <c r="B104" s="12">
        <v>1591038</v>
      </c>
      <c r="C104" s="10">
        <v>2038735</v>
      </c>
      <c r="D104" s="9" t="s">
        <v>114</v>
      </c>
      <c r="E104" s="11">
        <v>43695</v>
      </c>
      <c r="F104" s="11">
        <v>43696</v>
      </c>
      <c r="G104" s="11" t="s">
        <v>14</v>
      </c>
      <c r="H104" s="12">
        <v>1</v>
      </c>
      <c r="I104" s="18">
        <f t="shared" si="0"/>
        <v>1</v>
      </c>
      <c r="J104" s="18">
        <f t="shared" si="3"/>
        <v>1</v>
      </c>
      <c r="K104" s="19">
        <v>1750000</v>
      </c>
      <c r="L104" s="19"/>
      <c r="M104" s="19">
        <f t="shared" si="2"/>
        <v>1750000</v>
      </c>
      <c r="BP104" s="21"/>
      <c r="BQ104" s="21"/>
    </row>
    <row r="105" spans="1:69">
      <c r="A105" s="9">
        <v>103</v>
      </c>
      <c r="B105" s="12">
        <v>1591109</v>
      </c>
      <c r="C105" s="10">
        <v>2038738</v>
      </c>
      <c r="D105" s="9" t="s">
        <v>115</v>
      </c>
      <c r="E105" s="11">
        <v>43695</v>
      </c>
      <c r="F105" s="11">
        <v>43696</v>
      </c>
      <c r="G105" s="11" t="s">
        <v>14</v>
      </c>
      <c r="H105" s="12">
        <v>1</v>
      </c>
      <c r="I105" s="18">
        <f t="shared" si="0"/>
        <v>1</v>
      </c>
      <c r="J105" s="18">
        <f t="shared" si="3"/>
        <v>1</v>
      </c>
      <c r="K105" s="19">
        <v>1750000</v>
      </c>
      <c r="L105" s="19"/>
      <c r="M105" s="19">
        <f t="shared" si="2"/>
        <v>1750000</v>
      </c>
      <c r="BP105" s="21"/>
      <c r="BQ105" s="21"/>
    </row>
    <row r="106" spans="1:69">
      <c r="A106" s="9">
        <v>104</v>
      </c>
      <c r="B106" s="12">
        <v>1548969</v>
      </c>
      <c r="C106" s="10">
        <v>2037322</v>
      </c>
      <c r="D106" s="9" t="s">
        <v>116</v>
      </c>
      <c r="E106" s="11">
        <v>43696</v>
      </c>
      <c r="F106" s="11">
        <v>43698</v>
      </c>
      <c r="G106" s="11" t="s">
        <v>14</v>
      </c>
      <c r="H106" s="12">
        <v>2</v>
      </c>
      <c r="I106" s="18">
        <f t="shared" si="0"/>
        <v>2</v>
      </c>
      <c r="J106" s="18">
        <f t="shared" si="3"/>
        <v>4</v>
      </c>
      <c r="K106" s="19">
        <v>1750000</v>
      </c>
      <c r="L106" s="19"/>
      <c r="M106" s="19">
        <f t="shared" si="2"/>
        <v>7000000</v>
      </c>
      <c r="BC106" s="3">
        <v>2</v>
      </c>
      <c r="BD106" s="3">
        <v>2</v>
      </c>
      <c r="BP106" s="21"/>
      <c r="BQ106" s="21"/>
    </row>
    <row r="107" spans="1:69">
      <c r="A107" s="9">
        <v>105</v>
      </c>
      <c r="B107" s="12">
        <v>1563519</v>
      </c>
      <c r="C107" s="10">
        <v>2037781</v>
      </c>
      <c r="D107" s="9" t="s">
        <v>117</v>
      </c>
      <c r="E107" s="11">
        <v>43696</v>
      </c>
      <c r="F107" s="11">
        <v>43701</v>
      </c>
      <c r="G107" s="11" t="s">
        <v>14</v>
      </c>
      <c r="H107" s="12">
        <v>3</v>
      </c>
      <c r="I107" s="18">
        <f t="shared" si="0"/>
        <v>5</v>
      </c>
      <c r="J107" s="18">
        <f t="shared" si="3"/>
        <v>15</v>
      </c>
      <c r="K107" s="19">
        <v>1750000</v>
      </c>
      <c r="L107" s="19"/>
      <c r="M107" s="19">
        <f t="shared" si="2"/>
        <v>26250000</v>
      </c>
      <c r="BC107" s="3">
        <v>3</v>
      </c>
      <c r="BD107" s="3">
        <v>3</v>
      </c>
      <c r="BE107" s="3">
        <v>3</v>
      </c>
      <c r="BF107" s="3">
        <v>3</v>
      </c>
      <c r="BG107" s="3">
        <v>3</v>
      </c>
      <c r="BP107" s="21"/>
      <c r="BQ107" s="21"/>
    </row>
    <row r="108" spans="1:69">
      <c r="A108" s="9">
        <v>106</v>
      </c>
      <c r="B108" s="12">
        <v>1551171</v>
      </c>
      <c r="C108" s="10">
        <v>2037414</v>
      </c>
      <c r="D108" s="9" t="s">
        <v>118</v>
      </c>
      <c r="E108" s="11">
        <v>43697</v>
      </c>
      <c r="F108" s="11">
        <v>43699</v>
      </c>
      <c r="G108" s="11" t="s">
        <v>14</v>
      </c>
      <c r="H108" s="12">
        <v>1</v>
      </c>
      <c r="I108" s="18">
        <f t="shared" si="0"/>
        <v>2</v>
      </c>
      <c r="J108" s="18">
        <f t="shared" si="3"/>
        <v>2</v>
      </c>
      <c r="K108" s="19">
        <v>1750000</v>
      </c>
      <c r="L108" s="19"/>
      <c r="M108" s="19">
        <f t="shared" si="2"/>
        <v>3500000</v>
      </c>
      <c r="BD108" s="3">
        <v>1</v>
      </c>
      <c r="BE108" s="3">
        <v>1</v>
      </c>
      <c r="BP108" s="21"/>
      <c r="BQ108" s="21"/>
    </row>
    <row r="109" s="2" customFormat="1" spans="1:69">
      <c r="A109" s="24">
        <v>107</v>
      </c>
      <c r="B109" s="25">
        <v>1541684</v>
      </c>
      <c r="C109" s="25">
        <v>2037157</v>
      </c>
      <c r="D109" s="24" t="s">
        <v>119</v>
      </c>
      <c r="E109" s="26">
        <v>43700</v>
      </c>
      <c r="F109" s="26">
        <v>43702</v>
      </c>
      <c r="G109" s="26" t="s">
        <v>14</v>
      </c>
      <c r="H109" s="25">
        <v>2</v>
      </c>
      <c r="I109" s="29">
        <f t="shared" si="0"/>
        <v>2</v>
      </c>
      <c r="J109" s="29">
        <f t="shared" si="3"/>
        <v>4</v>
      </c>
      <c r="K109" s="30">
        <v>1750000</v>
      </c>
      <c r="L109" s="30"/>
      <c r="M109" s="30">
        <f t="shared" si="2"/>
        <v>7000000</v>
      </c>
      <c r="BG109" s="2">
        <v>2</v>
      </c>
      <c r="BH109" s="2">
        <v>2</v>
      </c>
      <c r="BI109" s="2"/>
      <c r="BJ109" s="2"/>
      <c r="BK109" s="2"/>
      <c r="BL109" s="2"/>
      <c r="BM109" s="2"/>
      <c r="BN109" s="2"/>
      <c r="BO109" s="2"/>
      <c r="BP109" s="21"/>
      <c r="BQ109" s="21"/>
    </row>
    <row r="110" spans="1:69">
      <c r="A110" s="9">
        <v>108</v>
      </c>
      <c r="B110" s="12">
        <v>1581350</v>
      </c>
      <c r="C110" s="10">
        <v>2038423</v>
      </c>
      <c r="D110" s="9" t="s">
        <v>120</v>
      </c>
      <c r="E110" s="11">
        <v>43700</v>
      </c>
      <c r="F110" s="11">
        <v>43702</v>
      </c>
      <c r="G110" s="11" t="s">
        <v>14</v>
      </c>
      <c r="H110" s="12">
        <v>1</v>
      </c>
      <c r="I110" s="18">
        <f t="shared" si="0"/>
        <v>2</v>
      </c>
      <c r="J110" s="18">
        <f t="shared" si="3"/>
        <v>2</v>
      </c>
      <c r="K110" s="19">
        <v>1750000</v>
      </c>
      <c r="L110" s="19"/>
      <c r="M110" s="19">
        <f t="shared" si="2"/>
        <v>3500000</v>
      </c>
      <c r="BG110" s="3">
        <v>1</v>
      </c>
      <c r="BH110" s="3">
        <v>1</v>
      </c>
      <c r="BP110" s="21"/>
      <c r="BQ110" s="21"/>
    </row>
    <row r="111" spans="1:69">
      <c r="A111" s="9">
        <v>109</v>
      </c>
      <c r="B111" s="12">
        <v>1589166</v>
      </c>
      <c r="C111" s="10">
        <v>2038641</v>
      </c>
      <c r="D111" s="9" t="s">
        <v>121</v>
      </c>
      <c r="E111" s="11">
        <v>43701</v>
      </c>
      <c r="F111" s="11">
        <v>43704</v>
      </c>
      <c r="G111" s="11" t="s">
        <v>14</v>
      </c>
      <c r="H111" s="12">
        <v>1</v>
      </c>
      <c r="I111" s="18">
        <f t="shared" si="0"/>
        <v>3</v>
      </c>
      <c r="J111" s="18">
        <f t="shared" si="3"/>
        <v>3</v>
      </c>
      <c r="K111" s="19">
        <v>1750000</v>
      </c>
      <c r="L111" s="19"/>
      <c r="M111" s="19">
        <f t="shared" si="2"/>
        <v>5250000</v>
      </c>
      <c r="BH111" s="3">
        <v>1</v>
      </c>
      <c r="BI111" s="3">
        <v>1</v>
      </c>
      <c r="BJ111" s="3">
        <v>1</v>
      </c>
      <c r="BP111" s="21"/>
      <c r="BQ111" s="21"/>
    </row>
    <row r="112" spans="1:69">
      <c r="A112" s="9">
        <v>110</v>
      </c>
      <c r="B112" s="12">
        <v>1589160</v>
      </c>
      <c r="C112" s="10">
        <v>2038643</v>
      </c>
      <c r="D112" s="9" t="s">
        <v>122</v>
      </c>
      <c r="E112" s="11">
        <v>43701</v>
      </c>
      <c r="F112" s="11">
        <v>43704</v>
      </c>
      <c r="G112" s="11" t="s">
        <v>14</v>
      </c>
      <c r="H112" s="12">
        <v>1</v>
      </c>
      <c r="I112" s="18">
        <f t="shared" si="0"/>
        <v>3</v>
      </c>
      <c r="J112" s="18">
        <f t="shared" si="3"/>
        <v>3</v>
      </c>
      <c r="K112" s="19">
        <v>1750000</v>
      </c>
      <c r="L112" s="19"/>
      <c r="M112" s="19">
        <f t="shared" si="2"/>
        <v>5250000</v>
      </c>
      <c r="BH112" s="3">
        <v>1</v>
      </c>
      <c r="BI112" s="3">
        <v>1</v>
      </c>
      <c r="BJ112" s="3">
        <v>1</v>
      </c>
      <c r="BP112" s="21"/>
      <c r="BQ112" s="21"/>
    </row>
    <row r="113" spans="1:69">
      <c r="A113" s="9">
        <v>111</v>
      </c>
      <c r="B113" s="12">
        <v>1532586</v>
      </c>
      <c r="C113" s="10">
        <v>2037168</v>
      </c>
      <c r="D113" s="9" t="s">
        <v>123</v>
      </c>
      <c r="E113" s="11">
        <v>43702</v>
      </c>
      <c r="F113" s="11">
        <v>43707</v>
      </c>
      <c r="G113" s="11" t="s">
        <v>14</v>
      </c>
      <c r="H113" s="12">
        <v>1</v>
      </c>
      <c r="I113" s="18">
        <f t="shared" si="0"/>
        <v>5</v>
      </c>
      <c r="J113" s="18">
        <f t="shared" si="3"/>
        <v>5</v>
      </c>
      <c r="K113" s="19">
        <v>1750000</v>
      </c>
      <c r="L113" s="19"/>
      <c r="M113" s="19">
        <f t="shared" si="2"/>
        <v>8750000</v>
      </c>
      <c r="BI113" s="3">
        <v>1</v>
      </c>
      <c r="BJ113" s="3">
        <v>1</v>
      </c>
      <c r="BK113" s="3">
        <v>1</v>
      </c>
      <c r="BL113" s="3">
        <v>1</v>
      </c>
      <c r="BM113" s="3">
        <v>1</v>
      </c>
      <c r="BN113" s="3"/>
      <c r="BO113" s="3"/>
      <c r="BP113" s="21"/>
      <c r="BQ113" s="21"/>
    </row>
    <row r="114" spans="1:69">
      <c r="A114" s="9">
        <v>112</v>
      </c>
      <c r="B114" s="12">
        <v>1569031</v>
      </c>
      <c r="C114" s="10">
        <v>2037980</v>
      </c>
      <c r="D114" s="9" t="s">
        <v>124</v>
      </c>
      <c r="E114" s="11">
        <v>43702</v>
      </c>
      <c r="F114" s="11">
        <v>43704</v>
      </c>
      <c r="G114" s="11" t="s">
        <v>14</v>
      </c>
      <c r="H114" s="12">
        <v>1</v>
      </c>
      <c r="I114" s="18">
        <f t="shared" si="0"/>
        <v>2</v>
      </c>
      <c r="J114" s="18">
        <f t="shared" si="3"/>
        <v>2</v>
      </c>
      <c r="K114" s="19">
        <v>1750000</v>
      </c>
      <c r="L114" s="19"/>
      <c r="M114" s="19">
        <f t="shared" si="2"/>
        <v>3500000</v>
      </c>
      <c r="BI114" s="3">
        <v>1</v>
      </c>
      <c r="BJ114" s="3">
        <v>1</v>
      </c>
      <c r="BP114" s="21"/>
      <c r="BQ114" s="21"/>
    </row>
    <row r="115" spans="1:69">
      <c r="A115" s="9">
        <v>113</v>
      </c>
      <c r="B115" s="27">
        <v>1572527</v>
      </c>
      <c r="C115" s="10">
        <v>2038085</v>
      </c>
      <c r="D115" s="9" t="s">
        <v>125</v>
      </c>
      <c r="E115" s="11">
        <v>43702</v>
      </c>
      <c r="F115" s="11">
        <v>43705</v>
      </c>
      <c r="G115" s="11" t="s">
        <v>14</v>
      </c>
      <c r="H115" s="12">
        <v>1</v>
      </c>
      <c r="I115" s="18">
        <f t="shared" si="0"/>
        <v>3</v>
      </c>
      <c r="J115" s="18">
        <f t="shared" si="3"/>
        <v>3</v>
      </c>
      <c r="K115" s="19">
        <v>1750000</v>
      </c>
      <c r="L115" s="19"/>
      <c r="M115" s="19">
        <f t="shared" si="2"/>
        <v>5250000</v>
      </c>
      <c r="BI115" s="3">
        <v>1</v>
      </c>
      <c r="BJ115" s="3">
        <v>1</v>
      </c>
      <c r="BK115" s="3">
        <v>1</v>
      </c>
      <c r="BP115" s="21"/>
      <c r="BQ115" s="21"/>
    </row>
    <row r="116" spans="1:69">
      <c r="A116" s="9">
        <v>114</v>
      </c>
      <c r="B116" s="27">
        <v>1588972</v>
      </c>
      <c r="C116" s="10">
        <v>2038645</v>
      </c>
      <c r="D116" s="9" t="s">
        <v>126</v>
      </c>
      <c r="E116" s="11">
        <v>43702</v>
      </c>
      <c r="F116" s="11">
        <v>43703</v>
      </c>
      <c r="G116" s="11" t="s">
        <v>14</v>
      </c>
      <c r="H116" s="12">
        <v>1</v>
      </c>
      <c r="I116" s="18">
        <f t="shared" si="0"/>
        <v>1</v>
      </c>
      <c r="J116" s="18">
        <f t="shared" si="3"/>
        <v>1</v>
      </c>
      <c r="K116" s="19">
        <v>1750000</v>
      </c>
      <c r="L116" s="19"/>
      <c r="M116" s="19">
        <f t="shared" si="2"/>
        <v>1750000</v>
      </c>
      <c r="BI116" s="3">
        <v>1</v>
      </c>
      <c r="BP116" s="21"/>
      <c r="BQ116" s="21"/>
    </row>
    <row r="117" spans="1:69">
      <c r="A117" s="9">
        <v>115</v>
      </c>
      <c r="B117" s="14">
        <v>1554640</v>
      </c>
      <c r="C117" s="10">
        <v>2037515</v>
      </c>
      <c r="D117" s="9" t="s">
        <v>127</v>
      </c>
      <c r="E117" s="11">
        <v>43703</v>
      </c>
      <c r="F117" s="11">
        <v>43705</v>
      </c>
      <c r="G117" s="11" t="s">
        <v>14</v>
      </c>
      <c r="H117" s="12">
        <v>4</v>
      </c>
      <c r="I117" s="18">
        <f t="shared" si="0"/>
        <v>2</v>
      </c>
      <c r="J117" s="18">
        <f t="shared" si="3"/>
        <v>8</v>
      </c>
      <c r="K117" s="19">
        <v>1750000</v>
      </c>
      <c r="L117" s="19"/>
      <c r="M117" s="19">
        <f t="shared" si="2"/>
        <v>14000000</v>
      </c>
      <c r="BJ117" s="3">
        <v>4</v>
      </c>
      <c r="BK117" s="3">
        <v>4</v>
      </c>
      <c r="BP117" s="21"/>
      <c r="BQ117" s="21"/>
    </row>
    <row r="118" spans="1:69">
      <c r="A118" s="9">
        <v>116</v>
      </c>
      <c r="B118" s="14">
        <v>1592781</v>
      </c>
      <c r="C118" s="10">
        <v>2038784</v>
      </c>
      <c r="D118" s="9" t="s">
        <v>128</v>
      </c>
      <c r="E118" s="11">
        <v>43703</v>
      </c>
      <c r="F118" s="11">
        <v>43705</v>
      </c>
      <c r="G118" s="11" t="s">
        <v>14</v>
      </c>
      <c r="H118" s="12">
        <v>1</v>
      </c>
      <c r="I118" s="18">
        <f t="shared" si="0"/>
        <v>2</v>
      </c>
      <c r="J118" s="18">
        <f t="shared" si="3"/>
        <v>2</v>
      </c>
      <c r="K118" s="19">
        <v>1750000</v>
      </c>
      <c r="L118" s="19"/>
      <c r="M118" s="19">
        <f t="shared" si="2"/>
        <v>3500000</v>
      </c>
      <c r="BJ118" s="3">
        <v>1</v>
      </c>
      <c r="BK118" s="3">
        <v>1</v>
      </c>
      <c r="BP118" s="21"/>
      <c r="BQ118" s="21"/>
    </row>
    <row r="119" spans="1:69">
      <c r="A119" s="9">
        <v>117</v>
      </c>
      <c r="B119" s="12">
        <v>1572654</v>
      </c>
      <c r="C119" s="10">
        <v>2038094</v>
      </c>
      <c r="D119" s="9" t="s">
        <v>129</v>
      </c>
      <c r="E119" s="11">
        <v>43704</v>
      </c>
      <c r="F119" s="11">
        <v>43706</v>
      </c>
      <c r="G119" s="11" t="s">
        <v>14</v>
      </c>
      <c r="H119" s="12">
        <v>1</v>
      </c>
      <c r="I119" s="18">
        <f t="shared" si="0"/>
        <v>2</v>
      </c>
      <c r="J119" s="18">
        <f t="shared" ref="J119:J121" si="4">I119*H119</f>
        <v>2</v>
      </c>
      <c r="K119" s="19">
        <v>1750000</v>
      </c>
      <c r="L119" s="19"/>
      <c r="M119" s="19">
        <f t="shared" si="2"/>
        <v>3500000</v>
      </c>
      <c r="BP119" s="21"/>
      <c r="BQ119" s="21"/>
    </row>
    <row r="120" spans="1:69">
      <c r="A120" s="9">
        <v>118</v>
      </c>
      <c r="B120" s="12">
        <v>1577736</v>
      </c>
      <c r="C120" s="10">
        <v>2038334</v>
      </c>
      <c r="D120" s="9" t="s">
        <v>130</v>
      </c>
      <c r="E120" s="11">
        <v>43705</v>
      </c>
      <c r="F120" s="11">
        <v>43707</v>
      </c>
      <c r="G120" s="11" t="s">
        <v>14</v>
      </c>
      <c r="H120" s="12">
        <v>1</v>
      </c>
      <c r="I120" s="18">
        <f t="shared" si="0"/>
        <v>2</v>
      </c>
      <c r="J120" s="18">
        <f t="shared" si="4"/>
        <v>2</v>
      </c>
      <c r="K120" s="19">
        <v>1750000</v>
      </c>
      <c r="L120" s="19"/>
      <c r="M120" s="19">
        <f t="shared" si="2"/>
        <v>3500000</v>
      </c>
      <c r="BL120" s="3">
        <v>1</v>
      </c>
      <c r="BM120" s="3">
        <v>1</v>
      </c>
      <c r="BN120" s="3"/>
      <c r="BO120" s="3"/>
      <c r="BP120" s="21"/>
      <c r="BQ120" s="21"/>
    </row>
    <row r="121" spans="1:69">
      <c r="A121" s="9">
        <v>119</v>
      </c>
      <c r="B121" s="12">
        <v>1582541</v>
      </c>
      <c r="C121" s="10">
        <v>2038466</v>
      </c>
      <c r="D121" s="9" t="s">
        <v>131</v>
      </c>
      <c r="E121" s="11">
        <v>43706</v>
      </c>
      <c r="F121" s="11">
        <v>43707</v>
      </c>
      <c r="G121" s="11" t="s">
        <v>14</v>
      </c>
      <c r="H121" s="12">
        <v>1</v>
      </c>
      <c r="I121" s="18">
        <f t="shared" si="0"/>
        <v>1</v>
      </c>
      <c r="J121" s="18">
        <f t="shared" si="4"/>
        <v>1</v>
      </c>
      <c r="K121" s="19">
        <v>1750000</v>
      </c>
      <c r="L121" s="19"/>
      <c r="M121" s="19">
        <f t="shared" si="2"/>
        <v>1750000</v>
      </c>
      <c r="BP121" s="21"/>
      <c r="BQ121" s="21"/>
    </row>
    <row r="122" spans="1:65">
      <c r="A122" s="9"/>
      <c r="B122" s="7" t="s">
        <v>12</v>
      </c>
      <c r="C122" s="7"/>
      <c r="D122" s="7"/>
      <c r="E122" s="7"/>
      <c r="F122" s="7"/>
      <c r="G122" s="7"/>
      <c r="H122" s="28">
        <f>SUM(H3:H121)</f>
        <v>176</v>
      </c>
      <c r="I122" s="31">
        <f>SUM(I3:I121)</f>
        <v>296</v>
      </c>
      <c r="J122" s="28">
        <f>SUM(J3:J121)</f>
        <v>440</v>
      </c>
      <c r="K122" s="28"/>
      <c r="L122" s="28"/>
      <c r="M122" s="31">
        <f>SUM(M3:M121)</f>
        <v>775500000</v>
      </c>
      <c r="N122" s="3" t="s">
        <v>132</v>
      </c>
      <c r="O122" s="3">
        <f t="shared" ref="O122:BM122" si="5">SUM(O3:O121)</f>
        <v>4</v>
      </c>
      <c r="P122" s="3">
        <f t="shared" si="5"/>
        <v>3</v>
      </c>
      <c r="Q122" s="3">
        <f t="shared" si="5"/>
        <v>4</v>
      </c>
      <c r="R122" s="3">
        <f t="shared" si="5"/>
        <v>7</v>
      </c>
      <c r="S122" s="3">
        <f t="shared" si="5"/>
        <v>3</v>
      </c>
      <c r="T122" s="3">
        <f t="shared" si="5"/>
        <v>8</v>
      </c>
      <c r="U122" s="3">
        <f t="shared" si="5"/>
        <v>3</v>
      </c>
      <c r="V122" s="3">
        <f t="shared" si="5"/>
        <v>4</v>
      </c>
      <c r="W122" s="3">
        <f t="shared" si="5"/>
        <v>3</v>
      </c>
      <c r="X122" s="3">
        <f t="shared" si="5"/>
        <v>4</v>
      </c>
      <c r="Y122" s="3">
        <f t="shared" si="5"/>
        <v>4</v>
      </c>
      <c r="Z122" s="3">
        <f t="shared" si="5"/>
        <v>7</v>
      </c>
      <c r="AA122" s="3">
        <f t="shared" si="5"/>
        <v>13</v>
      </c>
      <c r="AB122" s="3">
        <f t="shared" si="5"/>
        <v>17</v>
      </c>
      <c r="AC122" s="3">
        <f t="shared" si="5"/>
        <v>17</v>
      </c>
      <c r="AD122" s="3">
        <f t="shared" si="5"/>
        <v>21</v>
      </c>
      <c r="AE122" s="3">
        <f t="shared" si="5"/>
        <v>5</v>
      </c>
      <c r="AF122" s="3">
        <f t="shared" si="5"/>
        <v>2</v>
      </c>
      <c r="AG122" s="3">
        <f t="shared" si="5"/>
        <v>10</v>
      </c>
      <c r="AH122" s="3">
        <f t="shared" si="5"/>
        <v>9</v>
      </c>
      <c r="AI122" s="3">
        <f t="shared" si="5"/>
        <v>10</v>
      </c>
      <c r="AJ122" s="3">
        <f t="shared" si="5"/>
        <v>8</v>
      </c>
      <c r="AK122" s="3">
        <f t="shared" si="5"/>
        <v>9</v>
      </c>
      <c r="AL122" s="3">
        <f t="shared" si="5"/>
        <v>9</v>
      </c>
      <c r="AM122" s="3">
        <f t="shared" si="5"/>
        <v>7</v>
      </c>
      <c r="AN122" s="3">
        <f t="shared" si="5"/>
        <v>9</v>
      </c>
      <c r="AO122" s="3">
        <f t="shared" si="5"/>
        <v>17</v>
      </c>
      <c r="AP122" s="3">
        <f t="shared" si="5"/>
        <v>19</v>
      </c>
      <c r="AQ122" s="3">
        <f t="shared" si="5"/>
        <v>19</v>
      </c>
      <c r="AR122" s="3">
        <f t="shared" si="5"/>
        <v>13</v>
      </c>
      <c r="AS122" s="3">
        <f t="shared" si="5"/>
        <v>16</v>
      </c>
      <c r="AT122" s="3">
        <f t="shared" si="5"/>
        <v>10</v>
      </c>
      <c r="AU122" s="3">
        <f t="shared" si="5"/>
        <v>13</v>
      </c>
      <c r="AV122" s="3">
        <f t="shared" si="5"/>
        <v>7</v>
      </c>
      <c r="AW122" s="3">
        <f t="shared" si="5"/>
        <v>5</v>
      </c>
      <c r="AX122" s="3">
        <f t="shared" si="5"/>
        <v>0</v>
      </c>
      <c r="AY122" s="3">
        <f t="shared" si="5"/>
        <v>6</v>
      </c>
      <c r="AZ122" s="3">
        <f t="shared" si="5"/>
        <v>8</v>
      </c>
      <c r="BA122" s="3">
        <f t="shared" si="5"/>
        <v>5</v>
      </c>
      <c r="BB122" s="3">
        <f t="shared" si="5"/>
        <v>7</v>
      </c>
      <c r="BC122" s="3">
        <f t="shared" si="5"/>
        <v>10</v>
      </c>
      <c r="BD122" s="3">
        <f t="shared" si="5"/>
        <v>6</v>
      </c>
      <c r="BE122" s="3">
        <f t="shared" si="5"/>
        <v>4</v>
      </c>
      <c r="BF122" s="3">
        <f t="shared" si="5"/>
        <v>3</v>
      </c>
      <c r="BG122" s="3">
        <f t="shared" si="5"/>
        <v>6</v>
      </c>
      <c r="BH122" s="3">
        <f t="shared" si="5"/>
        <v>5</v>
      </c>
      <c r="BI122" s="3">
        <f t="shared" si="5"/>
        <v>6</v>
      </c>
      <c r="BJ122" s="3">
        <f t="shared" si="5"/>
        <v>10</v>
      </c>
      <c r="BK122" s="3">
        <f t="shared" si="5"/>
        <v>7</v>
      </c>
      <c r="BL122" s="3">
        <f t="shared" si="5"/>
        <v>2</v>
      </c>
      <c r="BM122" s="3">
        <f t="shared" si="5"/>
        <v>2</v>
      </c>
    </row>
    <row r="123" spans="12:13">
      <c r="L123" s="5" t="s">
        <v>133</v>
      </c>
      <c r="M123" s="3">
        <v>-700000000</v>
      </c>
    </row>
    <row r="124" spans="12:13">
      <c r="L124" s="5" t="s">
        <v>134</v>
      </c>
      <c r="M124" s="3">
        <f>M122+M123</f>
        <v>75500000</v>
      </c>
    </row>
  </sheetData>
  <autoFilter ref="A2:BM122">
    <extLst/>
  </autoFilter>
  <sortState ref="B3:BK26">
    <sortCondition ref="E3:E26"/>
  </sortState>
  <mergeCells count="1">
    <mergeCell ref="B122:F122"/>
  </mergeCells>
  <conditionalFormatting sqref="O122:BM122">
    <cfRule type="cellIs" dxfId="0" priority="1" operator="greaterThan">
      <formula>9</formula>
    </cfRule>
  </conditionalFormatting>
  <conditionalFormatting sqref="B3:B121">
    <cfRule type="duplicateValues" dxfId="1" priority="2"/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Tuyet Hoa</dc:creator>
  <cp:lastModifiedBy>财务崔</cp:lastModifiedBy>
  <dcterms:created xsi:type="dcterms:W3CDTF">2019-07-03T08:06:00Z</dcterms:created>
  <dcterms:modified xsi:type="dcterms:W3CDTF">2019-08-21T03:47:23Z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