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Rooming List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<sst xmlns="http://schemas.openxmlformats.org/spreadsheetml/2006/main" count="944" uniqueCount="831">
  <si>
    <t>CIT Thai Floating Deposit Balance/Commitment Agreement</t>
  </si>
  <si>
    <t>Grand Total Actual + Forward Booking</t>
  </si>
  <si>
    <t xml:space="preserve">  Deposit Paid (THB)</t>
  </si>
  <si>
    <t>Outstanding Balance</t>
  </si>
  <si>
    <t>Total</t>
  </si>
  <si>
    <t>No.</t>
  </si>
  <si>
    <t>Hotel confirmation</t>
  </si>
  <si>
    <t>Agent Ref. No.</t>
  </si>
  <si>
    <t>Purchase Order</t>
  </si>
  <si>
    <t>In</t>
  </si>
  <si>
    <t>Out</t>
  </si>
  <si>
    <t>No. of Rooms</t>
  </si>
  <si>
    <t>Total Room Nights</t>
  </si>
  <si>
    <t>Total Invoice</t>
  </si>
  <si>
    <t>Booking name</t>
  </si>
  <si>
    <t>Remark</t>
  </si>
  <si>
    <t>1</t>
  </si>
  <si>
    <t>Goa, Liu Lin, Mr.</t>
  </si>
  <si>
    <t>2</t>
  </si>
  <si>
    <t>Liu,Chang</t>
  </si>
  <si>
    <t>3</t>
  </si>
  <si>
    <t>078479146</t>
  </si>
  <si>
    <t>Huang, Chao</t>
  </si>
  <si>
    <t>4</t>
  </si>
  <si>
    <t>Tu, Qidan</t>
  </si>
  <si>
    <t>5</t>
  </si>
  <si>
    <t>Liu, Junyi</t>
  </si>
  <si>
    <t>6</t>
  </si>
  <si>
    <t>Wang, Binghua</t>
  </si>
  <si>
    <t>7</t>
  </si>
  <si>
    <t>Kuang, Daili</t>
  </si>
  <si>
    <t>8</t>
  </si>
  <si>
    <t>Wu, Yuhan</t>
  </si>
  <si>
    <t>9</t>
  </si>
  <si>
    <t>Li, Xi</t>
  </si>
  <si>
    <t>10</t>
  </si>
  <si>
    <t>Lu, Chao Liang</t>
  </si>
  <si>
    <t>11</t>
  </si>
  <si>
    <t>Yuan, Jia</t>
  </si>
  <si>
    <t>12</t>
  </si>
  <si>
    <t>Jiang, Li</t>
  </si>
  <si>
    <t>13</t>
  </si>
  <si>
    <t>Gai, Benyang</t>
  </si>
  <si>
    <t>14</t>
  </si>
  <si>
    <t>Guo, Minli</t>
  </si>
  <si>
    <t>15</t>
  </si>
  <si>
    <t>Han, Chunli, Mr.</t>
  </si>
  <si>
    <t>16</t>
  </si>
  <si>
    <t>Wu, Shujun</t>
  </si>
  <si>
    <t>17</t>
  </si>
  <si>
    <t>Luo, Xin</t>
  </si>
  <si>
    <t>18</t>
  </si>
  <si>
    <t>Yang, Wenkang</t>
  </si>
  <si>
    <t>19</t>
  </si>
  <si>
    <t>Zhou, Sheng</t>
  </si>
  <si>
    <t>20</t>
  </si>
  <si>
    <t>Ji, Shengkai &amp; Wu, Feilin</t>
  </si>
  <si>
    <t>21</t>
  </si>
  <si>
    <t>Wang, Yongxiang</t>
  </si>
  <si>
    <t>22</t>
  </si>
  <si>
    <t>Hu, Yezi</t>
  </si>
  <si>
    <t>23</t>
  </si>
  <si>
    <t>Shou, Xiaobei</t>
  </si>
  <si>
    <t>24</t>
  </si>
  <si>
    <t>Sun, Xiaojie</t>
  </si>
  <si>
    <t>25</t>
  </si>
  <si>
    <t>18164, 18165, 18166</t>
  </si>
  <si>
    <t>Zhang, Gong</t>
  </si>
  <si>
    <t>26</t>
  </si>
  <si>
    <t>Zhang, Yi</t>
  </si>
  <si>
    <t>27</t>
  </si>
  <si>
    <t>Hu,Yan</t>
  </si>
  <si>
    <t>28</t>
  </si>
  <si>
    <t>Feng, Yan</t>
  </si>
  <si>
    <t>29</t>
  </si>
  <si>
    <t>Wang, Meihui &amp; Liu, Feng</t>
  </si>
  <si>
    <t>30</t>
  </si>
  <si>
    <t>Wingjin, Ho</t>
  </si>
  <si>
    <t>31</t>
  </si>
  <si>
    <t>Liu, Rong</t>
  </si>
  <si>
    <t>32</t>
  </si>
  <si>
    <t>33</t>
  </si>
  <si>
    <t>Duan, Fan &amp; Xu, Yibo</t>
  </si>
  <si>
    <t>34</t>
  </si>
  <si>
    <t>35</t>
  </si>
  <si>
    <t>Liu, Tingting</t>
  </si>
  <si>
    <t>36</t>
  </si>
  <si>
    <t>Qu, Deyang</t>
  </si>
  <si>
    <t>37</t>
  </si>
  <si>
    <t>Wu, Bo &amp; Tang Muqiu</t>
  </si>
  <si>
    <t>38</t>
  </si>
  <si>
    <t>Zhong, Kai &amp; Li, Yong Xia</t>
  </si>
  <si>
    <t>39</t>
  </si>
  <si>
    <t>Zhong, Hongchang &amp; Kang, Yan</t>
  </si>
  <si>
    <t>41</t>
  </si>
  <si>
    <t>Chen, Zhoulei</t>
  </si>
  <si>
    <t>42</t>
  </si>
  <si>
    <t>Zheng, Hemin</t>
  </si>
  <si>
    <t>43</t>
  </si>
  <si>
    <t>Cen, Xueyao &amp; Tse James Chiaming</t>
  </si>
  <si>
    <t>44</t>
  </si>
  <si>
    <t>Leng, Chuanfu</t>
  </si>
  <si>
    <t>Chen, Suwang &amp; Chen, Zhenhao</t>
  </si>
  <si>
    <t>45</t>
  </si>
  <si>
    <t>Shafiqbinhashim, Muhammad</t>
  </si>
  <si>
    <t>46</t>
  </si>
  <si>
    <t>Zhou, Meihua &amp; Yamaguchi, Shintaro</t>
  </si>
  <si>
    <t>47</t>
  </si>
  <si>
    <t>Sumikawa, Tatsuo &amp; Sumikawa Kazumi</t>
  </si>
  <si>
    <t>48</t>
  </si>
  <si>
    <t>Jin, Jinlan</t>
  </si>
  <si>
    <t>49</t>
  </si>
  <si>
    <t>Xu, Fanjie &amp; Shao, Xuyu</t>
  </si>
  <si>
    <t>Shilan, Liu</t>
  </si>
  <si>
    <t>He, Zhu</t>
  </si>
  <si>
    <t>50</t>
  </si>
  <si>
    <t>Tang, Yukuan</t>
  </si>
  <si>
    <t>51</t>
  </si>
  <si>
    <t>52</t>
  </si>
  <si>
    <t>Wang, Ning</t>
  </si>
  <si>
    <t>53</t>
  </si>
  <si>
    <t>Yu, Naiwen &amp; Zhai Shuo</t>
  </si>
  <si>
    <t>54</t>
  </si>
  <si>
    <t>Yang, Jicong</t>
  </si>
  <si>
    <t>55</t>
  </si>
  <si>
    <t>Yang, Qinghua</t>
  </si>
  <si>
    <t>56</t>
  </si>
  <si>
    <t>Yang, Yun</t>
  </si>
  <si>
    <t>57</t>
  </si>
  <si>
    <t>Zhou, Xiuping &amp; Zhu, Junni</t>
  </si>
  <si>
    <t>58</t>
  </si>
  <si>
    <t>Ma, Hong &amp; Deng, Xiao</t>
  </si>
  <si>
    <t>59</t>
  </si>
  <si>
    <t>Ma, Li &amp; Zhang, Zongshun</t>
  </si>
  <si>
    <t>60</t>
  </si>
  <si>
    <t>Lin, Chengcheng &amp; Zhang, Tian</t>
  </si>
  <si>
    <t>61</t>
  </si>
  <si>
    <t>Cong, Bo</t>
  </si>
  <si>
    <t>62</t>
  </si>
  <si>
    <t>Yan, Shili</t>
  </si>
  <si>
    <t>P190111143452489</t>
  </si>
  <si>
    <t>40</t>
  </si>
  <si>
    <t>Chuanfu, Leng</t>
  </si>
  <si>
    <t>P190109094559489</t>
  </si>
  <si>
    <t>Zhang, Hanru &amp; Gao, Jian</t>
  </si>
  <si>
    <t>Deng, Qin</t>
  </si>
  <si>
    <t>Elkarif, Amir &amp; Chiu, Li Ya &amp; Chiu, Yi Wei</t>
  </si>
  <si>
    <t>Chen, Dai</t>
  </si>
  <si>
    <t>Zhang, Han</t>
  </si>
  <si>
    <t>Liang, Jun</t>
  </si>
  <si>
    <t>Cheng, Haitao</t>
  </si>
  <si>
    <t>Jingwei, Fan</t>
  </si>
  <si>
    <t>Li, Jinxing</t>
  </si>
  <si>
    <t>Yang, Aihuan</t>
  </si>
  <si>
    <t>63</t>
  </si>
  <si>
    <t>Zhang, Kangkang</t>
  </si>
  <si>
    <t>64</t>
  </si>
  <si>
    <t>Dong, Yue</t>
  </si>
  <si>
    <t>65</t>
  </si>
  <si>
    <t>Guo, Hanhui</t>
  </si>
  <si>
    <t>66</t>
  </si>
  <si>
    <t>Que, Rongbin</t>
  </si>
  <si>
    <t>67</t>
  </si>
  <si>
    <t>Wei, Si</t>
  </si>
  <si>
    <t>69</t>
  </si>
  <si>
    <t>Liu, Leren</t>
  </si>
  <si>
    <t>71</t>
  </si>
  <si>
    <t>Qiao, Man</t>
  </si>
  <si>
    <t>72</t>
  </si>
  <si>
    <t>Bi, Xia</t>
  </si>
  <si>
    <t>73</t>
  </si>
  <si>
    <t>Yaodong, Zheng</t>
  </si>
  <si>
    <t>74</t>
  </si>
  <si>
    <t>Ping, Tan</t>
  </si>
  <si>
    <t>75</t>
  </si>
  <si>
    <t>Weng, Wuxiang</t>
  </si>
  <si>
    <t>80</t>
  </si>
  <si>
    <t>Lei, Sicheng+Zhang Xiaoqing</t>
  </si>
  <si>
    <t>81</t>
  </si>
  <si>
    <t>Ru, Xin+ Ma, Hongmei</t>
  </si>
  <si>
    <t>82</t>
  </si>
  <si>
    <t>Lan, Yunxia/ Lan, Jianchao</t>
  </si>
  <si>
    <t>TPP</t>
  </si>
  <si>
    <t>83</t>
  </si>
  <si>
    <t>Ye, Jingping &amp; Xia, Wei</t>
  </si>
  <si>
    <t>84</t>
  </si>
  <si>
    <t>Shao, Qiang</t>
  </si>
  <si>
    <t>85</t>
  </si>
  <si>
    <t>Ma, Ni</t>
  </si>
  <si>
    <t>86</t>
  </si>
  <si>
    <t>Tang, Lizhong</t>
  </si>
  <si>
    <t>87</t>
  </si>
  <si>
    <t>Gu, Jianqing+ Sun, Fengyan</t>
  </si>
  <si>
    <t>92</t>
  </si>
  <si>
    <t>Xia, Chenhao</t>
  </si>
  <si>
    <t>96</t>
  </si>
  <si>
    <t>Kang, Bofei</t>
  </si>
  <si>
    <t>97</t>
  </si>
  <si>
    <t>Wang, Senlin</t>
  </si>
  <si>
    <t>Last Minute Booking</t>
  </si>
  <si>
    <t>98</t>
  </si>
  <si>
    <t>Yang, Ranran</t>
  </si>
  <si>
    <t>99</t>
  </si>
  <si>
    <t>Chen, Yuanmeng</t>
  </si>
  <si>
    <t>100</t>
  </si>
  <si>
    <t>Wang, Yue</t>
  </si>
  <si>
    <t>101</t>
  </si>
  <si>
    <t>ZHEN QIN</t>
  </si>
  <si>
    <t>102</t>
  </si>
  <si>
    <t>LI, QIUHON</t>
  </si>
  <si>
    <t>103</t>
  </si>
  <si>
    <t>WANG, HANYAN</t>
  </si>
  <si>
    <t>104</t>
  </si>
  <si>
    <t>Xiong, Zhiji</t>
  </si>
  <si>
    <t>105</t>
  </si>
  <si>
    <t>Cheng, Zhiqiang</t>
  </si>
  <si>
    <t>106</t>
  </si>
  <si>
    <t>Tam, Kawai</t>
  </si>
  <si>
    <t>107</t>
  </si>
  <si>
    <t>Chen, Weiqing</t>
  </si>
  <si>
    <t>108</t>
  </si>
  <si>
    <t>37089, 37090</t>
  </si>
  <si>
    <t>Wu, Qian</t>
  </si>
  <si>
    <t>109</t>
  </si>
  <si>
    <t>Xie, Guanghua</t>
  </si>
  <si>
    <t>110</t>
  </si>
  <si>
    <t>Wei, Qirong</t>
  </si>
  <si>
    <t>111</t>
  </si>
  <si>
    <t>37454, 37455, 37456</t>
  </si>
  <si>
    <t>Deng, Yan &amp; party (3 villas)</t>
  </si>
  <si>
    <t>112</t>
  </si>
  <si>
    <t>Liu, Bo</t>
  </si>
  <si>
    <t>113</t>
  </si>
  <si>
    <t>Zheng Likun</t>
  </si>
  <si>
    <t>114</t>
  </si>
  <si>
    <t>Lu, Jiaye</t>
  </si>
  <si>
    <t>115</t>
  </si>
  <si>
    <t>Tsai, Chihchen</t>
  </si>
  <si>
    <t>116</t>
  </si>
  <si>
    <t>Pik, Chen</t>
  </si>
  <si>
    <t>117</t>
  </si>
  <si>
    <t>Hu, Yingyi</t>
  </si>
  <si>
    <t>118</t>
  </si>
  <si>
    <t>Kang, Zhujia</t>
  </si>
  <si>
    <t>119</t>
  </si>
  <si>
    <t>Ge, Sen</t>
  </si>
  <si>
    <t>120</t>
  </si>
  <si>
    <t>Jiang, Yifan</t>
  </si>
  <si>
    <t>121</t>
  </si>
  <si>
    <t>Pan, Fenling</t>
  </si>
  <si>
    <t>122</t>
  </si>
  <si>
    <t>Miao, Chengyu</t>
  </si>
  <si>
    <t>123</t>
  </si>
  <si>
    <t>Xu, Tian</t>
  </si>
  <si>
    <t>124</t>
  </si>
  <si>
    <t>Zhao, Fu</t>
  </si>
  <si>
    <t>125</t>
  </si>
  <si>
    <t>Barwick, Marc</t>
  </si>
  <si>
    <t>126</t>
  </si>
  <si>
    <t>Xu, Yiwei</t>
  </si>
  <si>
    <t>127</t>
  </si>
  <si>
    <t>Tang, Liping</t>
  </si>
  <si>
    <t>128</t>
  </si>
  <si>
    <t>Liu, Silei</t>
  </si>
  <si>
    <t>129</t>
  </si>
  <si>
    <t>Zhao, Chunming</t>
  </si>
  <si>
    <t>130</t>
  </si>
  <si>
    <t>An, Zhao</t>
  </si>
  <si>
    <t>131</t>
  </si>
  <si>
    <t>34080, 34081</t>
  </si>
  <si>
    <t>Deng, Xiaoou</t>
  </si>
  <si>
    <t>132</t>
  </si>
  <si>
    <t>Tam, Tsz Hung</t>
  </si>
  <si>
    <t>133</t>
  </si>
  <si>
    <t>Wu, Wei</t>
  </si>
  <si>
    <t>134</t>
  </si>
  <si>
    <t>Zhang, Yimin</t>
  </si>
  <si>
    <t>137</t>
  </si>
  <si>
    <t>Chen, Borru</t>
  </si>
  <si>
    <t>138</t>
  </si>
  <si>
    <t>Ni, Shanming &amp; Zhou, Wandi &amp; Ni, Yijing</t>
  </si>
  <si>
    <t>139</t>
  </si>
  <si>
    <t>Wang, Guannan</t>
  </si>
  <si>
    <t>P190326101006489</t>
  </si>
  <si>
    <t>Gao, Mengyu</t>
  </si>
  <si>
    <t>Wang, Yinchi</t>
  </si>
  <si>
    <t>135</t>
  </si>
  <si>
    <t>39406, 39407, 39408, 39409, 39410</t>
  </si>
  <si>
    <t>Zhu, Zhu</t>
  </si>
  <si>
    <t>136</t>
  </si>
  <si>
    <t>Li, Nan</t>
  </si>
  <si>
    <t>Wu, Jiao</t>
  </si>
  <si>
    <t>140</t>
  </si>
  <si>
    <t>Liu, Hao</t>
  </si>
  <si>
    <t>Zhu, Ganyu</t>
  </si>
  <si>
    <t>141</t>
  </si>
  <si>
    <t>Yang, Shuo</t>
  </si>
  <si>
    <t>144</t>
  </si>
  <si>
    <t>Zhao, Yun</t>
  </si>
  <si>
    <t>146</t>
  </si>
  <si>
    <t>Zheng, Jun</t>
  </si>
  <si>
    <t>DRNS</t>
  </si>
  <si>
    <t>P190326180202489</t>
  </si>
  <si>
    <t>39694, 39695</t>
  </si>
  <si>
    <t>Shen, Jun &amp; Shen, Bin</t>
  </si>
  <si>
    <t>Wang, Ziwei</t>
  </si>
  <si>
    <t>Yu, Wenpei</t>
  </si>
  <si>
    <t>Wang, Wei</t>
  </si>
  <si>
    <t>Xu, Xiaowen</t>
  </si>
  <si>
    <t>Wu, Yue</t>
  </si>
  <si>
    <t>Cheng, Lin &amp; Ma, Chao</t>
  </si>
  <si>
    <t>142</t>
  </si>
  <si>
    <t>Jia, Qiujin</t>
  </si>
  <si>
    <t>143</t>
  </si>
  <si>
    <t>Shen, Yan</t>
  </si>
  <si>
    <t>39849, 39850, 39851</t>
  </si>
  <si>
    <t>Chen, Huipeng &amp; pty 3 TPP</t>
  </si>
  <si>
    <t>Wei, Chia</t>
  </si>
  <si>
    <t>147</t>
  </si>
  <si>
    <t>Wong, Laiyan</t>
  </si>
  <si>
    <t>酒店少收6750</t>
  </si>
  <si>
    <t>9.9日收回</t>
  </si>
  <si>
    <t>149</t>
  </si>
  <si>
    <t>Zou, Hao</t>
  </si>
  <si>
    <t>150</t>
  </si>
  <si>
    <t>Li, Cheng</t>
  </si>
  <si>
    <t>151</t>
  </si>
  <si>
    <t>Lu, Yuzhen</t>
  </si>
  <si>
    <t>152</t>
  </si>
  <si>
    <t>He, Wenjing</t>
  </si>
  <si>
    <t>154</t>
  </si>
  <si>
    <t>Chen, Chuchuan</t>
  </si>
  <si>
    <t>155</t>
  </si>
  <si>
    <t>Xiao, Tiantain</t>
  </si>
  <si>
    <t>156</t>
  </si>
  <si>
    <t>Xiao, Bo</t>
  </si>
  <si>
    <t>159</t>
  </si>
  <si>
    <t>161</t>
  </si>
  <si>
    <t>Gao, Shan</t>
  </si>
  <si>
    <t>162</t>
  </si>
  <si>
    <t>Zheng, Zhuo</t>
  </si>
  <si>
    <t>163</t>
  </si>
  <si>
    <t>Wu, Fan</t>
  </si>
  <si>
    <t>165</t>
  </si>
  <si>
    <t>Feng, Yuan</t>
  </si>
  <si>
    <t>166</t>
  </si>
  <si>
    <t>Luo, Yushi &amp; Ma, Hongyao</t>
  </si>
  <si>
    <t>167</t>
  </si>
  <si>
    <t>Zhang, Miaoxi</t>
  </si>
  <si>
    <t>168</t>
  </si>
  <si>
    <t>Yang, Bo</t>
  </si>
  <si>
    <t>169</t>
  </si>
  <si>
    <t>Wu, Daying</t>
  </si>
  <si>
    <t>170</t>
  </si>
  <si>
    <t>Peng, Xiaoming</t>
  </si>
  <si>
    <t>171</t>
  </si>
  <si>
    <t>172</t>
  </si>
  <si>
    <t>174</t>
  </si>
  <si>
    <t>Qiu, Wangdan</t>
  </si>
  <si>
    <t>175</t>
  </si>
  <si>
    <t>Shao, Yuhua</t>
  </si>
  <si>
    <t>176</t>
  </si>
  <si>
    <t>Xue, Wa</t>
  </si>
  <si>
    <t>179</t>
  </si>
  <si>
    <t>Zhang, Lulu</t>
  </si>
  <si>
    <t>180</t>
  </si>
  <si>
    <t>Liu, Aixin</t>
  </si>
  <si>
    <t>181</t>
  </si>
  <si>
    <t>Wu, Tianlong</t>
  </si>
  <si>
    <t>182</t>
  </si>
  <si>
    <t>Lu, Chaoyi</t>
  </si>
  <si>
    <t>183</t>
  </si>
  <si>
    <t>Xia, Ji</t>
  </si>
  <si>
    <t>184</t>
  </si>
  <si>
    <t>Wang, Jing</t>
  </si>
  <si>
    <t>185</t>
  </si>
  <si>
    <t>186</t>
  </si>
  <si>
    <t>Sun, Zhen &amp; Feng, ZhengZheng</t>
  </si>
  <si>
    <t>187</t>
  </si>
  <si>
    <t>Zhao, Jin</t>
  </si>
  <si>
    <t>188</t>
  </si>
  <si>
    <t>Zhang, Yuchen &amp; Zhang,Jinxia</t>
  </si>
  <si>
    <t>189</t>
  </si>
  <si>
    <t>Hu, Yuxiang</t>
  </si>
  <si>
    <t>190</t>
  </si>
  <si>
    <t>Kong, Ciangchun</t>
  </si>
  <si>
    <t>191</t>
  </si>
  <si>
    <t>Gu, Dandong</t>
  </si>
  <si>
    <t>192</t>
  </si>
  <si>
    <t>Ren, Yanyan &amp; Ye, Pin</t>
  </si>
  <si>
    <t>193</t>
  </si>
  <si>
    <t>194</t>
  </si>
  <si>
    <t>Huang, Zal &amp; He, Pingting</t>
  </si>
  <si>
    <t>195</t>
  </si>
  <si>
    <t>Li, Nan &amp; Fu, Lingxi</t>
  </si>
  <si>
    <t>196</t>
  </si>
  <si>
    <t>Li, Yan</t>
  </si>
  <si>
    <t>198</t>
  </si>
  <si>
    <t>Shuyuan, Zhou</t>
  </si>
  <si>
    <t>199</t>
  </si>
  <si>
    <t>Zhang, Xiangyu &amp; Liu, Yeshu</t>
  </si>
  <si>
    <t>SVP</t>
  </si>
  <si>
    <t>201</t>
  </si>
  <si>
    <t>Li, Hui</t>
  </si>
  <si>
    <t>203</t>
  </si>
  <si>
    <t>Wu, Yong</t>
  </si>
  <si>
    <t>204</t>
  </si>
  <si>
    <t>Zhu, Pengxuan</t>
  </si>
  <si>
    <t>205</t>
  </si>
  <si>
    <t>Wang, Xin</t>
  </si>
  <si>
    <t>206</t>
  </si>
  <si>
    <t>Sun, Jiandong</t>
  </si>
  <si>
    <t>208</t>
  </si>
  <si>
    <t>Liu, Xinyu</t>
  </si>
  <si>
    <t>209</t>
  </si>
  <si>
    <t>Zhang, Yan</t>
  </si>
  <si>
    <t>210</t>
  </si>
  <si>
    <t>47660, 47667</t>
  </si>
  <si>
    <t>Li, Xinyu &amp; Chen, Qingli</t>
  </si>
  <si>
    <t>211</t>
  </si>
  <si>
    <t>Liang, Qiqi</t>
  </si>
  <si>
    <t>212</t>
  </si>
  <si>
    <t>Cao, Yongsen</t>
  </si>
  <si>
    <t>213</t>
  </si>
  <si>
    <t>Chan, Ho Ming</t>
  </si>
  <si>
    <t>214</t>
  </si>
  <si>
    <t>Zhou,  Hua</t>
  </si>
  <si>
    <t>216</t>
  </si>
  <si>
    <t>Xinxin, Ren</t>
  </si>
  <si>
    <t>217</t>
  </si>
  <si>
    <t>Shi, Jiawei</t>
  </si>
  <si>
    <t>218</t>
  </si>
  <si>
    <t>Wang, Zheng</t>
  </si>
  <si>
    <t>219</t>
  </si>
  <si>
    <t>Shi, Wen</t>
  </si>
  <si>
    <t>220</t>
  </si>
  <si>
    <t>Leng, Wenjuan</t>
  </si>
  <si>
    <t>total</t>
  </si>
  <si>
    <t>P190523175356489</t>
  </si>
  <si>
    <t>Peng, Xiangting</t>
  </si>
  <si>
    <t>200</t>
  </si>
  <si>
    <t>Shi, Jiayi</t>
  </si>
  <si>
    <t>Mao, Qiongye &amp; Sun, Qi</t>
  </si>
  <si>
    <t>202</t>
  </si>
  <si>
    <t>Liu, Huaijun</t>
  </si>
  <si>
    <t>Chen, Sijie</t>
  </si>
  <si>
    <t>Duan, Zhouran &amp; Ge, Jianan</t>
  </si>
  <si>
    <t>207</t>
  </si>
  <si>
    <t>Zhang, Yingbao &amp; Liu, Yafen</t>
  </si>
  <si>
    <t>Xie, Anying</t>
  </si>
  <si>
    <t>Can, Kai</t>
  </si>
  <si>
    <t>215</t>
  </si>
  <si>
    <t>Du, Du</t>
  </si>
  <si>
    <t>Wang, Huan &amp; Shi, Dongxiang</t>
  </si>
  <si>
    <t>Feng, Weiyi &amp; Yu, Liqin</t>
  </si>
  <si>
    <t>Li, Zhongcheng</t>
  </si>
  <si>
    <t>Yu, Lidan</t>
  </si>
  <si>
    <t>Zhao, Yingxin</t>
  </si>
  <si>
    <t>221</t>
  </si>
  <si>
    <t>Lei, Yuxi</t>
  </si>
  <si>
    <t>222</t>
  </si>
  <si>
    <t>Zheng, Zibai</t>
  </si>
  <si>
    <t>223</t>
  </si>
  <si>
    <t>Li, Qun</t>
  </si>
  <si>
    <t>224</t>
  </si>
  <si>
    <t>48693, 48694</t>
  </si>
  <si>
    <t>Li, Zong &amp; Zheng, Dandan</t>
  </si>
  <si>
    <t>225</t>
  </si>
  <si>
    <t>Long, Qing</t>
  </si>
  <si>
    <t>226</t>
  </si>
  <si>
    <t>Tao, Yungang</t>
  </si>
  <si>
    <t>227</t>
  </si>
  <si>
    <t>Hou, Yuechao &amp; Zheng, Yang</t>
  </si>
  <si>
    <t>228</t>
  </si>
  <si>
    <t>Han Bing</t>
  </si>
  <si>
    <t>229</t>
  </si>
  <si>
    <t>231</t>
  </si>
  <si>
    <t>Li, Yuting</t>
  </si>
  <si>
    <t>233</t>
  </si>
  <si>
    <t>Mu, Xiaoxi</t>
  </si>
  <si>
    <t>236</t>
  </si>
  <si>
    <t>48344, 48345</t>
  </si>
  <si>
    <t>Qiang, Yu &amp; Kai, Yu</t>
  </si>
  <si>
    <t>237</t>
  </si>
  <si>
    <t>48373, 48374</t>
  </si>
  <si>
    <t>Yu, Qi &amp; Liu, Hong yan</t>
  </si>
  <si>
    <t>238</t>
  </si>
  <si>
    <t>Lin, Jingkang &amp; Lan,Ningxin</t>
  </si>
  <si>
    <t>239</t>
  </si>
  <si>
    <t>Deng, Zhi</t>
  </si>
  <si>
    <t>240</t>
  </si>
  <si>
    <t>Yu, Yongjia</t>
  </si>
  <si>
    <t>241</t>
  </si>
  <si>
    <t>Yang, Yinjie</t>
  </si>
  <si>
    <t>243</t>
  </si>
  <si>
    <t>Chen, Dongxu</t>
  </si>
  <si>
    <t>244</t>
  </si>
  <si>
    <t>Song, Yichang &amp; Xu, Peipei</t>
  </si>
  <si>
    <t>245</t>
  </si>
  <si>
    <t>Jiang, Teng &amp; Yao, Li</t>
  </si>
  <si>
    <t>246</t>
  </si>
  <si>
    <t>Sun, Peipei &amp; Ge, Ziru</t>
  </si>
  <si>
    <t>247</t>
  </si>
  <si>
    <t>Zeng, Lei &amp; Dai, Jie</t>
  </si>
  <si>
    <t>248</t>
  </si>
  <si>
    <t>Tang, Jiale &amp; Zou, Ruoheng</t>
  </si>
  <si>
    <t>249</t>
  </si>
  <si>
    <t>Yang, Peifeng &amp; Song, Zhen</t>
  </si>
  <si>
    <t>251</t>
  </si>
  <si>
    <t>Liu, Jiduo &amp; Li, Meihua</t>
  </si>
  <si>
    <t>252</t>
  </si>
  <si>
    <t>Yang, Nan</t>
  </si>
  <si>
    <t>253</t>
  </si>
  <si>
    <t>254</t>
  </si>
  <si>
    <t>49577, 49579</t>
  </si>
  <si>
    <t>Lu, Zhijie, Lu Yunlong</t>
  </si>
  <si>
    <t>255</t>
  </si>
  <si>
    <t>Xu, Shuting</t>
  </si>
  <si>
    <t>256</t>
  </si>
  <si>
    <t>Gao, Jun &amp; Liu, Lei</t>
  </si>
  <si>
    <t>258</t>
  </si>
  <si>
    <t>An, Xiaodan</t>
  </si>
  <si>
    <t>260</t>
  </si>
  <si>
    <t>Peng, Xinying</t>
  </si>
  <si>
    <t>261</t>
  </si>
  <si>
    <t>49614, 49634</t>
  </si>
  <si>
    <t>Deng, Guixiang &amp; Lin, Jian</t>
  </si>
  <si>
    <t>263</t>
  </si>
  <si>
    <t>Liu, Yufei &amp; Sun, Jumao</t>
  </si>
  <si>
    <t>264</t>
  </si>
  <si>
    <t>Chen, Jiayu &amp; Li, Xinxin</t>
  </si>
  <si>
    <t>265</t>
  </si>
  <si>
    <t>Li,Yu</t>
  </si>
  <si>
    <t>266</t>
  </si>
  <si>
    <t>Zeng,Ni</t>
  </si>
  <si>
    <t>267</t>
  </si>
  <si>
    <t>Yang, Xirun</t>
  </si>
  <si>
    <t>268</t>
  </si>
  <si>
    <t xml:space="preserve">Wang, Yi </t>
  </si>
  <si>
    <t>270</t>
  </si>
  <si>
    <t>Wang, Xi &amp; Jiang, Lisha</t>
  </si>
  <si>
    <t>271</t>
  </si>
  <si>
    <t>Lan, Wai Fung</t>
  </si>
  <si>
    <t>272</t>
  </si>
  <si>
    <t>Li, Tianwei &amp; Laing Zelan</t>
  </si>
  <si>
    <t>273</t>
  </si>
  <si>
    <t>Yongqing, Li</t>
  </si>
  <si>
    <t>274</t>
  </si>
  <si>
    <t>275</t>
  </si>
  <si>
    <t>Li, Zheng</t>
  </si>
  <si>
    <t>276</t>
  </si>
  <si>
    <t>Wang, Yaping &amp; Zhang, Zhiqin</t>
  </si>
  <si>
    <t>277</t>
  </si>
  <si>
    <t>Sun, Liang</t>
  </si>
  <si>
    <t>278</t>
  </si>
  <si>
    <t>Yuan, Ziwei &amp; Chi, Qiaowen</t>
  </si>
  <si>
    <t>279</t>
  </si>
  <si>
    <t>Jiang, Juncheng</t>
  </si>
  <si>
    <t>280</t>
  </si>
  <si>
    <t>Xu, Jie</t>
  </si>
  <si>
    <t>281</t>
  </si>
  <si>
    <t>51922, 51923</t>
  </si>
  <si>
    <t>Li, Aiying &amp; Yang, Lu</t>
  </si>
  <si>
    <t>282</t>
  </si>
  <si>
    <t>Xu, Fang</t>
  </si>
  <si>
    <t>283</t>
  </si>
  <si>
    <t>Gao, Tao &amp; Sun, Jianye</t>
  </si>
  <si>
    <t>284</t>
  </si>
  <si>
    <t>Ge, Yongjie &amp; Xu, Jiao</t>
  </si>
  <si>
    <t>285</t>
  </si>
  <si>
    <t>Li, Jia</t>
  </si>
  <si>
    <t>286</t>
  </si>
  <si>
    <t>Li, Ling &amp; Zhang, Mingyu</t>
  </si>
  <si>
    <t>287</t>
  </si>
  <si>
    <t>Zhang, Ruidian</t>
  </si>
  <si>
    <t>288</t>
  </si>
  <si>
    <t>Li, Jiayin</t>
  </si>
  <si>
    <t>289</t>
  </si>
  <si>
    <t>Wang, Guan &amp; Li, Shu</t>
  </si>
  <si>
    <t>290</t>
  </si>
  <si>
    <t>49904, 49905</t>
  </si>
  <si>
    <t>Zhou, Yun &amp; Xiong, Sihao</t>
  </si>
  <si>
    <t>291</t>
  </si>
  <si>
    <t>Wei, Binjie</t>
  </si>
  <si>
    <t>292</t>
  </si>
  <si>
    <t>Huang, Hao</t>
  </si>
  <si>
    <t>293</t>
  </si>
  <si>
    <t>Chen, Wenhao &amp; Wu, Yali</t>
  </si>
  <si>
    <t>294</t>
  </si>
  <si>
    <t>Wang, Rudong</t>
  </si>
  <si>
    <t>295</t>
  </si>
  <si>
    <t>Wang, Yincong</t>
  </si>
  <si>
    <t>296</t>
  </si>
  <si>
    <t>Feng, Qiang</t>
  </si>
  <si>
    <t>297</t>
  </si>
  <si>
    <t>52159, 52176</t>
  </si>
  <si>
    <t>Ouyang, Yi &amp; Yao</t>
  </si>
  <si>
    <t>298</t>
  </si>
  <si>
    <t>Xue, Haiyuan &amp; Gu, Yun</t>
  </si>
  <si>
    <t>299</t>
  </si>
  <si>
    <t>Yu, Yiwen &amp; Choi, Seongin</t>
  </si>
  <si>
    <t>300</t>
  </si>
  <si>
    <t>Lin Fu's Party</t>
  </si>
  <si>
    <t>301</t>
  </si>
  <si>
    <t>302</t>
  </si>
  <si>
    <t>303</t>
  </si>
  <si>
    <t>Zheng, Haifeng</t>
  </si>
  <si>
    <t>304</t>
  </si>
  <si>
    <t>Chan, Chio Hong</t>
  </si>
  <si>
    <t>305</t>
  </si>
  <si>
    <t>He, Min &amp; Zhao, Danyu</t>
  </si>
  <si>
    <t>306</t>
  </si>
  <si>
    <t>Pan, Jian</t>
  </si>
  <si>
    <t>307</t>
  </si>
  <si>
    <t>Fang, Lin &amp; Xu, Jiancheng</t>
  </si>
  <si>
    <t>308</t>
  </si>
  <si>
    <t>Chen, Xiaoyan &amp; Ding, Hao</t>
  </si>
  <si>
    <t>309</t>
  </si>
  <si>
    <t>Shen, Jinlei &amp; Ru, Min</t>
  </si>
  <si>
    <t>310</t>
  </si>
  <si>
    <t>Liu, Chenggen &amp; Lyu, Ying</t>
  </si>
  <si>
    <t>311</t>
  </si>
  <si>
    <t>Deng, Shana</t>
  </si>
  <si>
    <t>Shorten stay</t>
  </si>
  <si>
    <t>312</t>
  </si>
  <si>
    <t>Chen, Jiansheng</t>
  </si>
  <si>
    <t>313</t>
  </si>
  <si>
    <t>Yu, Guolong &amp; Yu Botao</t>
  </si>
  <si>
    <t>314</t>
  </si>
  <si>
    <t>Zhang, Bingqian</t>
  </si>
  <si>
    <t>315</t>
  </si>
  <si>
    <t>Li, Hongbo &amp; Guo, Ping</t>
  </si>
  <si>
    <t>316</t>
  </si>
  <si>
    <t>Lu, Xiaofeng</t>
  </si>
  <si>
    <t>317</t>
  </si>
  <si>
    <t>Wu, Tiangang</t>
  </si>
  <si>
    <t>318</t>
  </si>
  <si>
    <t>Gao, Hang &amp; Zhan, Ke</t>
  </si>
  <si>
    <t>319</t>
  </si>
  <si>
    <t>Cheng, Xi</t>
  </si>
  <si>
    <t>320</t>
  </si>
  <si>
    <t>Mo, Qianwen</t>
  </si>
  <si>
    <t>321</t>
  </si>
  <si>
    <t>Mao, Junjun</t>
  </si>
  <si>
    <t>322</t>
  </si>
  <si>
    <t>Liu, Xiaoxing &amp; Lin, Xi</t>
  </si>
  <si>
    <t>323</t>
  </si>
  <si>
    <t>Liu, Yichen</t>
  </si>
  <si>
    <t>324</t>
  </si>
  <si>
    <t>Wei, Yiling</t>
  </si>
  <si>
    <t>325</t>
  </si>
  <si>
    <t>Wu, Xi &amp; Kang, Hong</t>
  </si>
  <si>
    <t>326</t>
  </si>
  <si>
    <t>Zhao, Na</t>
  </si>
  <si>
    <t>327</t>
  </si>
  <si>
    <t>Wang, Hui</t>
  </si>
  <si>
    <t>328</t>
  </si>
  <si>
    <t>Cui, Bo &amp; Xu, Wenqian</t>
  </si>
  <si>
    <t>329</t>
  </si>
  <si>
    <t>Sun, Siwei</t>
  </si>
  <si>
    <t>330</t>
  </si>
  <si>
    <t>Fang, Qun &amp; Zheng, Ying</t>
  </si>
  <si>
    <t>332</t>
  </si>
  <si>
    <t>Pan, Jingyi &amp; Ong, Jeremy</t>
  </si>
  <si>
    <t>333</t>
  </si>
  <si>
    <t>Zhang, Mengjie</t>
  </si>
  <si>
    <t>334</t>
  </si>
  <si>
    <t>Pengbo, Pengbo</t>
  </si>
  <si>
    <t>335</t>
  </si>
  <si>
    <t>Wanglipng, Wangliping</t>
  </si>
  <si>
    <t>336</t>
  </si>
  <si>
    <t>Gu, Haosong</t>
  </si>
  <si>
    <t>337</t>
  </si>
  <si>
    <t>Ren, Jie &amp; Bai, Jie</t>
  </si>
  <si>
    <t>338</t>
  </si>
  <si>
    <t>Zhu, Peiying &amp; Wu, Huifeng</t>
  </si>
  <si>
    <t>339</t>
  </si>
  <si>
    <t>Xu, Jie &amp; Chen, Meiling</t>
  </si>
  <si>
    <t>340</t>
  </si>
  <si>
    <t>Wang, Meiyu &amp; Lin, Yu</t>
  </si>
  <si>
    <t>NO SHOW with 100% Penalty fee</t>
  </si>
  <si>
    <t>341</t>
  </si>
  <si>
    <t>Zhu, Heng</t>
  </si>
  <si>
    <t>342</t>
  </si>
  <si>
    <t>Chen, Shang</t>
  </si>
  <si>
    <t>343</t>
  </si>
  <si>
    <t>Liu, Luni &amp; Sun, Tong</t>
  </si>
  <si>
    <t>344</t>
  </si>
  <si>
    <t>Yang, Ruimimg</t>
  </si>
  <si>
    <t>345</t>
  </si>
  <si>
    <t>Ma, Changhua</t>
  </si>
  <si>
    <t>346</t>
  </si>
  <si>
    <t>52554, 52555, 52556</t>
  </si>
  <si>
    <t>Zhang, Wei &amp; Lu, Ping</t>
  </si>
  <si>
    <t>347</t>
  </si>
  <si>
    <t>Wang, Chaohe</t>
  </si>
  <si>
    <t>348</t>
  </si>
  <si>
    <t>Su, Guanfeng &amp; Lin, Shanshan</t>
  </si>
  <si>
    <t>350</t>
  </si>
  <si>
    <t>52557, 52558, 52559</t>
  </si>
  <si>
    <t>Zhang,di &amp; Xia, Lei lei</t>
  </si>
  <si>
    <t>351</t>
  </si>
  <si>
    <t>Zhu, Ziting</t>
  </si>
  <si>
    <t>352</t>
  </si>
  <si>
    <t>Feng, Huiming</t>
  </si>
  <si>
    <t>353</t>
  </si>
  <si>
    <t>Zhu, Jun &amp; Ji, Jiayi</t>
  </si>
  <si>
    <t>354</t>
  </si>
  <si>
    <t>Xu, Wenli</t>
  </si>
  <si>
    <t>355</t>
  </si>
  <si>
    <t>Teng, Lin</t>
  </si>
  <si>
    <t>356</t>
  </si>
  <si>
    <t>Chen, Junxiu &amp; Teng, Mingshan</t>
  </si>
  <si>
    <t>357</t>
  </si>
  <si>
    <t>Ye, Ni &amp; Wang, Yang</t>
  </si>
  <si>
    <t>358</t>
  </si>
  <si>
    <t>Mo, Kunwen</t>
  </si>
  <si>
    <t>359</t>
  </si>
  <si>
    <t>54197, 54199</t>
  </si>
  <si>
    <t>Yang Shuhong &amp; Zhang Wanda</t>
  </si>
  <si>
    <t>360</t>
  </si>
  <si>
    <t>Li, Fan</t>
  </si>
  <si>
    <t>361</t>
  </si>
  <si>
    <t>Dou, Heping</t>
  </si>
  <si>
    <t>362</t>
  </si>
  <si>
    <t>Zhang, Ming &amp; Li, Mei</t>
  </si>
  <si>
    <t>363</t>
  </si>
  <si>
    <t>Feng, Yun</t>
  </si>
  <si>
    <t>365</t>
  </si>
  <si>
    <t>52287, 52324</t>
  </si>
  <si>
    <t>TANG LI, GUAN CHAO</t>
  </si>
  <si>
    <t>366</t>
  </si>
  <si>
    <t>Song, Chao</t>
  </si>
  <si>
    <t>367</t>
  </si>
  <si>
    <t>55327, 55314</t>
  </si>
  <si>
    <t>Jin Zhiqian &amp; Jin Yifan</t>
  </si>
  <si>
    <t>368</t>
  </si>
  <si>
    <t>52108, 52110, 52111</t>
  </si>
  <si>
    <t>Wu,Xiaobo &amp; Zhang, Yu</t>
  </si>
  <si>
    <t>369</t>
  </si>
  <si>
    <t>Fu, Yuting</t>
  </si>
  <si>
    <t>370</t>
  </si>
  <si>
    <t>54395, 54396, 54397</t>
  </si>
  <si>
    <t>LI SI, MA FANG, GUO WENPING</t>
  </si>
  <si>
    <t>371</t>
  </si>
  <si>
    <t>Liao, Chun &amp; Shi, Linjie</t>
  </si>
  <si>
    <t>372</t>
  </si>
  <si>
    <t>Xu, Jin</t>
  </si>
  <si>
    <t>373</t>
  </si>
  <si>
    <t>54420, 54421, 54422</t>
  </si>
  <si>
    <t>HOU XIUFANG,PAN GUANGWEN</t>
  </si>
  <si>
    <t>374</t>
  </si>
  <si>
    <t>Xu, Wenjuan &amp; Jin, Guojian</t>
  </si>
  <si>
    <t>375</t>
  </si>
  <si>
    <t>Hong, Jie</t>
  </si>
  <si>
    <t>376</t>
  </si>
  <si>
    <t>Dong, Nan &amp; Yuan Chengyue</t>
  </si>
  <si>
    <t>377</t>
  </si>
  <si>
    <t>Zou, Xiaohui</t>
  </si>
  <si>
    <t>379</t>
  </si>
  <si>
    <t>55518, 55520</t>
  </si>
  <si>
    <t>Wei, Xixi &amp; Wei, Lianyou</t>
  </si>
  <si>
    <t>380</t>
  </si>
  <si>
    <t>381</t>
  </si>
  <si>
    <t>Fang, Ling</t>
  </si>
  <si>
    <t>382</t>
  </si>
  <si>
    <t>Liu Xiangbei</t>
  </si>
  <si>
    <t>383</t>
  </si>
  <si>
    <t>Miao, Hongming</t>
  </si>
  <si>
    <t>384</t>
  </si>
  <si>
    <t>55609, 55610, 55614</t>
  </si>
  <si>
    <t>Xu, Jiahao (3 villas)</t>
  </si>
  <si>
    <t>385</t>
  </si>
  <si>
    <t>Zhu, Qimao</t>
  </si>
  <si>
    <t>386</t>
  </si>
  <si>
    <t>Bo, Zhang &amp; Bo, Zhang</t>
  </si>
  <si>
    <t>387</t>
  </si>
  <si>
    <t>Zhang, Liwen</t>
  </si>
  <si>
    <t>388</t>
  </si>
  <si>
    <t>Tao, Younghong</t>
  </si>
  <si>
    <t>389</t>
  </si>
  <si>
    <t>Zhou,Anqi</t>
  </si>
  <si>
    <t>390</t>
  </si>
  <si>
    <t>Dai, Ruiqi</t>
  </si>
  <si>
    <t>391</t>
  </si>
  <si>
    <t>Yang, Jiaxiang &amp; An, Ran</t>
  </si>
  <si>
    <t>392</t>
  </si>
  <si>
    <t>Zhang, Mingqi</t>
  </si>
  <si>
    <t>393</t>
  </si>
  <si>
    <t>Yang, Xin &amp; Shi, Dan</t>
  </si>
  <si>
    <t>394</t>
  </si>
  <si>
    <t>Liu, Qi &amp; Sun, Lifu</t>
  </si>
  <si>
    <t>395</t>
  </si>
  <si>
    <t>55428, 55430</t>
  </si>
  <si>
    <t>Teng, Xiaoli &amp; Yi, Yanhong</t>
  </si>
  <si>
    <t>396</t>
  </si>
  <si>
    <t>Liu, Chang &amp; Qiang, Yi</t>
  </si>
  <si>
    <t>397</t>
  </si>
  <si>
    <t>Yu, Meng &amp; Cao, Lili</t>
  </si>
  <si>
    <t>398</t>
  </si>
  <si>
    <t>He, Pengfei</t>
  </si>
  <si>
    <t>400</t>
  </si>
  <si>
    <t>Wu, Chunfang</t>
  </si>
  <si>
    <t>401</t>
  </si>
  <si>
    <t>Xu, Wuji</t>
  </si>
  <si>
    <t>402</t>
  </si>
  <si>
    <t>403</t>
  </si>
  <si>
    <t>404</t>
  </si>
  <si>
    <t>55315, 55317</t>
  </si>
  <si>
    <t>Fu Guoe,Yang Weijin</t>
  </si>
  <si>
    <t>405</t>
  </si>
  <si>
    <t>Liu, Xuhua</t>
  </si>
  <si>
    <t>407</t>
  </si>
  <si>
    <t>Chen, Kai</t>
  </si>
  <si>
    <t>408</t>
  </si>
  <si>
    <t>Zhang, Yichen</t>
  </si>
  <si>
    <t>409</t>
  </si>
  <si>
    <t>Li, Yinan</t>
  </si>
  <si>
    <t>410</t>
  </si>
  <si>
    <t>Guan, Jinhua</t>
  </si>
  <si>
    <t>411</t>
  </si>
  <si>
    <t>Chang, Tzu I &amp; Hsuehchuan, Huang</t>
  </si>
  <si>
    <t>414</t>
  </si>
  <si>
    <t>Wu, Yutong</t>
  </si>
  <si>
    <t>415</t>
  </si>
  <si>
    <t>Hu, Qianwen</t>
  </si>
  <si>
    <t>416</t>
  </si>
  <si>
    <t>Tang, Juan</t>
  </si>
  <si>
    <t>417</t>
  </si>
  <si>
    <t>Li, Wing Tung</t>
  </si>
  <si>
    <t>P190909160506489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</si>
</sst>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409]d\-mmm\-yy;@"/>
    <numFmt numFmtId="177" formatCode="_-* #,##0.00_-;\-* #,##0.00_-;_-* &quot;-&quot;??_-;_-@_-"/>
    <numFmt numFmtId="178" formatCode="#,##0.00_ ;[Red]\-#,##0.00\ "/>
  </numFmts>
  <fonts count="4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00FF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.6"/>
      <color rgb="FF333333"/>
      <name val="Helvetica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 tint="0.149998474074526"/>
      <name val="宋体"/>
      <charset val="134"/>
      <scheme val="minor"/>
    </font>
    <font>
      <sz val="10.5"/>
      <color rgb="FF333333"/>
      <name val="Helvetica"/>
      <charset val="134"/>
    </font>
    <font>
      <sz val="11"/>
      <color rgb="FFFF0000"/>
      <name val="宋体"/>
      <charset val="134"/>
      <scheme val="minor"/>
    </font>
    <font>
      <sz val="11"/>
      <color theme="1" tint="0.149998474074526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2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8" fillId="23" borderId="10" applyNumberFormat="0" applyAlignment="0" applyProtection="0">
      <alignment vertical="center"/>
    </xf>
    <xf numFmtId="0" fontId="39" fillId="23" borderId="8" applyNumberFormat="0" applyAlignment="0" applyProtection="0">
      <alignment vertical="center"/>
    </xf>
    <xf numFmtId="0" fontId="40" fillId="24" borderId="11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21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177" fontId="0" fillId="2" borderId="1" xfId="8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177" fontId="2" fillId="2" borderId="1" xfId="8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177" fontId="2" fillId="2" borderId="1" xfId="8" applyFont="1" applyFill="1" applyBorder="1" applyAlignment="1">
      <alignment vertical="center"/>
    </xf>
    <xf numFmtId="2" fontId="2" fillId="2" borderId="1" xfId="8" applyNumberFormat="1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177" fontId="0" fillId="0" borderId="1" xfId="8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77" fontId="2" fillId="0" borderId="1" xfId="8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77" fontId="3" fillId="0" borderId="1" xfId="8" applyFont="1" applyFill="1" applyBorder="1" applyAlignment="1">
      <alignment horizontal="left" vertical="center" wrapText="1"/>
    </xf>
    <xf numFmtId="177" fontId="4" fillId="0" borderId="1" xfId="8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77" fontId="5" fillId="0" borderId="1" xfId="8" applyFont="1" applyFill="1" applyBorder="1" applyAlignment="1">
      <alignment horizontal="left" vertical="center"/>
    </xf>
    <xf numFmtId="1" fontId="1" fillId="0" borderId="4" xfId="0" applyNumberFormat="1" applyFont="1" applyFill="1" applyBorder="1" applyAlignment="1">
      <alignment horizontal="center" vertical="center"/>
    </xf>
    <xf numFmtId="177" fontId="0" fillId="0" borderId="2" xfId="8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7" fontId="2" fillId="0" borderId="1" xfId="8" applyFont="1" applyBorder="1" applyAlignment="1">
      <alignment horizontal="left" vertical="center"/>
    </xf>
    <xf numFmtId="1" fontId="6" fillId="0" borderId="3" xfId="0" applyNumberFormat="1" applyFont="1" applyFill="1" applyBorder="1" applyAlignment="1">
      <alignment horizontal="center" vertical="center"/>
    </xf>
    <xf numFmtId="177" fontId="6" fillId="0" borderId="1" xfId="8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7" fontId="6" fillId="0" borderId="1" xfId="8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77" fontId="4" fillId="2" borderId="1" xfId="8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77" fontId="6" fillId="2" borderId="1" xfId="8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177" fontId="7" fillId="2" borderId="1" xfId="8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177" fontId="7" fillId="2" borderId="1" xfId="8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77" fontId="5" fillId="0" borderId="1" xfId="8" applyFont="1" applyFill="1" applyBorder="1" applyAlignment="1">
      <alignment vertical="center"/>
    </xf>
    <xf numFmtId="1" fontId="0" fillId="0" borderId="2" xfId="0" applyNumberFormat="1" applyFont="1" applyFill="1" applyBorder="1" applyAlignment="1">
      <alignment horizontal="center" vertical="center"/>
    </xf>
    <xf numFmtId="177" fontId="0" fillId="0" borderId="2" xfId="8" applyFont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177" fontId="2" fillId="0" borderId="2" xfId="8" applyFont="1" applyBorder="1" applyAlignment="1">
      <alignment horizontal="left" vertical="center"/>
    </xf>
    <xf numFmtId="1" fontId="0" fillId="0" borderId="1" xfId="0" applyNumberFormat="1" applyFont="1" applyBorder="1" applyAlignment="1">
      <alignment horizontal="center"/>
    </xf>
    <xf numFmtId="177" fontId="0" fillId="0" borderId="1" xfId="8" applyFont="1" applyBorder="1" applyAlignment="1"/>
    <xf numFmtId="0" fontId="0" fillId="0" borderId="1" xfId="0" applyFont="1" applyBorder="1" applyAlignment="1">
      <alignment horizontal="left"/>
    </xf>
    <xf numFmtId="177" fontId="0" fillId="0" borderId="1" xfId="8" applyFont="1" applyBorder="1" applyAlignment="1">
      <alignment horizontal="left"/>
    </xf>
    <xf numFmtId="177" fontId="7" fillId="0" borderId="1" xfId="8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0" fontId="0" fillId="3" borderId="0" xfId="0" applyFont="1" applyFill="1"/>
    <xf numFmtId="0" fontId="9" fillId="0" borderId="0" xfId="0" applyFont="1" applyFill="1" applyAlignment="1"/>
    <xf numFmtId="0" fontId="9" fillId="3" borderId="0" xfId="0" applyFont="1" applyFill="1" applyAlignment="1"/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177" fontId="0" fillId="0" borderId="0" xfId="8" applyFont="1" applyAlignment="1"/>
    <xf numFmtId="0" fontId="0" fillId="0" borderId="0" xfId="0" applyFont="1" applyAlignment="1">
      <alignment horizontal="left"/>
    </xf>
    <xf numFmtId="177" fontId="0" fillId="0" borderId="0" xfId="8" applyFont="1" applyAlignment="1">
      <alignment horizontal="left"/>
    </xf>
    <xf numFmtId="177" fontId="0" fillId="0" borderId="0" xfId="8" applyFont="1"/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/>
    </xf>
    <xf numFmtId="176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6" fontId="6" fillId="0" borderId="0" xfId="0" applyNumberFormat="1" applyFont="1" applyBorder="1" applyAlignment="1">
      <alignment horizontal="center"/>
    </xf>
    <xf numFmtId="0" fontId="10" fillId="0" borderId="0" xfId="0" applyFont="1" applyFill="1"/>
    <xf numFmtId="1" fontId="0" fillId="0" borderId="0" xfId="0" applyNumberFormat="1" applyFont="1" applyFill="1" applyAlignment="1">
      <alignment horizontal="center"/>
    </xf>
    <xf numFmtId="0" fontId="0" fillId="0" borderId="0" xfId="0" applyFont="1" applyFill="1"/>
    <xf numFmtId="0" fontId="8" fillId="0" borderId="0" xfId="0" applyFont="1" applyFill="1"/>
    <xf numFmtId="1" fontId="8" fillId="0" borderId="0" xfId="0" applyNumberFormat="1" applyFont="1" applyFill="1" applyAlignment="1">
      <alignment horizontal="center"/>
    </xf>
    <xf numFmtId="176" fontId="8" fillId="0" borderId="0" xfId="0" applyNumberFormat="1" applyFont="1" applyAlignment="1">
      <alignment horizontal="center"/>
    </xf>
    <xf numFmtId="176" fontId="10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8" fillId="0" borderId="1" xfId="8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177" fontId="8" fillId="0" borderId="1" xfId="8" applyFont="1" applyBorder="1" applyAlignment="1">
      <alignment horizontal="center" vertical="center"/>
    </xf>
    <xf numFmtId="177" fontId="10" fillId="4" borderId="1" xfId="8" applyFont="1" applyFill="1" applyBorder="1" applyAlignment="1"/>
    <xf numFmtId="177" fontId="10" fillId="4" borderId="1" xfId="8" applyFont="1" applyFill="1" applyBorder="1" applyAlignment="1">
      <alignment horizontal="center"/>
    </xf>
    <xf numFmtId="177" fontId="8" fillId="5" borderId="1" xfId="8" applyFont="1" applyFill="1" applyBorder="1" applyAlignment="1">
      <alignment horizontal="center" vertical="center" wrapText="1"/>
    </xf>
    <xf numFmtId="177" fontId="8" fillId="5" borderId="1" xfId="8" applyFont="1" applyFill="1" applyBorder="1" applyAlignment="1">
      <alignment horizontal="center" vertical="center"/>
    </xf>
    <xf numFmtId="177" fontId="8" fillId="0" borderId="1" xfId="8" applyFont="1" applyBorder="1" applyAlignment="1">
      <alignment horizontal="center"/>
    </xf>
    <xf numFmtId="177" fontId="0" fillId="2" borderId="1" xfId="8" applyFont="1" applyFill="1" applyBorder="1"/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177" fontId="0" fillId="0" borderId="1" xfId="8" applyFont="1" applyBorder="1"/>
    <xf numFmtId="0" fontId="5" fillId="0" borderId="1" xfId="0" applyFont="1" applyBorder="1"/>
    <xf numFmtId="0" fontId="0" fillId="6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0" fillId="2" borderId="1" xfId="8" applyNumberFormat="1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0" fillId="2" borderId="2" xfId="8" applyNumberFormat="1" applyFont="1" applyFill="1" applyBorder="1"/>
    <xf numFmtId="0" fontId="13" fillId="0" borderId="0" xfId="0" applyFont="1"/>
    <xf numFmtId="177" fontId="7" fillId="2" borderId="1" xfId="8" applyFont="1" applyFill="1" applyBorder="1" applyAlignment="1">
      <alignment horizontal="center" vertical="center"/>
    </xf>
    <xf numFmtId="177" fontId="2" fillId="2" borderId="1" xfId="8" applyFont="1" applyFill="1" applyBorder="1" applyAlignment="1">
      <alignment horizontal="center" vertical="center"/>
    </xf>
    <xf numFmtId="177" fontId="4" fillId="6" borderId="1" xfId="8" applyFont="1" applyFill="1" applyBorder="1" applyAlignment="1">
      <alignment vertical="center"/>
    </xf>
    <xf numFmtId="177" fontId="2" fillId="6" borderId="1" xfId="8" applyFont="1" applyFill="1" applyBorder="1" applyAlignment="1">
      <alignment horizontal="center" vertical="center"/>
    </xf>
    <xf numFmtId="178" fontId="0" fillId="6" borderId="1" xfId="8" applyNumberFormat="1" applyFont="1" applyFill="1" applyBorder="1"/>
    <xf numFmtId="177" fontId="0" fillId="3" borderId="0" xfId="8" applyFont="1" applyFill="1"/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" fontId="15" fillId="7" borderId="1" xfId="0" applyNumberFormat="1" applyFont="1" applyFill="1" applyBorder="1" applyAlignment="1">
      <alignment horizontal="center" vertical="center"/>
    </xf>
    <xf numFmtId="1" fontId="15" fillId="7" borderId="3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176" fontId="15" fillId="7" borderId="1" xfId="0" applyNumberFormat="1" applyFont="1" applyFill="1" applyBorder="1" applyAlignment="1">
      <alignment horizontal="center" vertical="center"/>
    </xf>
    <xf numFmtId="177" fontId="2" fillId="0" borderId="1" xfId="8" applyFont="1" applyBorder="1" applyAlignment="1">
      <alignment horizontal="center" vertical="center"/>
    </xf>
    <xf numFmtId="177" fontId="16" fillId="0" borderId="1" xfId="8" applyFont="1" applyBorder="1" applyAlignment="1">
      <alignment horizontal="center" vertical="center"/>
    </xf>
    <xf numFmtId="177" fontId="0" fillId="0" borderId="1" xfId="8" applyFont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177" fontId="9" fillId="7" borderId="1" xfId="8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/>
    </xf>
    <xf numFmtId="177" fontId="18" fillId="7" borderId="1" xfId="8" applyFont="1" applyFill="1" applyBorder="1" applyAlignment="1">
      <alignment horizontal="center" vertical="center"/>
    </xf>
    <xf numFmtId="178" fontId="9" fillId="7" borderId="1" xfId="8" applyNumberFormat="1" applyFont="1" applyFill="1" applyBorder="1"/>
    <xf numFmtId="177" fontId="19" fillId="7" borderId="1" xfId="8" applyFont="1" applyFill="1" applyBorder="1" applyAlignment="1">
      <alignment horizontal="center" vertical="center"/>
    </xf>
    <xf numFmtId="177" fontId="20" fillId="7" borderId="1" xfId="8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/>
    </xf>
    <xf numFmtId="1" fontId="15" fillId="6" borderId="3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176" fontId="15" fillId="6" borderId="1" xfId="0" applyNumberFormat="1" applyFont="1" applyFill="1" applyBorder="1" applyAlignment="1">
      <alignment horizontal="center" vertical="center"/>
    </xf>
    <xf numFmtId="177" fontId="9" fillId="6" borderId="1" xfId="8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177" fontId="18" fillId="6" borderId="1" xfId="8" applyFont="1" applyFill="1" applyBorder="1" applyAlignment="1">
      <alignment horizontal="center" vertical="center"/>
    </xf>
    <xf numFmtId="1" fontId="15" fillId="7" borderId="4" xfId="0" applyNumberFormat="1" applyFont="1" applyFill="1" applyBorder="1" applyAlignment="1">
      <alignment vertical="center"/>
    </xf>
    <xf numFmtId="0" fontId="15" fillId="7" borderId="2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1" fontId="15" fillId="7" borderId="4" xfId="0" applyNumberFormat="1" applyFont="1" applyFill="1" applyBorder="1" applyAlignment="1">
      <alignment horizontal="center" vertical="center"/>
    </xf>
    <xf numFmtId="1" fontId="15" fillId="7" borderId="2" xfId="0" applyNumberFormat="1" applyFont="1" applyFill="1" applyBorder="1" applyAlignment="1">
      <alignment vertical="center"/>
    </xf>
    <xf numFmtId="176" fontId="18" fillId="7" borderId="1" xfId="0" applyNumberFormat="1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" fontId="9" fillId="7" borderId="2" xfId="0" applyNumberFormat="1" applyFont="1" applyFill="1" applyBorder="1" applyAlignment="1">
      <alignment vertical="center"/>
    </xf>
    <xf numFmtId="1" fontId="9" fillId="7" borderId="3" xfId="0" applyNumberFormat="1" applyFont="1" applyFill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0" fontId="17" fillId="0" borderId="0" xfId="0" applyFont="1"/>
    <xf numFmtId="0" fontId="15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" fontId="20" fillId="7" borderId="1" xfId="0" applyNumberFormat="1" applyFont="1" applyFill="1" applyBorder="1" applyAlignment="1">
      <alignment horizontal="center" vertical="center"/>
    </xf>
    <xf numFmtId="1" fontId="20" fillId="7" borderId="3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176" fontId="20" fillId="7" borderId="1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177" fontId="18" fillId="7" borderId="1" xfId="8" applyFont="1" applyFill="1" applyBorder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177" fontId="22" fillId="7" borderId="1" xfId="8" applyFont="1" applyFill="1" applyBorder="1" applyAlignment="1">
      <alignment horizontal="center" vertical="center" wrapText="1"/>
    </xf>
    <xf numFmtId="177" fontId="20" fillId="7" borderId="1" xfId="8" applyFont="1" applyFill="1" applyBorder="1" applyAlignment="1">
      <alignment vertical="center"/>
    </xf>
    <xf numFmtId="0" fontId="20" fillId="7" borderId="1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9" fillId="0" borderId="1" xfId="8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177" fontId="20" fillId="0" borderId="1" xfId="8" applyFont="1" applyBorder="1" applyAlignment="1">
      <alignment horizontal="center" vertical="center"/>
    </xf>
    <xf numFmtId="177" fontId="18" fillId="0" borderId="1" xfId="8" applyFont="1" applyBorder="1" applyAlignment="1">
      <alignment horizontal="center" vertical="center"/>
    </xf>
    <xf numFmtId="177" fontId="9" fillId="0" borderId="2" xfId="8" applyFont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177" fontId="18" fillId="0" borderId="2" xfId="8" applyFont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1" fontId="1" fillId="2" borderId="1" xfId="0" applyNumberFormat="1" applyFont="1" applyFill="1" applyBorder="1" applyAlignment="1" quotePrefix="1">
      <alignment horizontal="center" vertical="center"/>
    </xf>
    <xf numFmtId="1" fontId="1" fillId="0" borderId="1" xfId="0" applyNumberFormat="1" applyFont="1" applyFill="1" applyBorder="1" applyAlignment="1" quotePrefix="1">
      <alignment horizontal="center" vertical="center"/>
    </xf>
    <xf numFmtId="0" fontId="0" fillId="6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0" fillId="2" borderId="2" xfId="0" applyFont="1" applyFill="1" applyBorder="1" applyAlignment="1" quotePrefix="1">
      <alignment horizontal="center" vertical="center"/>
    </xf>
    <xf numFmtId="0" fontId="9" fillId="7" borderId="1" xfId="0" applyFont="1" applyFill="1" applyBorder="1" applyAlignment="1" quotePrefix="1">
      <alignment horizontal="center" vertical="center"/>
    </xf>
    <xf numFmtId="0" fontId="9" fillId="6" borderId="1" xfId="0" applyFont="1" applyFill="1" applyBorder="1" applyAlignment="1" quotePrefix="1">
      <alignment horizontal="center" vertical="center"/>
    </xf>
    <xf numFmtId="1" fontId="9" fillId="7" borderId="1" xfId="0" applyNumberFormat="1" applyFont="1" applyFill="1" applyBorder="1" applyAlignment="1" quotePrefix="1">
      <alignment horizontal="center" vertical="center"/>
    </xf>
    <xf numFmtId="1" fontId="9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0"/>
  <sheetViews>
    <sheetView tabSelected="1" zoomScale="85" zoomScaleNormal="85" topLeftCell="A341" workbookViewId="0">
      <selection activeCell="I442" sqref="I442"/>
    </sheetView>
  </sheetViews>
  <sheetFormatPr defaultColWidth="9.125" defaultRowHeight="17.25" customHeight="1"/>
  <cols>
    <col min="1" max="1" width="4.75" style="58" customWidth="1"/>
    <col min="2" max="2" width="16.6166666666667" style="62" customWidth="1"/>
    <col min="3" max="3" width="14.875" style="62" customWidth="1"/>
    <col min="4" max="4" width="25.625" style="63" customWidth="1"/>
    <col min="5" max="5" width="12.125" style="64" customWidth="1"/>
    <col min="6" max="6" width="11.625" style="64" customWidth="1"/>
    <col min="7" max="7" width="5.725" style="63" customWidth="1"/>
    <col min="8" max="8" width="3.08333333333333" style="63" customWidth="1"/>
    <col min="9" max="9" width="14.25" style="65" customWidth="1"/>
    <col min="10" max="10" width="11.4666666666667" style="66" customWidth="1"/>
    <col min="11" max="11" width="23.3833333333333" style="67" customWidth="1"/>
    <col min="12" max="12" width="26.175" style="68" customWidth="1"/>
    <col min="13" max="14" width="16" style="58"/>
    <col min="15" max="16384" width="9.125" style="58"/>
  </cols>
  <sheetData>
    <row r="1" customHeight="1" spans="1:7">
      <c r="A1" s="69" t="s">
        <v>0</v>
      </c>
      <c r="B1" s="70"/>
      <c r="C1" s="70"/>
      <c r="D1" s="71"/>
      <c r="E1" s="72"/>
      <c r="F1" s="72"/>
      <c r="G1" s="73"/>
    </row>
    <row r="2" ht="25.5" customHeight="1" spans="1:7">
      <c r="A2" s="69"/>
      <c r="B2" s="70"/>
      <c r="C2" s="70"/>
      <c r="D2" s="74"/>
      <c r="E2" s="74"/>
      <c r="F2" s="74"/>
      <c r="G2" s="73"/>
    </row>
    <row r="3" ht="10.5" customHeight="1" spans="1:7">
      <c r="A3" s="75"/>
      <c r="B3" s="76"/>
      <c r="C3" s="76"/>
      <c r="D3" s="72"/>
      <c r="E3" s="72"/>
      <c r="F3" s="72"/>
      <c r="G3" s="73"/>
    </row>
    <row r="4" ht="30.75" customHeight="1" spans="1:12">
      <c r="A4" s="77"/>
      <c r="B4" s="76"/>
      <c r="C4" s="76"/>
      <c r="D4" s="72"/>
      <c r="E4" s="72"/>
      <c r="F4" s="72"/>
      <c r="G4" s="73"/>
      <c r="I4" s="101" t="s">
        <v>1</v>
      </c>
      <c r="J4" s="102"/>
      <c r="K4" s="103" t="s">
        <v>2</v>
      </c>
      <c r="L4" s="103" t="s">
        <v>3</v>
      </c>
    </row>
    <row r="5" s="55" customFormat="1" customHeight="1" spans="1:12">
      <c r="A5" s="78"/>
      <c r="B5" s="79"/>
      <c r="C5" s="79"/>
      <c r="D5" s="80"/>
      <c r="E5" s="80"/>
      <c r="F5" s="81" t="s">
        <v>4</v>
      </c>
      <c r="G5" s="82">
        <f>SUM(G7:G72)</f>
        <v>64</v>
      </c>
      <c r="H5" s="82">
        <f>SUM(H7:H72)</f>
        <v>159</v>
      </c>
      <c r="I5" s="104">
        <f>SUM(I7:I72)</f>
        <v>3703746.66</v>
      </c>
      <c r="J5" s="82">
        <v>0</v>
      </c>
      <c r="K5" s="105">
        <f>2000000</f>
        <v>2000000</v>
      </c>
      <c r="L5" s="105">
        <f>K5-I5</f>
        <v>-1703746.66</v>
      </c>
    </row>
    <row r="6" s="56" customFormat="1" ht="33" customHeight="1" spans="1:12">
      <c r="A6" s="83" t="s">
        <v>5</v>
      </c>
      <c r="B6" s="84" t="s">
        <v>6</v>
      </c>
      <c r="C6" s="84" t="s">
        <v>7</v>
      </c>
      <c r="D6" s="83" t="s">
        <v>8</v>
      </c>
      <c r="E6" s="85" t="s">
        <v>9</v>
      </c>
      <c r="F6" s="85" t="s">
        <v>10</v>
      </c>
      <c r="G6" s="83" t="s">
        <v>11</v>
      </c>
      <c r="H6" s="86" t="s">
        <v>12</v>
      </c>
      <c r="I6" s="106" t="s">
        <v>13</v>
      </c>
      <c r="J6" s="83" t="s">
        <v>14</v>
      </c>
      <c r="K6" s="107" t="s">
        <v>15</v>
      </c>
      <c r="L6" s="108"/>
    </row>
    <row r="7" customHeight="1" spans="1:12">
      <c r="A7" s="221" t="s">
        <v>16</v>
      </c>
      <c r="B7" s="1">
        <v>78479141</v>
      </c>
      <c r="C7" s="1">
        <v>1391509</v>
      </c>
      <c r="D7" s="87" t="s">
        <v>17</v>
      </c>
      <c r="E7" s="88">
        <v>43413</v>
      </c>
      <c r="F7" s="88">
        <v>43418</v>
      </c>
      <c r="G7" s="87">
        <v>1</v>
      </c>
      <c r="H7" s="87">
        <f>F7-E7</f>
        <v>5</v>
      </c>
      <c r="I7" s="2">
        <v>0</v>
      </c>
      <c r="J7" s="3"/>
      <c r="K7" s="4">
        <v>50000</v>
      </c>
      <c r="L7" s="109">
        <f>K5-I7</f>
        <v>2000000</v>
      </c>
    </row>
    <row r="8" customHeight="1" spans="1:12">
      <c r="A8" s="221" t="s">
        <v>18</v>
      </c>
      <c r="B8" s="1">
        <v>198479141</v>
      </c>
      <c r="C8" s="1">
        <v>1391592</v>
      </c>
      <c r="D8" s="87" t="s">
        <v>19</v>
      </c>
      <c r="E8" s="88">
        <v>43433</v>
      </c>
      <c r="F8" s="88">
        <v>43435</v>
      </c>
      <c r="G8" s="87">
        <v>1</v>
      </c>
      <c r="H8" s="87">
        <f t="shared" ref="H8:H91" si="0">F8-E8</f>
        <v>2</v>
      </c>
      <c r="I8" s="2">
        <v>0</v>
      </c>
      <c r="J8" s="3"/>
      <c r="K8" s="4">
        <v>12800</v>
      </c>
      <c r="L8" s="109">
        <f t="shared" ref="L8:L15" si="1">L7-I8</f>
        <v>2000000</v>
      </c>
    </row>
    <row r="9" customHeight="1" spans="1:12">
      <c r="A9" s="221" t="s">
        <v>20</v>
      </c>
      <c r="B9" s="222" t="s">
        <v>21</v>
      </c>
      <c r="C9" s="1">
        <v>1403841</v>
      </c>
      <c r="D9" s="87" t="s">
        <v>22</v>
      </c>
      <c r="E9" s="88">
        <v>43436</v>
      </c>
      <c r="F9" s="88">
        <v>43439</v>
      </c>
      <c r="G9" s="87">
        <v>1</v>
      </c>
      <c r="H9" s="87">
        <f t="shared" si="0"/>
        <v>3</v>
      </c>
      <c r="I9" s="2">
        <v>0</v>
      </c>
      <c r="J9" s="3"/>
      <c r="K9" s="4">
        <v>30000</v>
      </c>
      <c r="L9" s="109">
        <f t="shared" si="1"/>
        <v>2000000</v>
      </c>
    </row>
    <row r="10" ht="18" customHeight="1" spans="1:12">
      <c r="A10" s="221" t="s">
        <v>23</v>
      </c>
      <c r="B10" s="1">
        <v>848479141</v>
      </c>
      <c r="C10" s="1">
        <v>1393333</v>
      </c>
      <c r="D10" s="87" t="s">
        <v>24</v>
      </c>
      <c r="E10" s="88">
        <v>43439</v>
      </c>
      <c r="F10" s="88">
        <v>43442</v>
      </c>
      <c r="G10" s="87">
        <v>1</v>
      </c>
      <c r="H10" s="87">
        <f t="shared" si="0"/>
        <v>3</v>
      </c>
      <c r="I10" s="2">
        <v>0</v>
      </c>
      <c r="J10" s="3"/>
      <c r="K10" s="4">
        <v>30000</v>
      </c>
      <c r="L10" s="109">
        <f t="shared" si="1"/>
        <v>2000000</v>
      </c>
    </row>
    <row r="11" customHeight="1" spans="1:12">
      <c r="A11" s="221" t="s">
        <v>25</v>
      </c>
      <c r="B11" s="1">
        <v>168479146</v>
      </c>
      <c r="C11" s="1">
        <v>1404141</v>
      </c>
      <c r="D11" s="87" t="s">
        <v>26</v>
      </c>
      <c r="E11" s="88">
        <v>43440</v>
      </c>
      <c r="F11" s="88">
        <v>43443</v>
      </c>
      <c r="G11" s="87">
        <v>1</v>
      </c>
      <c r="H11" s="87">
        <f t="shared" si="0"/>
        <v>3</v>
      </c>
      <c r="I11" s="2">
        <v>0</v>
      </c>
      <c r="J11" s="3"/>
      <c r="K11" s="4">
        <v>40800</v>
      </c>
      <c r="L11" s="109">
        <f t="shared" si="1"/>
        <v>2000000</v>
      </c>
    </row>
    <row r="12" customHeight="1" spans="1:12">
      <c r="A12" s="221" t="s">
        <v>27</v>
      </c>
      <c r="B12" s="1">
        <v>378479147</v>
      </c>
      <c r="C12" s="1">
        <v>1406497</v>
      </c>
      <c r="D12" s="87" t="s">
        <v>28</v>
      </c>
      <c r="E12" s="88">
        <v>43442</v>
      </c>
      <c r="F12" s="88">
        <v>43444</v>
      </c>
      <c r="G12" s="87">
        <v>1</v>
      </c>
      <c r="H12" s="87">
        <f t="shared" si="0"/>
        <v>2</v>
      </c>
      <c r="I12" s="2">
        <v>0</v>
      </c>
      <c r="J12" s="3"/>
      <c r="K12" s="4">
        <v>25000</v>
      </c>
      <c r="L12" s="109">
        <f t="shared" si="1"/>
        <v>2000000</v>
      </c>
    </row>
    <row r="13" customHeight="1" spans="1:12">
      <c r="A13" s="221" t="s">
        <v>29</v>
      </c>
      <c r="B13" s="1">
        <v>118479148</v>
      </c>
      <c r="C13" s="1">
        <v>1408302</v>
      </c>
      <c r="D13" s="87" t="s">
        <v>30</v>
      </c>
      <c r="E13" s="88">
        <v>43446</v>
      </c>
      <c r="F13" s="88">
        <v>43448</v>
      </c>
      <c r="G13" s="87">
        <v>1</v>
      </c>
      <c r="H13" s="87">
        <f t="shared" si="0"/>
        <v>2</v>
      </c>
      <c r="I13" s="2">
        <v>20000</v>
      </c>
      <c r="J13" s="3"/>
      <c r="K13" s="4"/>
      <c r="L13" s="109">
        <f t="shared" si="1"/>
        <v>1980000</v>
      </c>
    </row>
    <row r="14" customHeight="1" spans="1:12">
      <c r="A14" s="221" t="s">
        <v>31</v>
      </c>
      <c r="B14" s="1">
        <v>178479148</v>
      </c>
      <c r="C14" s="1">
        <v>1408559</v>
      </c>
      <c r="D14" s="87" t="s">
        <v>32</v>
      </c>
      <c r="E14" s="88">
        <v>43448</v>
      </c>
      <c r="F14" s="88">
        <v>43450</v>
      </c>
      <c r="G14" s="87">
        <v>1</v>
      </c>
      <c r="H14" s="87">
        <f t="shared" ref="H14:H16" si="2">F14-E14</f>
        <v>2</v>
      </c>
      <c r="I14" s="2">
        <v>20000</v>
      </c>
      <c r="J14" s="3"/>
      <c r="K14" s="4"/>
      <c r="L14" s="109">
        <f t="shared" si="1"/>
        <v>1960000</v>
      </c>
    </row>
    <row r="15" customHeight="1" spans="1:12">
      <c r="A15" s="221" t="s">
        <v>33</v>
      </c>
      <c r="B15" s="1">
        <v>288479148</v>
      </c>
      <c r="C15" s="1">
        <v>1408855</v>
      </c>
      <c r="D15" s="87" t="s">
        <v>34</v>
      </c>
      <c r="E15" s="88">
        <v>43449</v>
      </c>
      <c r="F15" s="88">
        <v>43452</v>
      </c>
      <c r="G15" s="87">
        <v>1</v>
      </c>
      <c r="H15" s="87">
        <f t="shared" si="2"/>
        <v>3</v>
      </c>
      <c r="I15" s="2">
        <v>30000</v>
      </c>
      <c r="J15" s="3"/>
      <c r="K15" s="4"/>
      <c r="L15" s="109">
        <f t="shared" si="1"/>
        <v>1930000</v>
      </c>
    </row>
    <row r="16" customHeight="1" spans="1:12">
      <c r="A16" s="221" t="s">
        <v>35</v>
      </c>
      <c r="B16" s="1">
        <v>608479148</v>
      </c>
      <c r="C16" s="1">
        <v>1409780</v>
      </c>
      <c r="D16" s="87" t="s">
        <v>36</v>
      </c>
      <c r="E16" s="88">
        <v>43450</v>
      </c>
      <c r="F16" s="88">
        <v>43453</v>
      </c>
      <c r="G16" s="87">
        <v>1</v>
      </c>
      <c r="H16" s="87">
        <f t="shared" si="2"/>
        <v>3</v>
      </c>
      <c r="I16" s="2">
        <v>40800</v>
      </c>
      <c r="J16" s="3"/>
      <c r="K16" s="4"/>
      <c r="L16" s="109">
        <f t="shared" ref="L16:L47" si="3">L15-I16</f>
        <v>1889200</v>
      </c>
    </row>
    <row r="17" customHeight="1" spans="1:12">
      <c r="A17" s="221" t="s">
        <v>37</v>
      </c>
      <c r="B17" s="1">
        <v>388479147</v>
      </c>
      <c r="C17" s="1">
        <v>1406546</v>
      </c>
      <c r="D17" s="87" t="s">
        <v>38</v>
      </c>
      <c r="E17" s="88">
        <v>43453</v>
      </c>
      <c r="F17" s="88">
        <v>43455</v>
      </c>
      <c r="G17" s="87">
        <v>1</v>
      </c>
      <c r="H17" s="87">
        <f t="shared" si="0"/>
        <v>2</v>
      </c>
      <c r="I17" s="2">
        <v>0</v>
      </c>
      <c r="J17" s="3"/>
      <c r="K17" s="4">
        <v>20000</v>
      </c>
      <c r="L17" s="109">
        <f t="shared" si="3"/>
        <v>1889200</v>
      </c>
    </row>
    <row r="18" customHeight="1" spans="1:12">
      <c r="A18" s="221" t="s">
        <v>39</v>
      </c>
      <c r="B18" s="1">
        <v>688479146</v>
      </c>
      <c r="C18" s="1">
        <v>1404998</v>
      </c>
      <c r="D18" s="87" t="s">
        <v>40</v>
      </c>
      <c r="E18" s="88">
        <v>43456</v>
      </c>
      <c r="F18" s="88">
        <v>43458</v>
      </c>
      <c r="G18" s="87">
        <v>1</v>
      </c>
      <c r="H18" s="87">
        <f t="shared" si="0"/>
        <v>2</v>
      </c>
      <c r="I18" s="2">
        <v>20000</v>
      </c>
      <c r="J18" s="3"/>
      <c r="K18" s="4"/>
      <c r="L18" s="109">
        <f t="shared" si="3"/>
        <v>1869200</v>
      </c>
    </row>
    <row r="19" customHeight="1" spans="1:12">
      <c r="A19" s="221" t="s">
        <v>41</v>
      </c>
      <c r="B19" s="1">
        <v>568479144</v>
      </c>
      <c r="C19" s="1">
        <v>1399672</v>
      </c>
      <c r="D19" s="87" t="s">
        <v>42</v>
      </c>
      <c r="E19" s="88">
        <v>43457</v>
      </c>
      <c r="F19" s="88">
        <v>43460</v>
      </c>
      <c r="G19" s="87">
        <v>1</v>
      </c>
      <c r="H19" s="87">
        <f t="shared" si="0"/>
        <v>3</v>
      </c>
      <c r="I19" s="2">
        <v>52500</v>
      </c>
      <c r="J19" s="3"/>
      <c r="K19" s="4"/>
      <c r="L19" s="109">
        <f t="shared" si="3"/>
        <v>1816700</v>
      </c>
    </row>
    <row r="20" customHeight="1" spans="1:12">
      <c r="A20" s="221" t="s">
        <v>43</v>
      </c>
      <c r="B20" s="1">
        <v>268479145</v>
      </c>
      <c r="C20" s="1">
        <v>1401091</v>
      </c>
      <c r="D20" s="87" t="s">
        <v>44</v>
      </c>
      <c r="E20" s="88">
        <v>43457</v>
      </c>
      <c r="F20" s="88">
        <v>43459</v>
      </c>
      <c r="G20" s="87">
        <v>1</v>
      </c>
      <c r="H20" s="87">
        <f t="shared" si="0"/>
        <v>2</v>
      </c>
      <c r="I20" s="2">
        <v>35000</v>
      </c>
      <c r="J20" s="3"/>
      <c r="K20" s="4"/>
      <c r="L20" s="109">
        <f t="shared" si="3"/>
        <v>1781700</v>
      </c>
    </row>
    <row r="21" customHeight="1" spans="1:12">
      <c r="A21" s="221" t="s">
        <v>45</v>
      </c>
      <c r="B21" s="1">
        <v>158479143</v>
      </c>
      <c r="C21" s="1">
        <v>1396066</v>
      </c>
      <c r="D21" s="87" t="s">
        <v>46</v>
      </c>
      <c r="E21" s="88">
        <v>43457</v>
      </c>
      <c r="F21" s="88">
        <v>43460</v>
      </c>
      <c r="G21" s="87">
        <v>1</v>
      </c>
      <c r="H21" s="87">
        <f t="shared" si="0"/>
        <v>3</v>
      </c>
      <c r="I21" s="2">
        <f>10000*H21*G21</f>
        <v>30000</v>
      </c>
      <c r="J21" s="3"/>
      <c r="K21" s="4"/>
      <c r="L21" s="109">
        <f t="shared" si="3"/>
        <v>1751700</v>
      </c>
    </row>
    <row r="22" customHeight="1" spans="1:12">
      <c r="A22" s="221" t="s">
        <v>47</v>
      </c>
      <c r="B22" s="1">
        <v>278479145</v>
      </c>
      <c r="C22" s="1">
        <v>1401167</v>
      </c>
      <c r="D22" s="87" t="s">
        <v>48</v>
      </c>
      <c r="E22" s="88">
        <v>43457</v>
      </c>
      <c r="F22" s="88">
        <v>43459</v>
      </c>
      <c r="G22" s="87">
        <v>1</v>
      </c>
      <c r="H22" s="87">
        <f t="shared" si="0"/>
        <v>2</v>
      </c>
      <c r="I22" s="2">
        <v>30000</v>
      </c>
      <c r="J22" s="3"/>
      <c r="K22" s="4"/>
      <c r="L22" s="109">
        <f t="shared" si="3"/>
        <v>1721700</v>
      </c>
    </row>
    <row r="23" customHeight="1" spans="1:12">
      <c r="A23" s="221" t="s">
        <v>49</v>
      </c>
      <c r="B23" s="1">
        <v>288479145</v>
      </c>
      <c r="C23" s="1">
        <v>1401204</v>
      </c>
      <c r="D23" s="87" t="s">
        <v>50</v>
      </c>
      <c r="E23" s="88">
        <v>43457</v>
      </c>
      <c r="F23" s="88">
        <v>43459</v>
      </c>
      <c r="G23" s="87">
        <v>1</v>
      </c>
      <c r="H23" s="87">
        <f t="shared" si="0"/>
        <v>2</v>
      </c>
      <c r="I23" s="2">
        <v>20000</v>
      </c>
      <c r="J23" s="3"/>
      <c r="K23" s="4"/>
      <c r="L23" s="109">
        <f t="shared" si="3"/>
        <v>1701700</v>
      </c>
    </row>
    <row r="24" customHeight="1" spans="1:12">
      <c r="A24" s="221" t="s">
        <v>51</v>
      </c>
      <c r="B24" s="1">
        <v>568479148</v>
      </c>
      <c r="C24" s="1">
        <v>1409463</v>
      </c>
      <c r="D24" s="87" t="s">
        <v>52</v>
      </c>
      <c r="E24" s="88">
        <v>43457</v>
      </c>
      <c r="F24" s="88">
        <v>43459</v>
      </c>
      <c r="G24" s="87">
        <v>1</v>
      </c>
      <c r="H24" s="87">
        <f t="shared" si="0"/>
        <v>2</v>
      </c>
      <c r="I24" s="2">
        <f>10000*H24*G24</f>
        <v>20000</v>
      </c>
      <c r="J24" s="3"/>
      <c r="K24" s="4"/>
      <c r="L24" s="109">
        <f t="shared" si="3"/>
        <v>1681700</v>
      </c>
    </row>
    <row r="25" customHeight="1" spans="1:12">
      <c r="A25" s="221" t="s">
        <v>53</v>
      </c>
      <c r="B25" s="1">
        <v>20901</v>
      </c>
      <c r="C25" s="1">
        <v>1412530</v>
      </c>
      <c r="D25" s="87" t="s">
        <v>54</v>
      </c>
      <c r="E25" s="88">
        <v>43457</v>
      </c>
      <c r="F25" s="88">
        <v>43462</v>
      </c>
      <c r="G25" s="87">
        <v>1</v>
      </c>
      <c r="H25" s="87">
        <f t="shared" si="0"/>
        <v>5</v>
      </c>
      <c r="I25" s="2">
        <v>82000</v>
      </c>
      <c r="J25" s="3"/>
      <c r="K25" s="4"/>
      <c r="L25" s="109">
        <f t="shared" si="3"/>
        <v>1599700</v>
      </c>
    </row>
    <row r="26" customHeight="1" spans="1:12">
      <c r="A26" s="221" t="s">
        <v>55</v>
      </c>
      <c r="B26" s="1">
        <v>21444</v>
      </c>
      <c r="C26" s="1">
        <v>1415840</v>
      </c>
      <c r="D26" s="87" t="s">
        <v>56</v>
      </c>
      <c r="E26" s="88">
        <v>43457</v>
      </c>
      <c r="F26" s="88">
        <v>43459</v>
      </c>
      <c r="G26" s="87">
        <v>1</v>
      </c>
      <c r="H26" s="87">
        <v>3</v>
      </c>
      <c r="I26" s="2">
        <v>20000</v>
      </c>
      <c r="J26" s="3"/>
      <c r="K26" s="4"/>
      <c r="L26" s="109">
        <f t="shared" si="3"/>
        <v>1579700</v>
      </c>
    </row>
    <row r="27" customHeight="1" spans="1:12">
      <c r="A27" s="221" t="s">
        <v>57</v>
      </c>
      <c r="B27" s="1">
        <v>348479142</v>
      </c>
      <c r="C27" s="1">
        <v>1394531</v>
      </c>
      <c r="D27" s="87" t="s">
        <v>58</v>
      </c>
      <c r="E27" s="88">
        <v>43458</v>
      </c>
      <c r="F27" s="88">
        <v>43460</v>
      </c>
      <c r="G27" s="87">
        <v>1</v>
      </c>
      <c r="H27" s="87">
        <f t="shared" si="0"/>
        <v>2</v>
      </c>
      <c r="I27" s="2">
        <f>10000*H27*G27</f>
        <v>20000</v>
      </c>
      <c r="J27" s="3"/>
      <c r="K27" s="4"/>
      <c r="L27" s="109">
        <f t="shared" si="3"/>
        <v>1559700</v>
      </c>
    </row>
    <row r="28" customHeight="1" spans="1:12">
      <c r="A28" s="221" t="s">
        <v>59</v>
      </c>
      <c r="B28" s="1">
        <v>12339</v>
      </c>
      <c r="C28" s="1">
        <v>1371254</v>
      </c>
      <c r="D28" s="87" t="s">
        <v>60</v>
      </c>
      <c r="E28" s="88">
        <v>43458</v>
      </c>
      <c r="F28" s="88">
        <v>43460</v>
      </c>
      <c r="G28" s="87">
        <v>1</v>
      </c>
      <c r="H28" s="87">
        <f t="shared" si="0"/>
        <v>2</v>
      </c>
      <c r="I28" s="2">
        <v>23800</v>
      </c>
      <c r="J28" s="3"/>
      <c r="K28" s="4"/>
      <c r="L28" s="109">
        <f t="shared" si="3"/>
        <v>1535900</v>
      </c>
    </row>
    <row r="29" customHeight="1" spans="1:12">
      <c r="A29" s="221" t="s">
        <v>61</v>
      </c>
      <c r="B29" s="1">
        <v>25661</v>
      </c>
      <c r="C29" s="1">
        <v>1423114</v>
      </c>
      <c r="D29" s="87" t="s">
        <v>62</v>
      </c>
      <c r="E29" s="88">
        <v>43466</v>
      </c>
      <c r="F29" s="88">
        <v>43468</v>
      </c>
      <c r="G29" s="87">
        <v>1</v>
      </c>
      <c r="H29" s="87">
        <f t="shared" si="0"/>
        <v>2</v>
      </c>
      <c r="I29" s="2">
        <v>52000</v>
      </c>
      <c r="J29" s="3"/>
      <c r="K29" s="4"/>
      <c r="L29" s="109">
        <f t="shared" si="3"/>
        <v>1483900</v>
      </c>
    </row>
    <row r="30" customHeight="1" spans="1:12">
      <c r="A30" s="221" t="s">
        <v>63</v>
      </c>
      <c r="B30" s="5">
        <v>24700</v>
      </c>
      <c r="C30" s="5">
        <v>1421138</v>
      </c>
      <c r="D30" s="89" t="s">
        <v>64</v>
      </c>
      <c r="E30" s="90">
        <v>43469</v>
      </c>
      <c r="F30" s="90">
        <v>43471</v>
      </c>
      <c r="G30" s="89">
        <v>0</v>
      </c>
      <c r="H30" s="89">
        <v>0</v>
      </c>
      <c r="I30" s="6">
        <v>0</v>
      </c>
      <c r="J30" s="7">
        <v>10546.66</v>
      </c>
      <c r="K30" s="6">
        <v>10546.66</v>
      </c>
      <c r="L30" s="109">
        <f t="shared" si="3"/>
        <v>1483900</v>
      </c>
    </row>
    <row r="31" customHeight="1" spans="1:12">
      <c r="A31" s="221" t="s">
        <v>65</v>
      </c>
      <c r="B31" s="223" t="s">
        <v>66</v>
      </c>
      <c r="C31" s="8">
        <v>1410708</v>
      </c>
      <c r="D31" s="91" t="s">
        <v>67</v>
      </c>
      <c r="E31" s="92">
        <v>43477</v>
      </c>
      <c r="F31" s="92">
        <v>43480</v>
      </c>
      <c r="G31" s="91">
        <v>3</v>
      </c>
      <c r="H31" s="91">
        <f t="shared" si="0"/>
        <v>3</v>
      </c>
      <c r="I31" s="9">
        <f>12500*3*3</f>
        <v>112500</v>
      </c>
      <c r="J31" s="10"/>
      <c r="K31" s="11"/>
      <c r="L31" s="109">
        <f t="shared" si="3"/>
        <v>1371400</v>
      </c>
    </row>
    <row r="32" customHeight="1" spans="1:12">
      <c r="A32" s="221" t="s">
        <v>68</v>
      </c>
      <c r="B32" s="8">
        <v>18163</v>
      </c>
      <c r="C32" s="8">
        <v>1410712</v>
      </c>
      <c r="D32" s="91" t="s">
        <v>69</v>
      </c>
      <c r="E32" s="92">
        <v>43477</v>
      </c>
      <c r="F32" s="92">
        <v>43480</v>
      </c>
      <c r="G32" s="91">
        <v>1</v>
      </c>
      <c r="H32" s="91">
        <f t="shared" si="0"/>
        <v>3</v>
      </c>
      <c r="I32" s="9">
        <v>37500</v>
      </c>
      <c r="J32" s="10"/>
      <c r="K32" s="11"/>
      <c r="L32" s="109">
        <f t="shared" si="3"/>
        <v>1333900</v>
      </c>
    </row>
    <row r="33" customHeight="1" spans="1:12">
      <c r="A33" s="221" t="s">
        <v>70</v>
      </c>
      <c r="B33" s="12">
        <v>18161</v>
      </c>
      <c r="C33" s="12">
        <v>1411050</v>
      </c>
      <c r="D33" s="93" t="s">
        <v>71</v>
      </c>
      <c r="E33" s="94">
        <v>43477</v>
      </c>
      <c r="F33" s="94">
        <v>43480</v>
      </c>
      <c r="G33" s="93">
        <v>0</v>
      </c>
      <c r="H33" s="93">
        <v>0</v>
      </c>
      <c r="I33" s="9">
        <v>0</v>
      </c>
      <c r="J33" s="10"/>
      <c r="K33" s="11"/>
      <c r="L33" s="109">
        <f t="shared" si="3"/>
        <v>1333900</v>
      </c>
    </row>
    <row r="34" customHeight="1" spans="1:12">
      <c r="A34" s="221" t="s">
        <v>72</v>
      </c>
      <c r="B34" s="12">
        <v>18162</v>
      </c>
      <c r="C34" s="12">
        <v>1411037</v>
      </c>
      <c r="D34" s="93" t="s">
        <v>73</v>
      </c>
      <c r="E34" s="94">
        <v>43477</v>
      </c>
      <c r="F34" s="94">
        <v>43480</v>
      </c>
      <c r="G34" s="93">
        <v>0</v>
      </c>
      <c r="H34" s="93">
        <v>0</v>
      </c>
      <c r="I34" s="9">
        <v>0</v>
      </c>
      <c r="J34" s="10"/>
      <c r="K34" s="11"/>
      <c r="L34" s="109">
        <f t="shared" si="3"/>
        <v>1333900</v>
      </c>
    </row>
    <row r="35" customHeight="1" spans="1:12">
      <c r="A35" s="221" t="s">
        <v>74</v>
      </c>
      <c r="B35" s="8">
        <v>21445</v>
      </c>
      <c r="C35" s="13">
        <v>1416044</v>
      </c>
      <c r="D35" s="95" t="s">
        <v>75</v>
      </c>
      <c r="E35" s="92">
        <v>43478</v>
      </c>
      <c r="F35" s="92">
        <v>43482</v>
      </c>
      <c r="G35" s="91">
        <v>1</v>
      </c>
      <c r="H35" s="91">
        <v>4</v>
      </c>
      <c r="I35" s="9">
        <v>50000</v>
      </c>
      <c r="J35" s="10"/>
      <c r="K35" s="11"/>
      <c r="L35" s="109">
        <f t="shared" si="3"/>
        <v>1283900</v>
      </c>
    </row>
    <row r="36" customHeight="1" spans="1:12">
      <c r="A36" s="221" t="s">
        <v>76</v>
      </c>
      <c r="B36" s="8">
        <v>988479143</v>
      </c>
      <c r="C36" s="8">
        <v>1398713</v>
      </c>
      <c r="D36" s="91" t="s">
        <v>77</v>
      </c>
      <c r="E36" s="92">
        <v>43478</v>
      </c>
      <c r="F36" s="92">
        <v>43480</v>
      </c>
      <c r="G36" s="91">
        <v>1</v>
      </c>
      <c r="H36" s="91">
        <f t="shared" si="0"/>
        <v>2</v>
      </c>
      <c r="I36" s="9">
        <f>12500*H36*G36</f>
        <v>25000</v>
      </c>
      <c r="J36" s="10"/>
      <c r="K36" s="11"/>
      <c r="L36" s="109">
        <f t="shared" si="3"/>
        <v>1258900</v>
      </c>
    </row>
    <row r="37" s="57" customFormat="1" customHeight="1" spans="1:12">
      <c r="A37" s="221" t="s">
        <v>78</v>
      </c>
      <c r="B37" s="8">
        <v>388479148</v>
      </c>
      <c r="C37" s="13">
        <v>1409176</v>
      </c>
      <c r="D37" s="95" t="s">
        <v>79</v>
      </c>
      <c r="E37" s="92">
        <v>43480</v>
      </c>
      <c r="F37" s="92">
        <v>43483</v>
      </c>
      <c r="G37" s="91">
        <v>1</v>
      </c>
      <c r="H37" s="91">
        <f t="shared" si="0"/>
        <v>3</v>
      </c>
      <c r="I37" s="9">
        <f>17000*3</f>
        <v>51000</v>
      </c>
      <c r="J37" s="10"/>
      <c r="K37" s="11"/>
      <c r="L37" s="109">
        <f t="shared" si="3"/>
        <v>1207900</v>
      </c>
    </row>
    <row r="38" customHeight="1" spans="1:12">
      <c r="A38" s="221" t="s">
        <v>80</v>
      </c>
      <c r="B38" s="8">
        <v>398479148</v>
      </c>
      <c r="C38" s="14"/>
      <c r="D38" s="96"/>
      <c r="E38" s="92">
        <v>43480</v>
      </c>
      <c r="F38" s="92">
        <v>43483</v>
      </c>
      <c r="G38" s="91">
        <v>1</v>
      </c>
      <c r="H38" s="91">
        <f t="shared" si="0"/>
        <v>3</v>
      </c>
      <c r="I38" s="9">
        <f>17000*3</f>
        <v>51000</v>
      </c>
      <c r="J38" s="10"/>
      <c r="K38" s="11"/>
      <c r="L38" s="109">
        <f t="shared" si="3"/>
        <v>1156900</v>
      </c>
    </row>
    <row r="39" customHeight="1" spans="1:12">
      <c r="A39" s="221" t="s">
        <v>81</v>
      </c>
      <c r="B39" s="8">
        <v>20931</v>
      </c>
      <c r="C39" s="8">
        <v>1413364</v>
      </c>
      <c r="D39" s="95" t="s">
        <v>82</v>
      </c>
      <c r="E39" s="92">
        <v>43480</v>
      </c>
      <c r="F39" s="92">
        <v>43482</v>
      </c>
      <c r="G39" s="91">
        <v>1</v>
      </c>
      <c r="H39" s="91">
        <f t="shared" si="0"/>
        <v>2</v>
      </c>
      <c r="I39" s="9">
        <v>17000</v>
      </c>
      <c r="J39" s="10"/>
      <c r="K39" s="11"/>
      <c r="L39" s="109">
        <f t="shared" si="3"/>
        <v>1139900</v>
      </c>
    </row>
    <row r="40" customHeight="1" spans="1:12">
      <c r="A40" s="221" t="s">
        <v>83</v>
      </c>
      <c r="B40" s="8">
        <v>20932</v>
      </c>
      <c r="C40" s="8">
        <v>1413369</v>
      </c>
      <c r="D40" s="96"/>
      <c r="E40" s="92">
        <v>43482</v>
      </c>
      <c r="F40" s="92">
        <v>43484</v>
      </c>
      <c r="G40" s="91">
        <v>1</v>
      </c>
      <c r="H40" s="91">
        <f t="shared" si="0"/>
        <v>2</v>
      </c>
      <c r="I40" s="9">
        <v>25000</v>
      </c>
      <c r="J40" s="10"/>
      <c r="K40" s="11"/>
      <c r="L40" s="109">
        <f t="shared" si="3"/>
        <v>1114900</v>
      </c>
    </row>
    <row r="41" customHeight="1" spans="1:12">
      <c r="A41" s="221" t="s">
        <v>84</v>
      </c>
      <c r="B41" s="8">
        <v>748479142</v>
      </c>
      <c r="C41" s="8">
        <v>1395277</v>
      </c>
      <c r="D41" s="91" t="s">
        <v>85</v>
      </c>
      <c r="E41" s="92">
        <v>43482</v>
      </c>
      <c r="F41" s="92">
        <v>43484</v>
      </c>
      <c r="G41" s="91">
        <v>1</v>
      </c>
      <c r="H41" s="91">
        <f t="shared" si="0"/>
        <v>2</v>
      </c>
      <c r="I41" s="9">
        <v>25000</v>
      </c>
      <c r="J41" s="10"/>
      <c r="K41" s="11"/>
      <c r="L41" s="109">
        <f t="shared" si="3"/>
        <v>1089900</v>
      </c>
    </row>
    <row r="42" customHeight="1" spans="1:12">
      <c r="A42" s="221" t="s">
        <v>86</v>
      </c>
      <c r="B42" s="8">
        <v>658479142</v>
      </c>
      <c r="C42" s="8">
        <v>1395275</v>
      </c>
      <c r="D42" s="91" t="s">
        <v>87</v>
      </c>
      <c r="E42" s="92">
        <v>43482</v>
      </c>
      <c r="F42" s="92">
        <v>43484</v>
      </c>
      <c r="G42" s="91">
        <v>1</v>
      </c>
      <c r="H42" s="91">
        <f t="shared" si="0"/>
        <v>2</v>
      </c>
      <c r="I42" s="9">
        <f>8500*H42*G42</f>
        <v>17000</v>
      </c>
      <c r="J42" s="10"/>
      <c r="K42" s="11"/>
      <c r="L42" s="109">
        <f t="shared" si="3"/>
        <v>1072900</v>
      </c>
    </row>
    <row r="43" customHeight="1" spans="1:12">
      <c r="A43" s="221" t="s">
        <v>88</v>
      </c>
      <c r="B43" s="8">
        <v>20903</v>
      </c>
      <c r="C43" s="8">
        <v>1412588</v>
      </c>
      <c r="D43" s="91" t="s">
        <v>89</v>
      </c>
      <c r="E43" s="92">
        <v>43489</v>
      </c>
      <c r="F43" s="92">
        <v>43493</v>
      </c>
      <c r="G43" s="91">
        <v>1</v>
      </c>
      <c r="H43" s="91">
        <f t="shared" si="0"/>
        <v>4</v>
      </c>
      <c r="I43" s="9">
        <v>78000</v>
      </c>
      <c r="J43" s="10"/>
      <c r="K43" s="11"/>
      <c r="L43" s="109">
        <f t="shared" si="3"/>
        <v>994900</v>
      </c>
    </row>
    <row r="44" customHeight="1" spans="1:12">
      <c r="A44" s="221" t="s">
        <v>90</v>
      </c>
      <c r="B44" s="8">
        <v>26701</v>
      </c>
      <c r="C44" s="13">
        <v>1424000</v>
      </c>
      <c r="D44" s="91" t="s">
        <v>91</v>
      </c>
      <c r="E44" s="92">
        <v>43489</v>
      </c>
      <c r="F44" s="92">
        <v>43493</v>
      </c>
      <c r="G44" s="91">
        <v>1</v>
      </c>
      <c r="H44" s="91">
        <f t="shared" si="0"/>
        <v>4</v>
      </c>
      <c r="I44" s="9">
        <v>50000</v>
      </c>
      <c r="J44" s="10"/>
      <c r="K44" s="11"/>
      <c r="L44" s="109">
        <f t="shared" si="3"/>
        <v>944900</v>
      </c>
    </row>
    <row r="45" customHeight="1" spans="1:12">
      <c r="A45" s="221" t="s">
        <v>92</v>
      </c>
      <c r="B45" s="8">
        <v>26709</v>
      </c>
      <c r="C45" s="14"/>
      <c r="D45" s="91" t="s">
        <v>93</v>
      </c>
      <c r="E45" s="92">
        <v>43489</v>
      </c>
      <c r="F45" s="92">
        <v>43493</v>
      </c>
      <c r="G45" s="91">
        <v>1</v>
      </c>
      <c r="H45" s="91">
        <f t="shared" si="0"/>
        <v>4</v>
      </c>
      <c r="I45" s="9">
        <v>50000</v>
      </c>
      <c r="J45" s="10"/>
      <c r="K45" s="11"/>
      <c r="L45" s="109">
        <f t="shared" si="3"/>
        <v>894900</v>
      </c>
    </row>
    <row r="46" ht="25.5" customHeight="1" spans="1:12">
      <c r="A46" s="221" t="s">
        <v>94</v>
      </c>
      <c r="B46" s="8">
        <v>21446</v>
      </c>
      <c r="C46" s="8">
        <v>1416176</v>
      </c>
      <c r="D46" s="91" t="s">
        <v>95</v>
      </c>
      <c r="E46" s="92">
        <v>43496</v>
      </c>
      <c r="F46" s="92">
        <v>43498</v>
      </c>
      <c r="G46" s="91">
        <v>1</v>
      </c>
      <c r="H46" s="91">
        <f t="shared" si="0"/>
        <v>2</v>
      </c>
      <c r="I46" s="9">
        <v>37000</v>
      </c>
      <c r="J46" s="10"/>
      <c r="K46" s="11"/>
      <c r="L46" s="109">
        <f t="shared" si="3"/>
        <v>857900</v>
      </c>
    </row>
    <row r="47" ht="25.5" customHeight="1" spans="1:12">
      <c r="A47" s="221" t="s">
        <v>96</v>
      </c>
      <c r="B47" s="8">
        <v>538479146</v>
      </c>
      <c r="C47" s="8">
        <v>1404473</v>
      </c>
      <c r="D47" s="91" t="s">
        <v>97</v>
      </c>
      <c r="E47" s="92">
        <v>43497</v>
      </c>
      <c r="F47" s="92">
        <v>43501</v>
      </c>
      <c r="G47" s="91">
        <v>1</v>
      </c>
      <c r="H47" s="91">
        <f t="shared" si="0"/>
        <v>4</v>
      </c>
      <c r="I47" s="9">
        <v>62000</v>
      </c>
      <c r="J47" s="10"/>
      <c r="K47" s="11"/>
      <c r="L47" s="109">
        <f t="shared" si="3"/>
        <v>795900</v>
      </c>
    </row>
    <row r="48" ht="27" customHeight="1" spans="1:12">
      <c r="A48" s="221" t="s">
        <v>98</v>
      </c>
      <c r="B48" s="8">
        <v>21949</v>
      </c>
      <c r="C48" s="8">
        <v>1417044</v>
      </c>
      <c r="D48" s="97" t="s">
        <v>99</v>
      </c>
      <c r="E48" s="92">
        <v>43497</v>
      </c>
      <c r="F48" s="92">
        <v>43500</v>
      </c>
      <c r="G48" s="91">
        <v>1</v>
      </c>
      <c r="H48" s="91">
        <f t="shared" si="0"/>
        <v>3</v>
      </c>
      <c r="I48" s="9">
        <v>60000</v>
      </c>
      <c r="J48" s="10"/>
      <c r="K48" s="11"/>
      <c r="L48" s="109">
        <f t="shared" ref="L48:L70" si="4">L47-I48</f>
        <v>735900</v>
      </c>
    </row>
    <row r="49" ht="27" customHeight="1" spans="1:12">
      <c r="A49" s="221" t="s">
        <v>100</v>
      </c>
      <c r="B49" s="8">
        <v>27167</v>
      </c>
      <c r="C49" s="8">
        <v>1427368</v>
      </c>
      <c r="D49" s="97" t="s">
        <v>101</v>
      </c>
      <c r="E49" s="92">
        <v>43497</v>
      </c>
      <c r="F49" s="92">
        <v>43499</v>
      </c>
      <c r="G49" s="91">
        <v>1</v>
      </c>
      <c r="H49" s="91">
        <f t="shared" si="0"/>
        <v>2</v>
      </c>
      <c r="I49" s="9">
        <v>20000</v>
      </c>
      <c r="J49" s="10"/>
      <c r="K49" s="11"/>
      <c r="L49" s="109">
        <f t="shared" si="4"/>
        <v>715900</v>
      </c>
    </row>
    <row r="50" ht="27" customHeight="1" spans="1:12">
      <c r="A50" s="87"/>
      <c r="B50" s="8">
        <v>27202</v>
      </c>
      <c r="C50" s="8">
        <v>1427190</v>
      </c>
      <c r="D50" s="97" t="s">
        <v>102</v>
      </c>
      <c r="E50" s="92">
        <v>43497</v>
      </c>
      <c r="F50" s="92">
        <v>43501</v>
      </c>
      <c r="G50" s="91">
        <v>1</v>
      </c>
      <c r="H50" s="91">
        <f t="shared" si="0"/>
        <v>4</v>
      </c>
      <c r="I50" s="9">
        <v>40000</v>
      </c>
      <c r="J50" s="10"/>
      <c r="K50" s="11"/>
      <c r="L50" s="109">
        <f t="shared" si="4"/>
        <v>675900</v>
      </c>
    </row>
    <row r="51" ht="29.25" customHeight="1" spans="1:12">
      <c r="A51" s="221" t="s">
        <v>103</v>
      </c>
      <c r="B51" s="8">
        <v>678479146</v>
      </c>
      <c r="C51" s="8">
        <v>1404704</v>
      </c>
      <c r="D51" s="91" t="s">
        <v>104</v>
      </c>
      <c r="E51" s="92">
        <v>43498</v>
      </c>
      <c r="F51" s="92">
        <v>43501</v>
      </c>
      <c r="G51" s="91">
        <v>1</v>
      </c>
      <c r="H51" s="91">
        <f t="shared" si="0"/>
        <v>3</v>
      </c>
      <c r="I51" s="9">
        <v>46500</v>
      </c>
      <c r="J51" s="10"/>
      <c r="K51" s="11"/>
      <c r="L51" s="109">
        <f t="shared" si="4"/>
        <v>629400</v>
      </c>
    </row>
    <row r="52" ht="30.75" customHeight="1" spans="1:12">
      <c r="A52" s="221" t="s">
        <v>105</v>
      </c>
      <c r="B52" s="8">
        <v>21950</v>
      </c>
      <c r="C52" s="8">
        <v>1417415</v>
      </c>
      <c r="D52" s="98" t="s">
        <v>106</v>
      </c>
      <c r="E52" s="92">
        <v>43499</v>
      </c>
      <c r="F52" s="92">
        <v>43501</v>
      </c>
      <c r="G52" s="91">
        <v>1</v>
      </c>
      <c r="H52" s="91">
        <f t="shared" si="0"/>
        <v>2</v>
      </c>
      <c r="I52" s="9">
        <v>31000</v>
      </c>
      <c r="J52" s="10"/>
      <c r="K52" s="11"/>
      <c r="L52" s="109">
        <f t="shared" si="4"/>
        <v>598400</v>
      </c>
    </row>
    <row r="53" ht="36" customHeight="1" spans="1:12">
      <c r="A53" s="221" t="s">
        <v>107</v>
      </c>
      <c r="B53" s="8">
        <v>25161</v>
      </c>
      <c r="C53" s="8">
        <v>1421994</v>
      </c>
      <c r="D53" s="98" t="s">
        <v>108</v>
      </c>
      <c r="E53" s="92">
        <v>43499</v>
      </c>
      <c r="F53" s="92">
        <v>43501</v>
      </c>
      <c r="G53" s="91">
        <v>1</v>
      </c>
      <c r="H53" s="91">
        <f t="shared" si="0"/>
        <v>2</v>
      </c>
      <c r="I53" s="9">
        <v>31000</v>
      </c>
      <c r="J53" s="10"/>
      <c r="K53" s="15"/>
      <c r="L53" s="109">
        <f t="shared" si="4"/>
        <v>567400</v>
      </c>
    </row>
    <row r="54" customHeight="1" spans="1:12">
      <c r="A54" s="221" t="s">
        <v>109</v>
      </c>
      <c r="B54" s="8">
        <v>21150</v>
      </c>
      <c r="C54" s="8">
        <v>1414347</v>
      </c>
      <c r="D54" s="91" t="s">
        <v>110</v>
      </c>
      <c r="E54" s="92">
        <v>43501</v>
      </c>
      <c r="F54" s="92">
        <v>43503</v>
      </c>
      <c r="G54" s="91">
        <v>1</v>
      </c>
      <c r="H54" s="91">
        <f t="shared" ref="H54:H70" si="5">F54-E54</f>
        <v>2</v>
      </c>
      <c r="I54" s="9">
        <v>31000</v>
      </c>
      <c r="J54" s="10"/>
      <c r="K54" s="11"/>
      <c r="L54" s="109">
        <f t="shared" si="4"/>
        <v>536400</v>
      </c>
    </row>
    <row r="55" customHeight="1" spans="1:12">
      <c r="A55" s="221" t="s">
        <v>111</v>
      </c>
      <c r="B55" s="8">
        <v>25909</v>
      </c>
      <c r="C55" s="13">
        <v>1423244</v>
      </c>
      <c r="D55" s="95" t="s">
        <v>112</v>
      </c>
      <c r="E55" s="92">
        <v>43501</v>
      </c>
      <c r="F55" s="92">
        <v>43503</v>
      </c>
      <c r="G55" s="91">
        <v>1</v>
      </c>
      <c r="H55" s="91">
        <f t="shared" si="5"/>
        <v>2</v>
      </c>
      <c r="I55" s="9">
        <v>31000</v>
      </c>
      <c r="J55" s="10"/>
      <c r="K55" s="11"/>
      <c r="L55" s="109">
        <f t="shared" si="4"/>
        <v>505400</v>
      </c>
    </row>
    <row r="56" customHeight="1" spans="1:12">
      <c r="A56" s="87"/>
      <c r="B56" s="8">
        <v>83907082</v>
      </c>
      <c r="C56" s="13">
        <v>1428812</v>
      </c>
      <c r="D56" s="95" t="s">
        <v>113</v>
      </c>
      <c r="E56" s="92">
        <v>43506</v>
      </c>
      <c r="F56" s="92">
        <v>43508</v>
      </c>
      <c r="G56" s="91">
        <v>1</v>
      </c>
      <c r="H56" s="91">
        <f t="shared" si="5"/>
        <v>2</v>
      </c>
      <c r="I56" s="9">
        <v>42000</v>
      </c>
      <c r="J56" s="10"/>
      <c r="K56" s="11"/>
      <c r="L56" s="109">
        <f t="shared" si="4"/>
        <v>463400</v>
      </c>
    </row>
    <row r="57" customHeight="1" spans="1:12">
      <c r="A57" s="87"/>
      <c r="B57" s="8">
        <v>83908719</v>
      </c>
      <c r="C57" s="13">
        <v>1428728</v>
      </c>
      <c r="D57" s="95" t="s">
        <v>114</v>
      </c>
      <c r="E57" s="92">
        <v>43507</v>
      </c>
      <c r="F57" s="92">
        <v>43509</v>
      </c>
      <c r="G57" s="91">
        <v>1</v>
      </c>
      <c r="H57" s="91">
        <f t="shared" si="5"/>
        <v>2</v>
      </c>
      <c r="I57" s="9">
        <v>34000</v>
      </c>
      <c r="J57" s="10"/>
      <c r="K57" s="11"/>
      <c r="L57" s="109">
        <f t="shared" si="4"/>
        <v>429400</v>
      </c>
    </row>
    <row r="58" s="57" customFormat="1" customHeight="1" spans="1:12">
      <c r="A58" s="221" t="s">
        <v>115</v>
      </c>
      <c r="B58" s="8">
        <v>20944</v>
      </c>
      <c r="C58" s="13">
        <v>1411926</v>
      </c>
      <c r="D58" s="95" t="s">
        <v>116</v>
      </c>
      <c r="E58" s="92">
        <v>43509</v>
      </c>
      <c r="F58" s="92">
        <v>43512</v>
      </c>
      <c r="G58" s="91">
        <v>1</v>
      </c>
      <c r="H58" s="91">
        <f t="shared" si="5"/>
        <v>3</v>
      </c>
      <c r="I58" s="9">
        <v>51000</v>
      </c>
      <c r="J58" s="10"/>
      <c r="K58" s="11"/>
      <c r="L58" s="109">
        <f t="shared" si="4"/>
        <v>378400</v>
      </c>
    </row>
    <row r="59" customHeight="1" spans="1:12">
      <c r="A59" s="221" t="s">
        <v>117</v>
      </c>
      <c r="B59" s="43">
        <v>20945</v>
      </c>
      <c r="C59" s="14"/>
      <c r="D59" s="96"/>
      <c r="E59" s="99">
        <v>43509</v>
      </c>
      <c r="F59" s="99">
        <v>43512</v>
      </c>
      <c r="G59" s="100">
        <v>1</v>
      </c>
      <c r="H59" s="91">
        <f t="shared" si="5"/>
        <v>3</v>
      </c>
      <c r="I59" s="16">
        <v>51000</v>
      </c>
      <c r="J59" s="17"/>
      <c r="K59" s="18"/>
      <c r="L59" s="109">
        <f t="shared" si="4"/>
        <v>327400</v>
      </c>
    </row>
    <row r="60" customHeight="1" spans="1:12">
      <c r="A60" s="221" t="s">
        <v>118</v>
      </c>
      <c r="B60" s="8">
        <v>21946</v>
      </c>
      <c r="C60" s="8">
        <v>1416689</v>
      </c>
      <c r="D60" s="91" t="s">
        <v>119</v>
      </c>
      <c r="E60" s="92">
        <v>43509</v>
      </c>
      <c r="F60" s="92">
        <v>43511</v>
      </c>
      <c r="G60" s="91">
        <v>1</v>
      </c>
      <c r="H60" s="91">
        <f t="shared" si="5"/>
        <v>2</v>
      </c>
      <c r="I60" s="9">
        <v>17000</v>
      </c>
      <c r="J60" s="10"/>
      <c r="K60" s="11"/>
      <c r="L60" s="109">
        <f t="shared" si="4"/>
        <v>310400</v>
      </c>
    </row>
    <row r="61" customHeight="1" spans="1:12">
      <c r="A61" s="221" t="s">
        <v>120</v>
      </c>
      <c r="B61" s="8">
        <v>21948</v>
      </c>
      <c r="C61" s="8">
        <v>1416691</v>
      </c>
      <c r="D61" s="91" t="s">
        <v>121</v>
      </c>
      <c r="E61" s="92">
        <v>43509</v>
      </c>
      <c r="F61" s="92">
        <v>43511</v>
      </c>
      <c r="G61" s="91">
        <v>1</v>
      </c>
      <c r="H61" s="91">
        <f t="shared" si="5"/>
        <v>2</v>
      </c>
      <c r="I61" s="9">
        <v>17000</v>
      </c>
      <c r="J61" s="10"/>
      <c r="K61" s="11"/>
      <c r="L61" s="109">
        <f t="shared" si="4"/>
        <v>293400</v>
      </c>
    </row>
    <row r="62" customHeight="1" spans="1:12">
      <c r="A62" s="221" t="s">
        <v>122</v>
      </c>
      <c r="B62" s="8">
        <v>27168</v>
      </c>
      <c r="C62" s="13">
        <v>1427298</v>
      </c>
      <c r="D62" s="91" t="s">
        <v>123</v>
      </c>
      <c r="E62" s="92">
        <v>43514</v>
      </c>
      <c r="F62" s="92">
        <v>43516</v>
      </c>
      <c r="G62" s="91">
        <v>1</v>
      </c>
      <c r="H62" s="91">
        <f t="shared" si="5"/>
        <v>2</v>
      </c>
      <c r="I62" s="9">
        <v>17000</v>
      </c>
      <c r="J62" s="10"/>
      <c r="K62" s="11"/>
      <c r="L62" s="109">
        <f t="shared" si="4"/>
        <v>276400</v>
      </c>
    </row>
    <row r="63" customHeight="1" spans="1:12">
      <c r="A63" s="221" t="s">
        <v>124</v>
      </c>
      <c r="B63" s="8">
        <v>27169</v>
      </c>
      <c r="C63" s="19"/>
      <c r="D63" s="91" t="s">
        <v>125</v>
      </c>
      <c r="E63" s="92">
        <v>43514</v>
      </c>
      <c r="F63" s="92">
        <v>43516</v>
      </c>
      <c r="G63" s="91">
        <v>1</v>
      </c>
      <c r="H63" s="91">
        <f t="shared" si="5"/>
        <v>2</v>
      </c>
      <c r="I63" s="9">
        <v>17000</v>
      </c>
      <c r="J63" s="10"/>
      <c r="K63" s="11"/>
      <c r="L63" s="109">
        <f t="shared" si="4"/>
        <v>259400</v>
      </c>
    </row>
    <row r="64" customHeight="1" spans="1:12">
      <c r="A64" s="221" t="s">
        <v>126</v>
      </c>
      <c r="B64" s="8">
        <v>27170</v>
      </c>
      <c r="C64" s="14"/>
      <c r="D64" s="91" t="s">
        <v>127</v>
      </c>
      <c r="E64" s="92">
        <v>43514</v>
      </c>
      <c r="F64" s="92">
        <v>43516</v>
      </c>
      <c r="G64" s="91">
        <v>1</v>
      </c>
      <c r="H64" s="91">
        <f t="shared" si="5"/>
        <v>2</v>
      </c>
      <c r="I64" s="9">
        <v>17000</v>
      </c>
      <c r="J64" s="17"/>
      <c r="K64" s="18"/>
      <c r="L64" s="109">
        <f t="shared" si="4"/>
        <v>242400</v>
      </c>
    </row>
    <row r="65" customHeight="1" spans="1:12">
      <c r="A65" s="221" t="s">
        <v>128</v>
      </c>
      <c r="B65" s="8">
        <v>26700</v>
      </c>
      <c r="C65" s="13">
        <v>1426719</v>
      </c>
      <c r="D65" s="91" t="s">
        <v>129</v>
      </c>
      <c r="E65" s="92">
        <v>43515</v>
      </c>
      <c r="F65" s="92">
        <v>43517</v>
      </c>
      <c r="G65" s="91">
        <v>1</v>
      </c>
      <c r="H65" s="91">
        <f t="shared" si="5"/>
        <v>2</v>
      </c>
      <c r="I65" s="20">
        <v>17000</v>
      </c>
      <c r="J65" s="10"/>
      <c r="K65" s="11"/>
      <c r="L65" s="109">
        <f t="shared" si="4"/>
        <v>225400</v>
      </c>
    </row>
    <row r="66" customHeight="1" spans="1:12">
      <c r="A66" s="221" t="s">
        <v>130</v>
      </c>
      <c r="B66" s="43">
        <v>26703</v>
      </c>
      <c r="C66" s="21">
        <v>1424682</v>
      </c>
      <c r="D66" s="100" t="s">
        <v>131</v>
      </c>
      <c r="E66" s="99">
        <v>43516</v>
      </c>
      <c r="F66" s="99">
        <v>43518</v>
      </c>
      <c r="G66" s="91">
        <v>1</v>
      </c>
      <c r="H66" s="91">
        <f t="shared" si="5"/>
        <v>2</v>
      </c>
      <c r="I66" s="16">
        <v>17000</v>
      </c>
      <c r="J66" s="10"/>
      <c r="K66" s="11"/>
      <c r="L66" s="109">
        <f t="shared" si="4"/>
        <v>208400</v>
      </c>
    </row>
    <row r="67" s="57" customFormat="1" customHeight="1" spans="1:12">
      <c r="A67" s="221" t="s">
        <v>132</v>
      </c>
      <c r="B67" s="8">
        <v>26704</v>
      </c>
      <c r="C67" s="22"/>
      <c r="D67" s="91" t="s">
        <v>133</v>
      </c>
      <c r="E67" s="99">
        <v>43516</v>
      </c>
      <c r="F67" s="99">
        <v>43518</v>
      </c>
      <c r="G67" s="91">
        <v>1</v>
      </c>
      <c r="H67" s="91">
        <f t="shared" si="5"/>
        <v>2</v>
      </c>
      <c r="I67" s="16">
        <v>17000</v>
      </c>
      <c r="J67" s="23"/>
      <c r="K67" s="11"/>
      <c r="L67" s="109">
        <f t="shared" si="4"/>
        <v>191400</v>
      </c>
    </row>
    <row r="68" customHeight="1" spans="1:12">
      <c r="A68" s="221" t="s">
        <v>134</v>
      </c>
      <c r="B68" s="8">
        <v>26705</v>
      </c>
      <c r="C68" s="24"/>
      <c r="D68" s="91" t="s">
        <v>135</v>
      </c>
      <c r="E68" s="99">
        <v>43516</v>
      </c>
      <c r="F68" s="99">
        <v>43518</v>
      </c>
      <c r="G68" s="91">
        <v>1</v>
      </c>
      <c r="H68" s="91">
        <f t="shared" si="5"/>
        <v>2</v>
      </c>
      <c r="I68" s="16">
        <v>17000</v>
      </c>
      <c r="J68" s="23"/>
      <c r="K68" s="11"/>
      <c r="L68" s="109">
        <f t="shared" si="4"/>
        <v>174400</v>
      </c>
    </row>
    <row r="69" customHeight="1" spans="1:12">
      <c r="A69" s="221" t="s">
        <v>136</v>
      </c>
      <c r="B69" s="8">
        <v>27171</v>
      </c>
      <c r="C69" s="13">
        <v>1427501</v>
      </c>
      <c r="D69" s="110" t="s">
        <v>137</v>
      </c>
      <c r="E69" s="111">
        <v>43594</v>
      </c>
      <c r="F69" s="111">
        <v>43596</v>
      </c>
      <c r="G69" s="91">
        <v>1</v>
      </c>
      <c r="H69" s="91">
        <f t="shared" si="5"/>
        <v>2</v>
      </c>
      <c r="I69" s="9">
        <v>9500</v>
      </c>
      <c r="J69" s="25"/>
      <c r="K69" s="26"/>
      <c r="L69" s="109">
        <f t="shared" si="4"/>
        <v>164900</v>
      </c>
    </row>
    <row r="70" customHeight="1" spans="1:12">
      <c r="A70" s="221" t="s">
        <v>138</v>
      </c>
      <c r="B70" s="8">
        <v>27172</v>
      </c>
      <c r="C70" s="14"/>
      <c r="D70" s="110" t="s">
        <v>139</v>
      </c>
      <c r="E70" s="111">
        <v>43594</v>
      </c>
      <c r="F70" s="111">
        <v>43596</v>
      </c>
      <c r="G70" s="91">
        <v>1</v>
      </c>
      <c r="H70" s="91">
        <f t="shared" si="5"/>
        <v>2</v>
      </c>
      <c r="I70" s="9">
        <v>9500</v>
      </c>
      <c r="J70" s="25"/>
      <c r="K70" s="26"/>
      <c r="L70" s="109">
        <f t="shared" si="4"/>
        <v>155400</v>
      </c>
    </row>
    <row r="71" customHeight="1" spans="1:12">
      <c r="A71" s="87"/>
      <c r="B71" s="8"/>
      <c r="C71" s="14"/>
      <c r="D71" s="110"/>
      <c r="E71" s="111"/>
      <c r="F71" s="111"/>
      <c r="G71" s="91"/>
      <c r="H71" s="91"/>
      <c r="I71" s="9">
        <f>SUM(I7:I70)</f>
        <v>1844600</v>
      </c>
      <c r="J71" s="25"/>
      <c r="K71" s="26" t="s">
        <v>140</v>
      </c>
      <c r="L71" s="109"/>
    </row>
    <row r="72" customHeight="1" spans="1:12">
      <c r="A72" s="221" t="s">
        <v>141</v>
      </c>
      <c r="B72" s="112">
        <v>27167</v>
      </c>
      <c r="C72" s="27">
        <v>1427355</v>
      </c>
      <c r="D72" s="113" t="s">
        <v>142</v>
      </c>
      <c r="E72" s="114">
        <v>43493</v>
      </c>
      <c r="F72" s="114">
        <v>43496</v>
      </c>
      <c r="G72" s="113">
        <v>1</v>
      </c>
      <c r="H72" s="113">
        <f>F72-E72</f>
        <v>3</v>
      </c>
      <c r="I72" s="28">
        <f>51000-36453.34</f>
        <v>14546.66</v>
      </c>
      <c r="J72" s="29"/>
      <c r="K72" s="30" t="s">
        <v>143</v>
      </c>
      <c r="L72" s="109">
        <f>L70-I72</f>
        <v>140853.34</v>
      </c>
    </row>
    <row r="73" customHeight="1" spans="2:12">
      <c r="B73" s="58"/>
      <c r="C73" s="68"/>
      <c r="D73" s="68"/>
      <c r="E73" s="57"/>
      <c r="F73" s="58"/>
      <c r="G73" s="58"/>
      <c r="H73" s="58"/>
      <c r="I73" s="58"/>
      <c r="J73" s="58"/>
      <c r="K73" s="58"/>
      <c r="L73" s="58"/>
    </row>
    <row r="74" customHeight="1" spans="1:12">
      <c r="A74" s="115"/>
      <c r="B74" s="115"/>
      <c r="C74" s="116"/>
      <c r="D74" s="116"/>
      <c r="E74" s="117"/>
      <c r="F74" s="115"/>
      <c r="G74" s="115"/>
      <c r="H74" s="115"/>
      <c r="I74" s="103" t="s">
        <v>2</v>
      </c>
      <c r="J74" s="115"/>
      <c r="K74" s="105">
        <v>2000000</v>
      </c>
      <c r="L74" s="115"/>
    </row>
    <row r="75" customHeight="1" spans="1:12">
      <c r="A75" s="224" t="s">
        <v>81</v>
      </c>
      <c r="B75" s="1">
        <v>22732</v>
      </c>
      <c r="C75" s="31">
        <v>1431384</v>
      </c>
      <c r="D75" s="119" t="s">
        <v>144</v>
      </c>
      <c r="E75" s="88">
        <v>43479</v>
      </c>
      <c r="F75" s="88">
        <v>43481</v>
      </c>
      <c r="G75" s="87">
        <v>1</v>
      </c>
      <c r="H75" s="87">
        <v>2</v>
      </c>
      <c r="I75" s="2">
        <v>25000</v>
      </c>
      <c r="J75" s="3"/>
      <c r="K75" s="4"/>
      <c r="L75" s="126">
        <f>L72-I75+K74</f>
        <v>2115853.34</v>
      </c>
    </row>
    <row r="76" customHeight="1" spans="1:12">
      <c r="A76" s="224" t="s">
        <v>98</v>
      </c>
      <c r="B76" s="1">
        <v>28577</v>
      </c>
      <c r="C76" s="32">
        <v>1435752</v>
      </c>
      <c r="D76" s="87" t="s">
        <v>145</v>
      </c>
      <c r="E76" s="88">
        <v>43490</v>
      </c>
      <c r="F76" s="88">
        <v>43492</v>
      </c>
      <c r="G76" s="87">
        <v>1</v>
      </c>
      <c r="H76" s="87">
        <v>2</v>
      </c>
      <c r="I76" s="2">
        <v>17000</v>
      </c>
      <c r="J76" s="3"/>
      <c r="K76" s="4"/>
      <c r="L76" s="126">
        <f>L75-I76</f>
        <v>2098853.34</v>
      </c>
    </row>
    <row r="77" customHeight="1" spans="1:12">
      <c r="A77" s="224" t="s">
        <v>100</v>
      </c>
      <c r="B77" s="1">
        <v>27409</v>
      </c>
      <c r="C77" s="32">
        <v>1429520</v>
      </c>
      <c r="D77" s="87" t="s">
        <v>146</v>
      </c>
      <c r="E77" s="88">
        <v>43495</v>
      </c>
      <c r="F77" s="88">
        <v>43498</v>
      </c>
      <c r="G77" s="87">
        <v>1</v>
      </c>
      <c r="H77" s="87">
        <v>3</v>
      </c>
      <c r="I77" s="2">
        <v>61500</v>
      </c>
      <c r="J77" s="3"/>
      <c r="K77" s="4"/>
      <c r="L77" s="126">
        <f t="shared" ref="L76:L107" si="6">L76-I77</f>
        <v>2037353.34</v>
      </c>
    </row>
    <row r="78" customHeight="1" spans="1:12">
      <c r="A78" s="224" t="s">
        <v>118</v>
      </c>
      <c r="B78" s="1">
        <v>30656</v>
      </c>
      <c r="C78" s="1">
        <v>1441144</v>
      </c>
      <c r="D78" s="222" t="s">
        <v>147</v>
      </c>
      <c r="E78" s="88">
        <v>43498</v>
      </c>
      <c r="F78" s="88">
        <v>43500</v>
      </c>
      <c r="G78" s="1">
        <v>1</v>
      </c>
      <c r="H78" s="1">
        <v>2</v>
      </c>
      <c r="I78" s="2">
        <v>36000</v>
      </c>
      <c r="J78" s="1"/>
      <c r="K78" s="1"/>
      <c r="L78" s="126">
        <f t="shared" si="6"/>
        <v>2001353.34</v>
      </c>
    </row>
    <row r="79" customHeight="1" spans="1:12">
      <c r="A79" s="224" t="s">
        <v>124</v>
      </c>
      <c r="B79" s="1">
        <v>27974</v>
      </c>
      <c r="C79" s="1">
        <v>1432715</v>
      </c>
      <c r="D79" s="222" t="s">
        <v>148</v>
      </c>
      <c r="E79" s="88">
        <v>43499</v>
      </c>
      <c r="F79" s="88">
        <v>43501</v>
      </c>
      <c r="G79" s="1">
        <v>1</v>
      </c>
      <c r="H79" s="1">
        <v>2</v>
      </c>
      <c r="I79" s="2">
        <v>31000</v>
      </c>
      <c r="J79" s="1"/>
      <c r="K79" s="1"/>
      <c r="L79" s="126">
        <f t="shared" si="6"/>
        <v>1970353.34</v>
      </c>
    </row>
    <row r="80" customHeight="1" spans="1:12">
      <c r="A80" s="224" t="s">
        <v>130</v>
      </c>
      <c r="B80" s="1">
        <v>86452682</v>
      </c>
      <c r="C80" s="1">
        <v>1429597</v>
      </c>
      <c r="D80" s="222" t="s">
        <v>149</v>
      </c>
      <c r="E80" s="88">
        <v>43502</v>
      </c>
      <c r="F80" s="88">
        <v>43505</v>
      </c>
      <c r="G80" s="1">
        <v>1</v>
      </c>
      <c r="H80" s="1">
        <v>3</v>
      </c>
      <c r="I80" s="2">
        <v>54000</v>
      </c>
      <c r="J80" s="1"/>
      <c r="K80" s="1"/>
      <c r="L80" s="126">
        <f t="shared" si="6"/>
        <v>1916353.34</v>
      </c>
    </row>
    <row r="81" customHeight="1" spans="1:12">
      <c r="A81" s="224" t="s">
        <v>132</v>
      </c>
      <c r="B81" s="1">
        <v>27921</v>
      </c>
      <c r="C81" s="1">
        <v>1431879</v>
      </c>
      <c r="D81" s="222" t="s">
        <v>150</v>
      </c>
      <c r="E81" s="88">
        <v>43502</v>
      </c>
      <c r="F81" s="88">
        <v>43505</v>
      </c>
      <c r="G81" s="1">
        <v>1</v>
      </c>
      <c r="H81" s="1">
        <v>3</v>
      </c>
      <c r="I81" s="2">
        <v>60000</v>
      </c>
      <c r="J81" s="1"/>
      <c r="K81" s="1"/>
      <c r="L81" s="126">
        <f t="shared" si="6"/>
        <v>1856353.34</v>
      </c>
    </row>
    <row r="82" customHeight="1" spans="1:12">
      <c r="A82" s="224" t="s">
        <v>134</v>
      </c>
      <c r="B82" s="1">
        <v>28410</v>
      </c>
      <c r="C82" s="1">
        <v>1432813</v>
      </c>
      <c r="D82" s="222" t="s">
        <v>151</v>
      </c>
      <c r="E82" s="88">
        <v>43503</v>
      </c>
      <c r="F82" s="88">
        <v>43506</v>
      </c>
      <c r="G82" s="1">
        <v>1</v>
      </c>
      <c r="H82" s="1">
        <v>3</v>
      </c>
      <c r="I82" s="2">
        <v>30000</v>
      </c>
      <c r="J82" s="1"/>
      <c r="K82" s="1"/>
      <c r="L82" s="126">
        <f t="shared" si="6"/>
        <v>1826353.34</v>
      </c>
    </row>
    <row r="83" customHeight="1" spans="1:12">
      <c r="A83" s="224" t="s">
        <v>136</v>
      </c>
      <c r="B83" s="1">
        <v>28411</v>
      </c>
      <c r="C83" s="1">
        <v>1432573</v>
      </c>
      <c r="D83" s="222" t="s">
        <v>152</v>
      </c>
      <c r="E83" s="88">
        <v>43503</v>
      </c>
      <c r="F83" s="88">
        <v>43506</v>
      </c>
      <c r="G83" s="1">
        <v>1</v>
      </c>
      <c r="H83" s="1">
        <v>3</v>
      </c>
      <c r="I83" s="2">
        <v>60000</v>
      </c>
      <c r="J83" s="1"/>
      <c r="K83" s="1"/>
      <c r="L83" s="126">
        <f t="shared" si="6"/>
        <v>1766353.34</v>
      </c>
    </row>
    <row r="84" customHeight="1" spans="1:12">
      <c r="A84" s="224" t="s">
        <v>138</v>
      </c>
      <c r="B84" s="1">
        <v>27697</v>
      </c>
      <c r="C84" s="1">
        <v>1430915</v>
      </c>
      <c r="D84" s="222" t="s">
        <v>153</v>
      </c>
      <c r="E84" s="88">
        <v>43503</v>
      </c>
      <c r="F84" s="88">
        <v>43507</v>
      </c>
      <c r="G84" s="1">
        <v>1</v>
      </c>
      <c r="H84" s="1">
        <v>4</v>
      </c>
      <c r="I84" s="2">
        <v>90000</v>
      </c>
      <c r="J84" s="1"/>
      <c r="K84" s="1"/>
      <c r="L84" s="126">
        <f t="shared" si="6"/>
        <v>1676353.34</v>
      </c>
    </row>
    <row r="85" customHeight="1" spans="1:12">
      <c r="A85" s="224" t="s">
        <v>154</v>
      </c>
      <c r="B85" s="1">
        <v>27699</v>
      </c>
      <c r="C85" s="1">
        <v>1430895</v>
      </c>
      <c r="D85" s="222" t="s">
        <v>155</v>
      </c>
      <c r="E85" s="88">
        <v>43503</v>
      </c>
      <c r="F85" s="88">
        <v>43507</v>
      </c>
      <c r="G85" s="1">
        <v>1</v>
      </c>
      <c r="H85" s="1">
        <v>4</v>
      </c>
      <c r="I85" s="2">
        <v>90000</v>
      </c>
      <c r="J85" s="1"/>
      <c r="K85" s="1"/>
      <c r="L85" s="126">
        <f t="shared" si="6"/>
        <v>1586353.34</v>
      </c>
    </row>
    <row r="86" customHeight="1" spans="1:12">
      <c r="A86" s="224" t="s">
        <v>156</v>
      </c>
      <c r="B86" s="1">
        <v>28537</v>
      </c>
      <c r="C86" s="1">
        <v>1435157</v>
      </c>
      <c r="D86" s="222" t="s">
        <v>157</v>
      </c>
      <c r="E86" s="88">
        <v>43503</v>
      </c>
      <c r="F86" s="88">
        <v>43507</v>
      </c>
      <c r="G86" s="1">
        <v>1</v>
      </c>
      <c r="H86" s="1">
        <v>4</v>
      </c>
      <c r="I86" s="2">
        <v>80000</v>
      </c>
      <c r="J86" s="1"/>
      <c r="K86" s="1"/>
      <c r="L86" s="126">
        <f t="shared" si="6"/>
        <v>1506353.34</v>
      </c>
    </row>
    <row r="87" customHeight="1" spans="1:12">
      <c r="A87" s="224" t="s">
        <v>158</v>
      </c>
      <c r="B87" s="1">
        <v>28536</v>
      </c>
      <c r="C87" s="1">
        <v>1434382</v>
      </c>
      <c r="D87" s="222" t="s">
        <v>159</v>
      </c>
      <c r="E87" s="88">
        <v>43503</v>
      </c>
      <c r="F87" s="88">
        <v>43507</v>
      </c>
      <c r="G87" s="1">
        <v>1</v>
      </c>
      <c r="H87" s="1">
        <v>4</v>
      </c>
      <c r="I87" s="2">
        <v>62000</v>
      </c>
      <c r="J87" s="1"/>
      <c r="K87" s="1"/>
      <c r="L87" s="126">
        <f t="shared" si="6"/>
        <v>1444353.34</v>
      </c>
    </row>
    <row r="88" customHeight="1" spans="1:12">
      <c r="A88" s="224" t="s">
        <v>160</v>
      </c>
      <c r="B88" s="1">
        <v>27962</v>
      </c>
      <c r="C88" s="1">
        <v>1432185</v>
      </c>
      <c r="D88" s="222" t="s">
        <v>161</v>
      </c>
      <c r="E88" s="88">
        <v>43504</v>
      </c>
      <c r="F88" s="88">
        <v>43510</v>
      </c>
      <c r="G88" s="1">
        <v>1</v>
      </c>
      <c r="H88" s="1">
        <v>6</v>
      </c>
      <c r="I88" s="2">
        <v>84000</v>
      </c>
      <c r="J88" s="1"/>
      <c r="K88" s="1"/>
      <c r="L88" s="126">
        <f t="shared" si="6"/>
        <v>1360353.34</v>
      </c>
    </row>
    <row r="89" customHeight="1" spans="1:12">
      <c r="A89" s="224" t="s">
        <v>162</v>
      </c>
      <c r="B89" s="1">
        <v>83933398</v>
      </c>
      <c r="C89" s="1">
        <v>1428918</v>
      </c>
      <c r="D89" s="222" t="s">
        <v>163</v>
      </c>
      <c r="E89" s="88">
        <v>43505</v>
      </c>
      <c r="F89" s="88">
        <v>43508</v>
      </c>
      <c r="G89" s="1">
        <v>1</v>
      </c>
      <c r="H89" s="1">
        <v>3</v>
      </c>
      <c r="I89" s="2">
        <v>43500</v>
      </c>
      <c r="J89" s="1"/>
      <c r="K89" s="1"/>
      <c r="L89" s="126">
        <f t="shared" si="6"/>
        <v>1316853.34</v>
      </c>
    </row>
    <row r="90" customHeight="1" spans="1:12">
      <c r="A90" s="221" t="s">
        <v>164</v>
      </c>
      <c r="B90" s="1">
        <v>27916</v>
      </c>
      <c r="C90" s="1">
        <v>1431773</v>
      </c>
      <c r="D90" s="222" t="s">
        <v>165</v>
      </c>
      <c r="E90" s="88">
        <v>43506</v>
      </c>
      <c r="F90" s="88">
        <v>43508</v>
      </c>
      <c r="G90" s="1">
        <v>1</v>
      </c>
      <c r="H90" s="1">
        <v>2</v>
      </c>
      <c r="I90" s="2">
        <v>28000</v>
      </c>
      <c r="J90" s="1"/>
      <c r="K90" s="1"/>
      <c r="L90" s="126">
        <f t="shared" si="6"/>
        <v>1288853.34</v>
      </c>
    </row>
    <row r="91" customHeight="1" spans="1:12">
      <c r="A91" s="221" t="s">
        <v>166</v>
      </c>
      <c r="B91" s="1">
        <v>31163</v>
      </c>
      <c r="C91" s="31">
        <v>1442498</v>
      </c>
      <c r="D91" s="222" t="s">
        <v>167</v>
      </c>
      <c r="E91" s="88">
        <v>43507</v>
      </c>
      <c r="F91" s="88">
        <v>43509</v>
      </c>
      <c r="G91" s="1">
        <v>1</v>
      </c>
      <c r="H91" s="1">
        <v>2</v>
      </c>
      <c r="I91" s="2">
        <v>25000</v>
      </c>
      <c r="J91" s="1"/>
      <c r="K91" s="1"/>
      <c r="L91" s="126">
        <f t="shared" si="6"/>
        <v>1263853.34</v>
      </c>
    </row>
    <row r="92" customHeight="1" spans="1:12">
      <c r="A92" s="221" t="s">
        <v>168</v>
      </c>
      <c r="B92" s="1">
        <v>31169</v>
      </c>
      <c r="C92" s="32"/>
      <c r="D92" s="222" t="s">
        <v>169</v>
      </c>
      <c r="E92" s="88">
        <v>43507</v>
      </c>
      <c r="F92" s="88">
        <v>43509</v>
      </c>
      <c r="G92" s="1">
        <v>1</v>
      </c>
      <c r="H92" s="1">
        <v>2</v>
      </c>
      <c r="I92" s="2">
        <v>25000</v>
      </c>
      <c r="J92" s="1"/>
      <c r="K92" s="1"/>
      <c r="L92" s="126">
        <f t="shared" si="6"/>
        <v>1238853.34</v>
      </c>
    </row>
    <row r="93" customHeight="1" spans="1:12">
      <c r="A93" s="221" t="s">
        <v>170</v>
      </c>
      <c r="B93" s="1">
        <v>84125276</v>
      </c>
      <c r="C93" s="1">
        <v>1428333</v>
      </c>
      <c r="D93" s="222" t="s">
        <v>171</v>
      </c>
      <c r="E93" s="88">
        <v>43508</v>
      </c>
      <c r="F93" s="88">
        <v>43510</v>
      </c>
      <c r="G93" s="1">
        <v>1</v>
      </c>
      <c r="H93" s="1">
        <v>2</v>
      </c>
      <c r="I93" s="2">
        <v>17000</v>
      </c>
      <c r="J93" s="1"/>
      <c r="K93" s="1"/>
      <c r="L93" s="126">
        <f t="shared" si="6"/>
        <v>1221853.34</v>
      </c>
    </row>
    <row r="94" customHeight="1" spans="1:12">
      <c r="A94" s="221" t="s">
        <v>172</v>
      </c>
      <c r="B94" s="1">
        <v>84125935</v>
      </c>
      <c r="C94" s="1">
        <v>1428334</v>
      </c>
      <c r="D94" s="222" t="s">
        <v>173</v>
      </c>
      <c r="E94" s="88">
        <v>43508</v>
      </c>
      <c r="F94" s="88">
        <v>43510</v>
      </c>
      <c r="G94" s="1">
        <v>1</v>
      </c>
      <c r="H94" s="1">
        <v>2</v>
      </c>
      <c r="I94" s="2">
        <v>17000</v>
      </c>
      <c r="J94" s="1"/>
      <c r="K94" s="1"/>
      <c r="L94" s="126">
        <f t="shared" si="6"/>
        <v>1204853.34</v>
      </c>
    </row>
    <row r="95" customHeight="1" spans="1:12">
      <c r="A95" s="221" t="s">
        <v>174</v>
      </c>
      <c r="B95" s="1">
        <v>31156</v>
      </c>
      <c r="C95" s="1">
        <v>1442459</v>
      </c>
      <c r="D95" s="222" t="s">
        <v>175</v>
      </c>
      <c r="E95" s="88">
        <v>43509</v>
      </c>
      <c r="F95" s="88">
        <v>43511</v>
      </c>
      <c r="G95" s="1">
        <v>1</v>
      </c>
      <c r="H95" s="1">
        <v>2</v>
      </c>
      <c r="I95" s="2">
        <v>25000</v>
      </c>
      <c r="J95" s="1"/>
      <c r="K95" s="1"/>
      <c r="L95" s="126">
        <f t="shared" si="6"/>
        <v>1179853.34</v>
      </c>
    </row>
    <row r="96" s="58" customFormat="1" customHeight="1" spans="1:12">
      <c r="A96" s="221" t="s">
        <v>176</v>
      </c>
      <c r="B96" s="1">
        <v>33051</v>
      </c>
      <c r="C96" s="1">
        <v>1445240</v>
      </c>
      <c r="D96" s="222" t="s">
        <v>177</v>
      </c>
      <c r="E96" s="88">
        <v>43509</v>
      </c>
      <c r="F96" s="88">
        <v>43512</v>
      </c>
      <c r="G96" s="1">
        <v>1</v>
      </c>
      <c r="H96" s="1">
        <v>3</v>
      </c>
      <c r="I96" s="2">
        <v>37500</v>
      </c>
      <c r="J96" s="1"/>
      <c r="K96" s="1"/>
      <c r="L96" s="126">
        <f t="shared" si="6"/>
        <v>1142353.34</v>
      </c>
    </row>
    <row r="97" s="58" customFormat="1" customHeight="1" spans="1:12">
      <c r="A97" s="221" t="s">
        <v>178</v>
      </c>
      <c r="B97" s="1">
        <v>33052</v>
      </c>
      <c r="C97" s="1">
        <v>1445236</v>
      </c>
      <c r="D97" s="222" t="s">
        <v>179</v>
      </c>
      <c r="E97" s="88">
        <v>43509</v>
      </c>
      <c r="F97" s="88">
        <v>43511</v>
      </c>
      <c r="G97" s="1">
        <v>1</v>
      </c>
      <c r="H97" s="1">
        <v>2</v>
      </c>
      <c r="I97" s="2">
        <v>34000</v>
      </c>
      <c r="J97" s="1"/>
      <c r="K97" s="1"/>
      <c r="L97" s="126">
        <f t="shared" si="6"/>
        <v>1108353.34</v>
      </c>
    </row>
    <row r="98" s="58" customFormat="1" customHeight="1" spans="1:12">
      <c r="A98" s="221" t="s">
        <v>180</v>
      </c>
      <c r="B98" s="1">
        <v>33155</v>
      </c>
      <c r="C98" s="1">
        <v>1445439</v>
      </c>
      <c r="D98" s="222" t="s">
        <v>181</v>
      </c>
      <c r="E98" s="88">
        <v>43509</v>
      </c>
      <c r="F98" s="88">
        <v>43511</v>
      </c>
      <c r="G98" s="1">
        <v>1</v>
      </c>
      <c r="H98" s="1">
        <v>2</v>
      </c>
      <c r="I98" s="2">
        <v>25000</v>
      </c>
      <c r="J98" s="1"/>
      <c r="K98" s="222" t="s">
        <v>182</v>
      </c>
      <c r="L98" s="126">
        <f t="shared" si="6"/>
        <v>1083353.34</v>
      </c>
    </row>
    <row r="99" s="58" customFormat="1" customHeight="1" spans="1:12">
      <c r="A99" s="221" t="s">
        <v>183</v>
      </c>
      <c r="B99" s="1">
        <v>29001</v>
      </c>
      <c r="C99" s="1">
        <v>1438283</v>
      </c>
      <c r="D99" s="222" t="s">
        <v>184</v>
      </c>
      <c r="E99" s="88">
        <v>43511</v>
      </c>
      <c r="F99" s="88">
        <v>43513</v>
      </c>
      <c r="G99" s="1">
        <v>1</v>
      </c>
      <c r="H99" s="1">
        <v>2</v>
      </c>
      <c r="I99" s="2">
        <v>25000</v>
      </c>
      <c r="J99" s="1"/>
      <c r="K99" s="222" t="s">
        <v>182</v>
      </c>
      <c r="L99" s="126">
        <f t="shared" si="6"/>
        <v>1058353.34</v>
      </c>
    </row>
    <row r="100" s="58" customFormat="1" customHeight="1" spans="1:12">
      <c r="A100" s="221" t="s">
        <v>185</v>
      </c>
      <c r="B100" s="1">
        <v>30936</v>
      </c>
      <c r="C100" s="1">
        <v>1441527</v>
      </c>
      <c r="D100" s="1" t="s">
        <v>186</v>
      </c>
      <c r="E100" s="88">
        <v>43511</v>
      </c>
      <c r="F100" s="88">
        <v>43516</v>
      </c>
      <c r="G100" s="1">
        <v>1</v>
      </c>
      <c r="H100" s="1">
        <v>5</v>
      </c>
      <c r="I100" s="2">
        <v>62500</v>
      </c>
      <c r="J100" s="1"/>
      <c r="K100" s="1"/>
      <c r="L100" s="126">
        <f t="shared" si="6"/>
        <v>995853.34</v>
      </c>
    </row>
    <row r="101" s="58" customFormat="1" customHeight="1" spans="1:12">
      <c r="A101" s="221" t="s">
        <v>187</v>
      </c>
      <c r="B101" s="1">
        <v>33423</v>
      </c>
      <c r="C101" s="1">
        <v>1445785</v>
      </c>
      <c r="D101" s="1" t="s">
        <v>188</v>
      </c>
      <c r="E101" s="88">
        <v>43511</v>
      </c>
      <c r="F101" s="88">
        <v>43513</v>
      </c>
      <c r="G101" s="1">
        <v>1</v>
      </c>
      <c r="H101" s="1">
        <v>2</v>
      </c>
      <c r="I101" s="2">
        <v>25000</v>
      </c>
      <c r="J101" s="1"/>
      <c r="K101" s="1"/>
      <c r="L101" s="126">
        <f t="shared" si="6"/>
        <v>970853.34</v>
      </c>
    </row>
    <row r="102" s="58" customFormat="1" customHeight="1" spans="1:12">
      <c r="A102" s="221" t="s">
        <v>189</v>
      </c>
      <c r="B102" s="1">
        <v>28552</v>
      </c>
      <c r="C102" s="1">
        <v>1434320</v>
      </c>
      <c r="D102" s="1" t="s">
        <v>190</v>
      </c>
      <c r="E102" s="88">
        <v>43512</v>
      </c>
      <c r="F102" s="88">
        <v>43514</v>
      </c>
      <c r="G102" s="1">
        <v>1</v>
      </c>
      <c r="H102" s="1">
        <v>2</v>
      </c>
      <c r="I102" s="2">
        <v>34000</v>
      </c>
      <c r="J102" s="1"/>
      <c r="K102" s="1"/>
      <c r="L102" s="126">
        <f t="shared" si="6"/>
        <v>936853.34</v>
      </c>
    </row>
    <row r="103" s="58" customFormat="1" customHeight="1" spans="1:12">
      <c r="A103" s="221" t="s">
        <v>191</v>
      </c>
      <c r="B103" s="1">
        <v>33057</v>
      </c>
      <c r="C103" s="1">
        <v>1445208</v>
      </c>
      <c r="D103" s="1" t="s">
        <v>192</v>
      </c>
      <c r="E103" s="88">
        <v>43513</v>
      </c>
      <c r="F103" s="88">
        <v>43515</v>
      </c>
      <c r="G103" s="1">
        <v>1</v>
      </c>
      <c r="H103" s="1">
        <v>2</v>
      </c>
      <c r="I103" s="2">
        <v>25000</v>
      </c>
      <c r="J103" s="1"/>
      <c r="K103" s="1"/>
      <c r="L103" s="126">
        <f t="shared" si="6"/>
        <v>911853.34</v>
      </c>
    </row>
    <row r="104" s="58" customFormat="1" customHeight="1" spans="1:12">
      <c r="A104" s="221" t="s">
        <v>193</v>
      </c>
      <c r="B104" s="1">
        <v>33995</v>
      </c>
      <c r="C104" s="1">
        <v>1447513</v>
      </c>
      <c r="D104" s="1" t="s">
        <v>194</v>
      </c>
      <c r="E104" s="88">
        <v>43515</v>
      </c>
      <c r="F104" s="88">
        <v>43518</v>
      </c>
      <c r="G104" s="1">
        <v>1</v>
      </c>
      <c r="H104" s="1">
        <v>3</v>
      </c>
      <c r="I104" s="2">
        <v>37500</v>
      </c>
      <c r="J104" s="1"/>
      <c r="K104" s="1"/>
      <c r="L104" s="126">
        <f t="shared" si="6"/>
        <v>874353.34</v>
      </c>
    </row>
    <row r="105" customHeight="1" spans="1:12">
      <c r="A105" s="221" t="s">
        <v>195</v>
      </c>
      <c r="B105" s="1">
        <v>34036</v>
      </c>
      <c r="C105" s="33">
        <v>1447941</v>
      </c>
      <c r="D105" s="87" t="s">
        <v>196</v>
      </c>
      <c r="E105" s="120">
        <v>43518</v>
      </c>
      <c r="F105" s="120">
        <v>43519</v>
      </c>
      <c r="G105" s="87">
        <v>1</v>
      </c>
      <c r="H105" s="87">
        <v>1</v>
      </c>
      <c r="I105" s="34">
        <v>12500</v>
      </c>
      <c r="J105" s="35"/>
      <c r="K105" s="4"/>
      <c r="L105" s="126">
        <f t="shared" si="6"/>
        <v>861853.34</v>
      </c>
    </row>
    <row r="106" customHeight="1" spans="1:12">
      <c r="A106" s="221" t="s">
        <v>197</v>
      </c>
      <c r="B106" s="1">
        <v>34230</v>
      </c>
      <c r="C106" s="33">
        <v>1449678</v>
      </c>
      <c r="D106" s="87" t="s">
        <v>198</v>
      </c>
      <c r="E106" s="120">
        <v>43518</v>
      </c>
      <c r="F106" s="120">
        <v>43519</v>
      </c>
      <c r="G106" s="87">
        <v>1</v>
      </c>
      <c r="H106" s="87">
        <v>1</v>
      </c>
      <c r="I106" s="34">
        <v>12500</v>
      </c>
      <c r="J106" s="35"/>
      <c r="K106" s="36" t="s">
        <v>199</v>
      </c>
      <c r="L106" s="126">
        <f t="shared" si="6"/>
        <v>849353.34</v>
      </c>
    </row>
    <row r="107" customHeight="1" spans="1:12">
      <c r="A107" s="221" t="s">
        <v>200</v>
      </c>
      <c r="B107" s="1">
        <v>30202</v>
      </c>
      <c r="C107" s="37">
        <v>1439686</v>
      </c>
      <c r="D107" s="87" t="s">
        <v>201</v>
      </c>
      <c r="E107" s="120">
        <v>43519</v>
      </c>
      <c r="F107" s="120">
        <v>43523</v>
      </c>
      <c r="G107" s="87">
        <v>1</v>
      </c>
      <c r="H107" s="87">
        <v>4</v>
      </c>
      <c r="I107" s="34">
        <v>50000</v>
      </c>
      <c r="J107" s="35"/>
      <c r="K107" s="4"/>
      <c r="L107" s="126">
        <f t="shared" si="6"/>
        <v>799353.34</v>
      </c>
    </row>
    <row r="108" customHeight="1" spans="1:12">
      <c r="A108" s="221" t="s">
        <v>202</v>
      </c>
      <c r="B108" s="1">
        <v>31157</v>
      </c>
      <c r="C108" s="37">
        <v>1442353</v>
      </c>
      <c r="D108" s="87" t="s">
        <v>203</v>
      </c>
      <c r="E108" s="120">
        <v>43521</v>
      </c>
      <c r="F108" s="120">
        <v>43523</v>
      </c>
      <c r="G108" s="87">
        <v>1</v>
      </c>
      <c r="H108" s="87">
        <v>2</v>
      </c>
      <c r="I108" s="34">
        <v>12800</v>
      </c>
      <c r="J108" s="35"/>
      <c r="K108" s="4"/>
      <c r="L108" s="126">
        <f t="shared" ref="L108:L146" si="7">L107-I108</f>
        <v>786553.34</v>
      </c>
    </row>
    <row r="109" customHeight="1" spans="1:12">
      <c r="A109" s="221" t="s">
        <v>204</v>
      </c>
      <c r="B109" s="1">
        <v>34903</v>
      </c>
      <c r="C109" s="37">
        <v>1451239</v>
      </c>
      <c r="D109" s="87" t="s">
        <v>205</v>
      </c>
      <c r="E109" s="120">
        <v>43525</v>
      </c>
      <c r="F109" s="120">
        <v>43527</v>
      </c>
      <c r="G109" s="87">
        <v>1</v>
      </c>
      <c r="H109" s="87">
        <v>2</v>
      </c>
      <c r="I109" s="34">
        <v>12800</v>
      </c>
      <c r="J109" s="35"/>
      <c r="K109" s="4"/>
      <c r="L109" s="126">
        <f t="shared" si="7"/>
        <v>773753.34</v>
      </c>
    </row>
    <row r="110" customHeight="1" spans="1:12">
      <c r="A110" s="221" t="s">
        <v>206</v>
      </c>
      <c r="B110" s="1">
        <v>34038</v>
      </c>
      <c r="C110" s="38">
        <v>1447905</v>
      </c>
      <c r="D110" s="87" t="s">
        <v>207</v>
      </c>
      <c r="E110" s="120">
        <v>43527</v>
      </c>
      <c r="F110" s="120">
        <v>43529</v>
      </c>
      <c r="G110" s="87">
        <v>1</v>
      </c>
      <c r="H110" s="87">
        <v>2</v>
      </c>
      <c r="I110" s="34">
        <v>20000</v>
      </c>
      <c r="J110" s="35"/>
      <c r="K110" s="4"/>
      <c r="L110" s="126">
        <f t="shared" si="7"/>
        <v>753753.34</v>
      </c>
    </row>
    <row r="111" customHeight="1" spans="1:12">
      <c r="A111" s="221" t="s">
        <v>208</v>
      </c>
      <c r="B111" s="1">
        <v>34037</v>
      </c>
      <c r="C111" s="33"/>
      <c r="D111" s="87" t="s">
        <v>209</v>
      </c>
      <c r="E111" s="120">
        <v>43527</v>
      </c>
      <c r="F111" s="120">
        <v>43529</v>
      </c>
      <c r="G111" s="87">
        <v>1</v>
      </c>
      <c r="H111" s="87">
        <v>2</v>
      </c>
      <c r="I111" s="34">
        <v>20000</v>
      </c>
      <c r="J111" s="35"/>
      <c r="K111" s="4"/>
      <c r="L111" s="126">
        <f t="shared" si="7"/>
        <v>733753.34</v>
      </c>
    </row>
    <row r="112" customHeight="1" spans="1:12">
      <c r="A112" s="221" t="s">
        <v>210</v>
      </c>
      <c r="B112" s="1">
        <v>36658</v>
      </c>
      <c r="C112" s="33">
        <v>1456651</v>
      </c>
      <c r="D112" s="87" t="s">
        <v>211</v>
      </c>
      <c r="E112" s="120">
        <v>43531</v>
      </c>
      <c r="F112" s="120">
        <v>43533</v>
      </c>
      <c r="G112" s="87">
        <v>1</v>
      </c>
      <c r="H112" s="87">
        <v>2</v>
      </c>
      <c r="I112" s="34">
        <v>35000</v>
      </c>
      <c r="J112" s="35"/>
      <c r="K112" s="4"/>
      <c r="L112" s="126">
        <f t="shared" si="7"/>
        <v>698753.34</v>
      </c>
    </row>
    <row r="113" customHeight="1" spans="1:12">
      <c r="A113" s="225" t="s">
        <v>212</v>
      </c>
      <c r="B113" s="122">
        <v>36927</v>
      </c>
      <c r="C113" s="39">
        <v>1457177</v>
      </c>
      <c r="D113" s="121" t="s">
        <v>213</v>
      </c>
      <c r="E113" s="123">
        <v>43534</v>
      </c>
      <c r="F113" s="123">
        <v>43536</v>
      </c>
      <c r="G113" s="121">
        <v>1</v>
      </c>
      <c r="H113" s="121">
        <v>2</v>
      </c>
      <c r="I113" s="40">
        <v>20000</v>
      </c>
      <c r="J113" s="41"/>
      <c r="K113" s="42"/>
      <c r="L113" s="126">
        <f t="shared" si="7"/>
        <v>678753.34</v>
      </c>
    </row>
    <row r="114" customHeight="1" spans="1:12">
      <c r="A114" s="221" t="s">
        <v>214</v>
      </c>
      <c r="B114" s="1">
        <v>35410</v>
      </c>
      <c r="C114" s="33">
        <v>1452575</v>
      </c>
      <c r="D114" s="87" t="s">
        <v>215</v>
      </c>
      <c r="E114" s="120">
        <v>43535</v>
      </c>
      <c r="F114" s="120">
        <v>43537</v>
      </c>
      <c r="G114" s="87">
        <v>1</v>
      </c>
      <c r="H114" s="87">
        <v>2</v>
      </c>
      <c r="I114" s="34">
        <v>20000</v>
      </c>
      <c r="J114" s="35"/>
      <c r="K114" s="4"/>
      <c r="L114" s="126">
        <f t="shared" si="7"/>
        <v>658753.34</v>
      </c>
    </row>
    <row r="115" customHeight="1" spans="1:12">
      <c r="A115" s="221" t="s">
        <v>216</v>
      </c>
      <c r="B115" s="1">
        <v>37039</v>
      </c>
      <c r="C115" s="33">
        <v>1458943</v>
      </c>
      <c r="D115" s="87" t="s">
        <v>217</v>
      </c>
      <c r="E115" s="120">
        <v>43538</v>
      </c>
      <c r="F115" s="120">
        <v>43539</v>
      </c>
      <c r="G115" s="87">
        <v>1</v>
      </c>
      <c r="H115" s="87">
        <v>1</v>
      </c>
      <c r="I115" s="34">
        <v>15000</v>
      </c>
      <c r="J115" s="35"/>
      <c r="K115" s="4"/>
      <c r="L115" s="126">
        <f t="shared" si="7"/>
        <v>643753.34</v>
      </c>
    </row>
    <row r="116" customHeight="1" spans="1:12">
      <c r="A116" s="221" t="s">
        <v>218</v>
      </c>
      <c r="B116" s="1">
        <v>37041</v>
      </c>
      <c r="C116" s="33">
        <v>1458945</v>
      </c>
      <c r="D116" s="87" t="s">
        <v>219</v>
      </c>
      <c r="E116" s="120">
        <v>43538</v>
      </c>
      <c r="F116" s="120">
        <v>43539</v>
      </c>
      <c r="G116" s="87">
        <v>1</v>
      </c>
      <c r="H116" s="87">
        <v>1</v>
      </c>
      <c r="I116" s="34">
        <v>10000</v>
      </c>
      <c r="J116" s="35"/>
      <c r="K116" s="4"/>
      <c r="L116" s="126">
        <f t="shared" si="7"/>
        <v>633753.34</v>
      </c>
    </row>
    <row r="117" customHeight="1" spans="1:12">
      <c r="A117" s="221" t="s">
        <v>220</v>
      </c>
      <c r="B117" s="1" t="s">
        <v>221</v>
      </c>
      <c r="C117" s="33">
        <v>1459547</v>
      </c>
      <c r="D117" s="87" t="s">
        <v>222</v>
      </c>
      <c r="E117" s="120">
        <v>43540</v>
      </c>
      <c r="F117" s="120">
        <v>43541</v>
      </c>
      <c r="G117" s="87">
        <v>2</v>
      </c>
      <c r="H117" s="87">
        <v>1</v>
      </c>
      <c r="I117" s="34">
        <v>12800</v>
      </c>
      <c r="J117" s="35"/>
      <c r="K117" s="4"/>
      <c r="L117" s="126">
        <f t="shared" si="7"/>
        <v>620953.34</v>
      </c>
    </row>
    <row r="118" customHeight="1" spans="1:12">
      <c r="A118" s="221" t="s">
        <v>223</v>
      </c>
      <c r="B118" s="1">
        <v>35189</v>
      </c>
      <c r="C118" s="33">
        <v>1452146</v>
      </c>
      <c r="D118" s="87" t="s">
        <v>224</v>
      </c>
      <c r="E118" s="120">
        <v>43541</v>
      </c>
      <c r="F118" s="120">
        <v>43543</v>
      </c>
      <c r="G118" s="87">
        <v>1</v>
      </c>
      <c r="H118" s="87">
        <v>2</v>
      </c>
      <c r="I118" s="34">
        <v>30000</v>
      </c>
      <c r="J118" s="35"/>
      <c r="K118" s="4"/>
      <c r="L118" s="126">
        <f t="shared" si="7"/>
        <v>590953.34</v>
      </c>
    </row>
    <row r="119" customHeight="1" spans="1:12">
      <c r="A119" s="221" t="s">
        <v>225</v>
      </c>
      <c r="B119" s="1">
        <v>35481</v>
      </c>
      <c r="C119" s="33">
        <v>1453697</v>
      </c>
      <c r="D119" s="87" t="s">
        <v>226</v>
      </c>
      <c r="E119" s="120">
        <v>43541</v>
      </c>
      <c r="F119" s="120">
        <v>43543</v>
      </c>
      <c r="G119" s="87">
        <v>1</v>
      </c>
      <c r="H119" s="87">
        <v>2</v>
      </c>
      <c r="I119" s="34">
        <v>12800</v>
      </c>
      <c r="J119" s="35"/>
      <c r="K119" s="4"/>
      <c r="L119" s="126">
        <f t="shared" si="7"/>
        <v>578153.34</v>
      </c>
    </row>
    <row r="120" customHeight="1" spans="1:12">
      <c r="A120" s="221" t="s">
        <v>227</v>
      </c>
      <c r="B120" s="1" t="s">
        <v>228</v>
      </c>
      <c r="C120" s="33">
        <v>1461068</v>
      </c>
      <c r="D120" s="87" t="s">
        <v>229</v>
      </c>
      <c r="E120" s="120">
        <v>43543</v>
      </c>
      <c r="F120" s="120">
        <v>43545</v>
      </c>
      <c r="G120" s="87">
        <v>3</v>
      </c>
      <c r="H120" s="87">
        <v>2</v>
      </c>
      <c r="I120" s="34">
        <v>60000</v>
      </c>
      <c r="J120" s="35"/>
      <c r="K120" s="4"/>
      <c r="L120" s="126">
        <f t="shared" si="7"/>
        <v>518153.34</v>
      </c>
    </row>
    <row r="121" customHeight="1" spans="1:12">
      <c r="A121" s="221" t="s">
        <v>230</v>
      </c>
      <c r="B121" s="8">
        <v>35663</v>
      </c>
      <c r="C121" s="24">
        <v>1454697</v>
      </c>
      <c r="D121" s="91" t="s">
        <v>231</v>
      </c>
      <c r="E121" s="99">
        <v>43545</v>
      </c>
      <c r="F121" s="99">
        <v>43547</v>
      </c>
      <c r="G121" s="91">
        <v>1</v>
      </c>
      <c r="H121" s="91">
        <v>2</v>
      </c>
      <c r="I121" s="16">
        <v>20000</v>
      </c>
      <c r="J121" s="23"/>
      <c r="K121" s="11"/>
      <c r="L121" s="126">
        <f t="shared" si="7"/>
        <v>498153.34</v>
      </c>
    </row>
    <row r="122" customHeight="1" spans="1:12">
      <c r="A122" s="221" t="s">
        <v>232</v>
      </c>
      <c r="B122" s="8">
        <v>33003</v>
      </c>
      <c r="C122" s="43">
        <v>1444683</v>
      </c>
      <c r="D122" s="91" t="s">
        <v>233</v>
      </c>
      <c r="E122" s="99">
        <v>43545</v>
      </c>
      <c r="F122" s="99">
        <v>43547</v>
      </c>
      <c r="G122" s="91">
        <v>1</v>
      </c>
      <c r="H122" s="91">
        <v>2</v>
      </c>
      <c r="I122" s="16">
        <v>20000</v>
      </c>
      <c r="J122" s="23"/>
      <c r="K122" s="11"/>
      <c r="L122" s="126">
        <f t="shared" si="7"/>
        <v>478153.34</v>
      </c>
    </row>
    <row r="123" customHeight="1" spans="1:12">
      <c r="A123" s="221" t="s">
        <v>234</v>
      </c>
      <c r="B123" s="8">
        <v>33975</v>
      </c>
      <c r="C123" s="43">
        <v>1447296</v>
      </c>
      <c r="D123" s="91" t="s">
        <v>235</v>
      </c>
      <c r="E123" s="99">
        <v>43548</v>
      </c>
      <c r="F123" s="99">
        <v>43550</v>
      </c>
      <c r="G123" s="91">
        <v>1</v>
      </c>
      <c r="H123" s="91">
        <v>2</v>
      </c>
      <c r="I123" s="16">
        <v>20000</v>
      </c>
      <c r="J123" s="23"/>
      <c r="K123" s="11"/>
      <c r="L123" s="126">
        <f t="shared" si="7"/>
        <v>458153.34</v>
      </c>
    </row>
    <row r="124" customHeight="1" spans="1:12">
      <c r="A124" s="221" t="s">
        <v>236</v>
      </c>
      <c r="B124" s="8">
        <v>38277</v>
      </c>
      <c r="C124" s="43">
        <v>1465562</v>
      </c>
      <c r="D124" s="91" t="s">
        <v>237</v>
      </c>
      <c r="E124" s="99">
        <v>43548</v>
      </c>
      <c r="F124" s="99">
        <v>43551</v>
      </c>
      <c r="G124" s="91">
        <v>1</v>
      </c>
      <c r="H124" s="91">
        <v>3</v>
      </c>
      <c r="I124" s="16">
        <v>19200</v>
      </c>
      <c r="J124" s="23"/>
      <c r="K124" s="11"/>
      <c r="L124" s="126">
        <f t="shared" si="7"/>
        <v>438953.34</v>
      </c>
    </row>
    <row r="125" customHeight="1" spans="1:12">
      <c r="A125" s="225" t="s">
        <v>238</v>
      </c>
      <c r="B125" s="44">
        <v>37453</v>
      </c>
      <c r="C125" s="44">
        <v>1460782</v>
      </c>
      <c r="D125" s="124" t="s">
        <v>239</v>
      </c>
      <c r="E125" s="125">
        <v>43550</v>
      </c>
      <c r="F125" s="125">
        <v>43551</v>
      </c>
      <c r="G125" s="124">
        <v>0</v>
      </c>
      <c r="H125" s="124">
        <v>0</v>
      </c>
      <c r="I125" s="45">
        <v>0</v>
      </c>
      <c r="J125" s="17"/>
      <c r="K125" s="18"/>
      <c r="L125" s="126">
        <f t="shared" si="7"/>
        <v>438953.34</v>
      </c>
    </row>
    <row r="126" customHeight="1" spans="1:12">
      <c r="A126" s="221" t="s">
        <v>240</v>
      </c>
      <c r="B126" s="8">
        <v>37457</v>
      </c>
      <c r="C126" s="43">
        <v>1461487</v>
      </c>
      <c r="D126" s="91" t="s">
        <v>241</v>
      </c>
      <c r="E126" s="99">
        <v>43550</v>
      </c>
      <c r="F126" s="99">
        <v>43554</v>
      </c>
      <c r="G126" s="91">
        <v>1</v>
      </c>
      <c r="H126" s="91">
        <v>4</v>
      </c>
      <c r="I126" s="16">
        <v>40000</v>
      </c>
      <c r="J126" s="23"/>
      <c r="K126" s="11"/>
      <c r="L126" s="126">
        <f t="shared" si="7"/>
        <v>398953.34</v>
      </c>
    </row>
    <row r="127" customHeight="1" spans="1:12">
      <c r="A127" s="221" t="s">
        <v>242</v>
      </c>
      <c r="B127" s="8">
        <v>37521</v>
      </c>
      <c r="C127" s="43">
        <v>1462005</v>
      </c>
      <c r="D127" s="91" t="s">
        <v>243</v>
      </c>
      <c r="E127" s="99">
        <v>43551</v>
      </c>
      <c r="F127" s="99">
        <v>43556</v>
      </c>
      <c r="G127" s="91">
        <v>1</v>
      </c>
      <c r="H127" s="91">
        <v>5</v>
      </c>
      <c r="I127" s="16">
        <v>32000</v>
      </c>
      <c r="J127" s="23"/>
      <c r="K127" s="11"/>
      <c r="L127" s="126">
        <f t="shared" si="7"/>
        <v>366953.34</v>
      </c>
    </row>
    <row r="128" customHeight="1" spans="1:12">
      <c r="A128" s="221" t="s">
        <v>244</v>
      </c>
      <c r="B128" s="8">
        <v>37076</v>
      </c>
      <c r="C128" s="43">
        <v>1459057</v>
      </c>
      <c r="D128" s="91" t="s">
        <v>245</v>
      </c>
      <c r="E128" s="99">
        <v>43551</v>
      </c>
      <c r="F128" s="99">
        <v>43553</v>
      </c>
      <c r="G128" s="91">
        <v>1</v>
      </c>
      <c r="H128" s="91">
        <v>2</v>
      </c>
      <c r="I128" s="16">
        <v>12800</v>
      </c>
      <c r="J128" s="23"/>
      <c r="K128" s="11"/>
      <c r="L128" s="126">
        <f t="shared" si="7"/>
        <v>354153.34</v>
      </c>
    </row>
    <row r="129" customHeight="1" spans="1:12">
      <c r="A129" s="221" t="s">
        <v>246</v>
      </c>
      <c r="B129" s="8">
        <v>33668</v>
      </c>
      <c r="C129" s="43">
        <v>1446212</v>
      </c>
      <c r="D129" s="91" t="s">
        <v>247</v>
      </c>
      <c r="E129" s="99">
        <v>43553</v>
      </c>
      <c r="F129" s="99">
        <v>43555</v>
      </c>
      <c r="G129" s="91">
        <v>1</v>
      </c>
      <c r="H129" s="91">
        <v>2</v>
      </c>
      <c r="I129" s="16">
        <v>12800</v>
      </c>
      <c r="J129" s="10"/>
      <c r="K129" s="26"/>
      <c r="L129" s="126">
        <f t="shared" si="7"/>
        <v>341353.34</v>
      </c>
    </row>
    <row r="130" customHeight="1" spans="1:12">
      <c r="A130" s="221" t="s">
        <v>248</v>
      </c>
      <c r="B130" s="8">
        <v>36972</v>
      </c>
      <c r="C130" s="21">
        <v>1459350</v>
      </c>
      <c r="D130" s="91" t="s">
        <v>249</v>
      </c>
      <c r="E130" s="99">
        <v>43554</v>
      </c>
      <c r="F130" s="99">
        <v>43555</v>
      </c>
      <c r="G130" s="91">
        <v>1</v>
      </c>
      <c r="H130" s="91">
        <v>1</v>
      </c>
      <c r="I130" s="16">
        <v>6400</v>
      </c>
      <c r="J130" s="10"/>
      <c r="K130" s="26"/>
      <c r="L130" s="126">
        <f t="shared" si="7"/>
        <v>334953.34</v>
      </c>
    </row>
    <row r="131" customHeight="1" spans="1:12">
      <c r="A131" s="221" t="s">
        <v>250</v>
      </c>
      <c r="B131" s="8">
        <v>37108</v>
      </c>
      <c r="C131" s="21">
        <v>1459838</v>
      </c>
      <c r="D131" s="91" t="s">
        <v>251</v>
      </c>
      <c r="E131" s="99">
        <v>43554</v>
      </c>
      <c r="F131" s="99">
        <v>43555</v>
      </c>
      <c r="G131" s="91">
        <v>1</v>
      </c>
      <c r="H131" s="91">
        <v>1</v>
      </c>
      <c r="I131" s="16">
        <v>10000</v>
      </c>
      <c r="J131" s="10"/>
      <c r="K131" s="26"/>
      <c r="L131" s="126">
        <f t="shared" si="7"/>
        <v>324953.34</v>
      </c>
    </row>
    <row r="132" customHeight="1" spans="1:12">
      <c r="A132" s="221" t="s">
        <v>252</v>
      </c>
      <c r="B132" s="8">
        <v>36957</v>
      </c>
      <c r="C132" s="21">
        <v>1456906</v>
      </c>
      <c r="D132" s="91" t="s">
        <v>253</v>
      </c>
      <c r="E132" s="99">
        <v>43555</v>
      </c>
      <c r="F132" s="99">
        <v>43557</v>
      </c>
      <c r="G132" s="91">
        <v>1</v>
      </c>
      <c r="H132" s="91">
        <v>2</v>
      </c>
      <c r="I132" s="16">
        <v>11150</v>
      </c>
      <c r="J132" s="10"/>
      <c r="K132" s="26"/>
      <c r="L132" s="126">
        <f t="shared" si="7"/>
        <v>313803.34</v>
      </c>
    </row>
    <row r="133" customHeight="1" spans="1:12">
      <c r="A133" s="221" t="s">
        <v>254</v>
      </c>
      <c r="B133" s="8">
        <v>35154</v>
      </c>
      <c r="C133" s="21">
        <v>1451623</v>
      </c>
      <c r="D133" s="91" t="s">
        <v>255</v>
      </c>
      <c r="E133" s="99">
        <v>43556</v>
      </c>
      <c r="F133" s="99">
        <v>43559</v>
      </c>
      <c r="G133" s="91">
        <v>1</v>
      </c>
      <c r="H133" s="91">
        <v>3</v>
      </c>
      <c r="I133" s="16">
        <v>20250</v>
      </c>
      <c r="J133" s="10"/>
      <c r="K133" s="26"/>
      <c r="L133" s="126">
        <f t="shared" si="7"/>
        <v>293553.34</v>
      </c>
    </row>
    <row r="134" customHeight="1" spans="1:12">
      <c r="A134" s="221" t="s">
        <v>256</v>
      </c>
      <c r="B134" s="8">
        <v>34901</v>
      </c>
      <c r="C134" s="21">
        <v>1451044</v>
      </c>
      <c r="D134" s="91" t="s">
        <v>257</v>
      </c>
      <c r="E134" s="99">
        <v>43557</v>
      </c>
      <c r="F134" s="99">
        <v>43560</v>
      </c>
      <c r="G134" s="91">
        <v>1</v>
      </c>
      <c r="H134" s="91">
        <v>3</v>
      </c>
      <c r="I134" s="16">
        <v>29250</v>
      </c>
      <c r="J134" s="10"/>
      <c r="K134" s="26"/>
      <c r="L134" s="126">
        <f t="shared" si="7"/>
        <v>264303.34</v>
      </c>
    </row>
    <row r="135" customHeight="1" spans="1:12">
      <c r="A135" s="221" t="s">
        <v>258</v>
      </c>
      <c r="B135" s="8">
        <v>36954</v>
      </c>
      <c r="C135" s="21">
        <v>1457090</v>
      </c>
      <c r="D135" s="91" t="s">
        <v>259</v>
      </c>
      <c r="E135" s="99">
        <v>43558</v>
      </c>
      <c r="F135" s="99">
        <v>43559</v>
      </c>
      <c r="G135" s="91">
        <v>1</v>
      </c>
      <c r="H135" s="91">
        <v>1</v>
      </c>
      <c r="I135" s="16">
        <v>4750</v>
      </c>
      <c r="J135" s="10"/>
      <c r="K135" s="26"/>
      <c r="L135" s="126">
        <f t="shared" si="7"/>
        <v>259553.34</v>
      </c>
    </row>
    <row r="136" customHeight="1" spans="1:12">
      <c r="A136" s="221" t="s">
        <v>260</v>
      </c>
      <c r="B136" s="8">
        <v>36955</v>
      </c>
      <c r="C136" s="21">
        <v>1457089</v>
      </c>
      <c r="D136" s="91" t="s">
        <v>261</v>
      </c>
      <c r="E136" s="99">
        <v>43558</v>
      </c>
      <c r="F136" s="99">
        <v>43559</v>
      </c>
      <c r="G136" s="91">
        <v>1</v>
      </c>
      <c r="H136" s="91">
        <v>1</v>
      </c>
      <c r="I136" s="16">
        <v>4750</v>
      </c>
      <c r="J136" s="10"/>
      <c r="K136" s="26"/>
      <c r="L136" s="126">
        <f t="shared" si="7"/>
        <v>254803.34</v>
      </c>
    </row>
    <row r="137" customHeight="1" spans="1:12">
      <c r="A137" s="225" t="s">
        <v>262</v>
      </c>
      <c r="B137" s="8">
        <v>34109</v>
      </c>
      <c r="C137" s="21">
        <v>1448665</v>
      </c>
      <c r="D137" s="91" t="s">
        <v>263</v>
      </c>
      <c r="E137" s="99">
        <v>43558</v>
      </c>
      <c r="F137" s="99">
        <v>43560</v>
      </c>
      <c r="G137" s="91">
        <v>1</v>
      </c>
      <c r="H137" s="91">
        <v>2</v>
      </c>
      <c r="I137" s="16">
        <v>13500</v>
      </c>
      <c r="J137" s="10"/>
      <c r="K137" s="26"/>
      <c r="L137" s="126">
        <f t="shared" si="7"/>
        <v>241303.34</v>
      </c>
    </row>
    <row r="138" customHeight="1" spans="1:12">
      <c r="A138" s="221" t="s">
        <v>264</v>
      </c>
      <c r="B138" s="8">
        <v>37036</v>
      </c>
      <c r="C138" s="21">
        <v>1458880</v>
      </c>
      <c r="D138" s="91" t="s">
        <v>265</v>
      </c>
      <c r="E138" s="99">
        <v>43562</v>
      </c>
      <c r="F138" s="99">
        <v>43563</v>
      </c>
      <c r="G138" s="91">
        <v>1</v>
      </c>
      <c r="H138" s="91">
        <v>1</v>
      </c>
      <c r="I138" s="16">
        <v>9750</v>
      </c>
      <c r="J138" s="10"/>
      <c r="K138" s="26"/>
      <c r="L138" s="126">
        <f t="shared" si="7"/>
        <v>231553.34</v>
      </c>
    </row>
    <row r="139" customHeight="1" spans="1:12">
      <c r="A139" s="221" t="s">
        <v>266</v>
      </c>
      <c r="B139" s="8">
        <v>37035</v>
      </c>
      <c r="C139" s="21">
        <v>1458865</v>
      </c>
      <c r="D139" s="91" t="s">
        <v>267</v>
      </c>
      <c r="E139" s="99">
        <v>43562</v>
      </c>
      <c r="F139" s="99">
        <v>43563</v>
      </c>
      <c r="G139" s="91">
        <v>1</v>
      </c>
      <c r="H139" s="91">
        <v>1</v>
      </c>
      <c r="I139" s="16">
        <v>9750</v>
      </c>
      <c r="J139" s="10"/>
      <c r="K139" s="26"/>
      <c r="L139" s="126">
        <f t="shared" si="7"/>
        <v>221803.34</v>
      </c>
    </row>
    <row r="140" customHeight="1" spans="1:12">
      <c r="A140" s="221" t="s">
        <v>268</v>
      </c>
      <c r="B140" s="8" t="s">
        <v>269</v>
      </c>
      <c r="C140" s="21">
        <v>1448221</v>
      </c>
      <c r="D140" s="91" t="s">
        <v>270</v>
      </c>
      <c r="E140" s="99">
        <v>43562</v>
      </c>
      <c r="F140" s="99">
        <v>43564</v>
      </c>
      <c r="G140" s="91">
        <v>2</v>
      </c>
      <c r="H140" s="91">
        <v>2</v>
      </c>
      <c r="I140" s="16">
        <v>27000</v>
      </c>
      <c r="J140" s="10"/>
      <c r="K140" s="26"/>
      <c r="L140" s="126">
        <f t="shared" si="7"/>
        <v>194803.34</v>
      </c>
    </row>
    <row r="141" customHeight="1" spans="1:12">
      <c r="A141" s="221" t="s">
        <v>271</v>
      </c>
      <c r="B141" s="8">
        <v>36956</v>
      </c>
      <c r="C141" s="21">
        <v>1457464</v>
      </c>
      <c r="D141" s="91" t="s">
        <v>272</v>
      </c>
      <c r="E141" s="99">
        <v>43562</v>
      </c>
      <c r="F141" s="99">
        <v>43565</v>
      </c>
      <c r="G141" s="91">
        <v>1</v>
      </c>
      <c r="H141" s="91">
        <v>3</v>
      </c>
      <c r="I141" s="16">
        <v>29250</v>
      </c>
      <c r="J141" s="10"/>
      <c r="K141" s="26"/>
      <c r="L141" s="126">
        <f t="shared" si="7"/>
        <v>165553.34</v>
      </c>
    </row>
    <row r="142" customHeight="1" spans="1:12">
      <c r="A142" s="221" t="s">
        <v>273</v>
      </c>
      <c r="B142" s="8">
        <v>34902</v>
      </c>
      <c r="C142" s="21">
        <v>1450859</v>
      </c>
      <c r="D142" s="91" t="s">
        <v>274</v>
      </c>
      <c r="E142" s="99">
        <v>43584</v>
      </c>
      <c r="F142" s="99">
        <v>43587</v>
      </c>
      <c r="G142" s="91">
        <v>1</v>
      </c>
      <c r="H142" s="91">
        <v>3</v>
      </c>
      <c r="I142" s="16">
        <v>20250</v>
      </c>
      <c r="J142" s="10"/>
      <c r="K142" s="26"/>
      <c r="L142" s="126">
        <f t="shared" si="7"/>
        <v>145303.34</v>
      </c>
    </row>
    <row r="143" customHeight="1" spans="1:12">
      <c r="A143" s="221" t="s">
        <v>275</v>
      </c>
      <c r="B143" s="8">
        <v>34400</v>
      </c>
      <c r="C143" s="21">
        <v>1449920</v>
      </c>
      <c r="D143" s="91" t="s">
        <v>276</v>
      </c>
      <c r="E143" s="99">
        <v>43585</v>
      </c>
      <c r="F143" s="99">
        <v>43587</v>
      </c>
      <c r="G143" s="91">
        <v>1</v>
      </c>
      <c r="H143" s="91">
        <v>2</v>
      </c>
      <c r="I143" s="16">
        <v>13500</v>
      </c>
      <c r="J143" s="10"/>
      <c r="K143" s="26"/>
      <c r="L143" s="126">
        <f t="shared" si="7"/>
        <v>131803.34</v>
      </c>
    </row>
    <row r="144" customHeight="1" spans="1:12">
      <c r="A144" s="221" t="s">
        <v>277</v>
      </c>
      <c r="B144" s="8">
        <v>35952</v>
      </c>
      <c r="C144" s="14">
        <v>1455240</v>
      </c>
      <c r="D144" s="110" t="s">
        <v>278</v>
      </c>
      <c r="E144" s="111">
        <v>43618</v>
      </c>
      <c r="F144" s="111">
        <v>43620</v>
      </c>
      <c r="G144" s="91">
        <v>1</v>
      </c>
      <c r="H144" s="91">
        <v>2</v>
      </c>
      <c r="I144" s="9">
        <v>13500</v>
      </c>
      <c r="J144" s="10"/>
      <c r="K144" s="26"/>
      <c r="L144" s="126">
        <f t="shared" si="7"/>
        <v>118303.34</v>
      </c>
    </row>
    <row r="145" customHeight="1" spans="1:12">
      <c r="A145" s="221" t="s">
        <v>279</v>
      </c>
      <c r="B145" s="8">
        <v>30672</v>
      </c>
      <c r="C145" s="14">
        <v>1441219</v>
      </c>
      <c r="D145" s="127" t="s">
        <v>280</v>
      </c>
      <c r="E145" s="111">
        <v>43626</v>
      </c>
      <c r="F145" s="111">
        <v>43628</v>
      </c>
      <c r="G145" s="91">
        <v>1</v>
      </c>
      <c r="H145" s="91">
        <v>2</v>
      </c>
      <c r="I145" s="9">
        <v>18500</v>
      </c>
      <c r="J145" s="10"/>
      <c r="K145" s="26"/>
      <c r="L145" s="126">
        <f t="shared" si="7"/>
        <v>99803.34</v>
      </c>
    </row>
    <row r="146" customHeight="1" spans="1:12">
      <c r="A146" s="226" t="s">
        <v>281</v>
      </c>
      <c r="B146" s="46">
        <v>30203</v>
      </c>
      <c r="C146" s="46">
        <v>1439820</v>
      </c>
      <c r="D146" s="128" t="s">
        <v>282</v>
      </c>
      <c r="E146" s="129">
        <v>43682</v>
      </c>
      <c r="F146" s="129">
        <v>43685</v>
      </c>
      <c r="G146" s="95">
        <v>1</v>
      </c>
      <c r="H146" s="95">
        <v>3</v>
      </c>
      <c r="I146" s="47">
        <v>20250</v>
      </c>
      <c r="J146" s="48"/>
      <c r="K146" s="49"/>
      <c r="L146" s="137">
        <f t="shared" si="7"/>
        <v>79553.34</v>
      </c>
    </row>
    <row r="147" customHeight="1" spans="1:12">
      <c r="A147" s="115"/>
      <c r="B147" s="50"/>
      <c r="C147" s="50">
        <v>1421986</v>
      </c>
      <c r="D147" s="130"/>
      <c r="E147" s="131"/>
      <c r="F147" s="131"/>
      <c r="G147" s="130"/>
      <c r="H147" s="130"/>
      <c r="I147" s="51"/>
      <c r="J147" s="52"/>
      <c r="K147" s="53">
        <v>30000</v>
      </c>
      <c r="L147" s="116"/>
    </row>
    <row r="148" customHeight="1" spans="9:11">
      <c r="I148" s="65">
        <f>SUM(I75:I147)</f>
        <v>2061300</v>
      </c>
      <c r="K148" s="67" t="s">
        <v>283</v>
      </c>
    </row>
    <row r="150" customHeight="1" spans="1:12">
      <c r="A150" s="221" t="s">
        <v>242</v>
      </c>
      <c r="B150" s="8">
        <v>39432</v>
      </c>
      <c r="C150" s="43">
        <v>1469112</v>
      </c>
      <c r="D150" s="91" t="s">
        <v>284</v>
      </c>
      <c r="E150" s="99">
        <v>43550</v>
      </c>
      <c r="F150" s="99">
        <v>43551</v>
      </c>
      <c r="G150" s="91">
        <v>1</v>
      </c>
      <c r="H150" s="91">
        <v>1</v>
      </c>
      <c r="I150" s="16">
        <v>10000</v>
      </c>
      <c r="J150" s="23"/>
      <c r="K150" s="11"/>
      <c r="L150" s="126">
        <f>L146-I150</f>
        <v>69553.34</v>
      </c>
    </row>
    <row r="151" customHeight="1" spans="1:12">
      <c r="A151" s="221" t="s">
        <v>250</v>
      </c>
      <c r="B151" s="8">
        <v>38671</v>
      </c>
      <c r="C151" s="21">
        <v>1467775</v>
      </c>
      <c r="D151" s="91" t="s">
        <v>285</v>
      </c>
      <c r="E151" s="99">
        <v>43553</v>
      </c>
      <c r="F151" s="99">
        <v>43554</v>
      </c>
      <c r="G151" s="91">
        <v>1</v>
      </c>
      <c r="H151" s="91">
        <v>1</v>
      </c>
      <c r="I151" s="16">
        <v>10000</v>
      </c>
      <c r="J151" s="10"/>
      <c r="K151" s="26"/>
      <c r="L151" s="126">
        <f>L150-I151</f>
        <v>59553.34</v>
      </c>
    </row>
    <row r="152" customHeight="1" spans="1:12">
      <c r="A152" s="221" t="s">
        <v>286</v>
      </c>
      <c r="B152" s="132" t="s">
        <v>287</v>
      </c>
      <c r="C152" s="21">
        <v>1467545</v>
      </c>
      <c r="D152" s="91" t="s">
        <v>288</v>
      </c>
      <c r="E152" s="99">
        <v>43569</v>
      </c>
      <c r="F152" s="99">
        <v>43572</v>
      </c>
      <c r="G152" s="91">
        <v>5</v>
      </c>
      <c r="H152" s="91">
        <v>3</v>
      </c>
      <c r="I152" s="16">
        <v>114480</v>
      </c>
      <c r="J152" s="10"/>
      <c r="K152" s="26"/>
      <c r="L152" s="126">
        <f t="shared" ref="L152:L160" si="8">L151-I152</f>
        <v>-54926.66</v>
      </c>
    </row>
    <row r="153" customHeight="1" spans="1:12">
      <c r="A153" s="221" t="s">
        <v>289</v>
      </c>
      <c r="B153" s="8">
        <v>38918</v>
      </c>
      <c r="C153" s="21">
        <v>1468114</v>
      </c>
      <c r="D153" s="91" t="s">
        <v>290</v>
      </c>
      <c r="E153" s="99">
        <v>43580</v>
      </c>
      <c r="F153" s="99">
        <v>43582</v>
      </c>
      <c r="G153" s="91">
        <v>1</v>
      </c>
      <c r="H153" s="91">
        <v>2</v>
      </c>
      <c r="I153" s="16">
        <v>9500</v>
      </c>
      <c r="J153" s="10"/>
      <c r="K153" s="26"/>
      <c r="L153" s="126">
        <f t="shared" si="8"/>
        <v>-64426.66</v>
      </c>
    </row>
    <row r="154" customHeight="1" spans="1:12">
      <c r="A154" s="221" t="s">
        <v>281</v>
      </c>
      <c r="B154" s="8">
        <v>39411</v>
      </c>
      <c r="C154" s="21">
        <v>1468893</v>
      </c>
      <c r="D154" s="91" t="s">
        <v>291</v>
      </c>
      <c r="E154" s="99">
        <v>43585</v>
      </c>
      <c r="F154" s="99">
        <v>43586</v>
      </c>
      <c r="G154" s="91">
        <v>1</v>
      </c>
      <c r="H154" s="91">
        <v>1</v>
      </c>
      <c r="I154" s="16">
        <v>6750</v>
      </c>
      <c r="J154" s="10"/>
      <c r="K154" s="26"/>
      <c r="L154" s="126">
        <f t="shared" si="8"/>
        <v>-71176.66</v>
      </c>
    </row>
    <row r="155" customHeight="1" spans="1:12">
      <c r="A155" s="221" t="s">
        <v>292</v>
      </c>
      <c r="B155" s="8">
        <v>39142</v>
      </c>
      <c r="C155" s="21">
        <v>1468903</v>
      </c>
      <c r="D155" s="91" t="s">
        <v>293</v>
      </c>
      <c r="E155" s="99">
        <v>43585</v>
      </c>
      <c r="F155" s="99">
        <v>43588</v>
      </c>
      <c r="G155" s="91">
        <v>1</v>
      </c>
      <c r="H155" s="91">
        <v>3</v>
      </c>
      <c r="I155" s="16">
        <v>14250</v>
      </c>
      <c r="J155" s="10"/>
      <c r="K155" s="26"/>
      <c r="L155" s="126">
        <f t="shared" si="8"/>
        <v>-85426.66</v>
      </c>
    </row>
    <row r="156" customHeight="1" spans="1:12">
      <c r="A156" s="87"/>
      <c r="B156" s="8">
        <v>39436</v>
      </c>
      <c r="C156" s="21">
        <v>1469075</v>
      </c>
      <c r="D156" s="91" t="s">
        <v>294</v>
      </c>
      <c r="E156" s="99">
        <v>43586</v>
      </c>
      <c r="F156" s="99">
        <v>43590</v>
      </c>
      <c r="G156" s="91">
        <v>1</v>
      </c>
      <c r="H156" s="91">
        <v>4</v>
      </c>
      <c r="I156" s="16">
        <v>27000</v>
      </c>
      <c r="J156" s="10"/>
      <c r="K156" s="26"/>
      <c r="L156" s="126">
        <f t="shared" si="8"/>
        <v>-112426.66</v>
      </c>
    </row>
    <row r="157" customHeight="1" spans="1:12">
      <c r="A157" s="221" t="s">
        <v>295</v>
      </c>
      <c r="B157" s="8">
        <v>38917</v>
      </c>
      <c r="C157" s="21">
        <v>1467902</v>
      </c>
      <c r="D157" s="91" t="s">
        <v>296</v>
      </c>
      <c r="E157" s="99">
        <v>43589</v>
      </c>
      <c r="F157" s="99">
        <v>43590</v>
      </c>
      <c r="G157" s="91">
        <v>1</v>
      </c>
      <c r="H157" s="91">
        <v>1</v>
      </c>
      <c r="I157" s="16">
        <v>6750</v>
      </c>
      <c r="J157" s="10"/>
      <c r="K157" s="26"/>
      <c r="L157" s="126">
        <f t="shared" si="8"/>
        <v>-119176.66</v>
      </c>
    </row>
    <row r="158" customHeight="1" spans="1:12">
      <c r="A158" s="225" t="s">
        <v>297</v>
      </c>
      <c r="B158" s="8">
        <v>38936</v>
      </c>
      <c r="C158" s="14">
        <v>1468153</v>
      </c>
      <c r="D158" s="110" t="s">
        <v>298</v>
      </c>
      <c r="E158" s="111">
        <v>43612</v>
      </c>
      <c r="F158" s="111">
        <v>43614</v>
      </c>
      <c r="G158" s="91">
        <v>1</v>
      </c>
      <c r="H158" s="91">
        <v>2</v>
      </c>
      <c r="I158" s="9">
        <v>19500</v>
      </c>
      <c r="J158" s="10"/>
      <c r="K158" s="26"/>
      <c r="L158" s="126">
        <f t="shared" si="8"/>
        <v>-138676.66</v>
      </c>
    </row>
    <row r="159" customHeight="1" spans="1:12">
      <c r="A159" s="221" t="s">
        <v>299</v>
      </c>
      <c r="B159" s="8">
        <v>38664</v>
      </c>
      <c r="C159" s="14">
        <v>1466811</v>
      </c>
      <c r="D159" s="110" t="s">
        <v>300</v>
      </c>
      <c r="E159" s="111">
        <v>43620</v>
      </c>
      <c r="F159" s="111">
        <v>43621</v>
      </c>
      <c r="G159" s="91">
        <v>1</v>
      </c>
      <c r="H159" s="91">
        <v>1</v>
      </c>
      <c r="I159" s="9">
        <v>4750</v>
      </c>
      <c r="J159" s="10"/>
      <c r="K159" s="54" t="s">
        <v>301</v>
      </c>
      <c r="L159" s="126">
        <f t="shared" si="8"/>
        <v>-143426.66</v>
      </c>
    </row>
    <row r="160" customHeight="1" spans="9:11">
      <c r="I160" s="65">
        <f>SUM(I150:I159)</f>
        <v>222980</v>
      </c>
      <c r="K160" s="138" t="s">
        <v>302</v>
      </c>
    </row>
    <row r="161" ht="18" customHeight="1"/>
    <row r="162" customHeight="1" spans="1:13">
      <c r="A162" s="83" t="s">
        <v>5</v>
      </c>
      <c r="B162" s="84" t="s">
        <v>6</v>
      </c>
      <c r="C162" s="84" t="s">
        <v>7</v>
      </c>
      <c r="D162" s="83" t="s">
        <v>8</v>
      </c>
      <c r="E162" s="85" t="s">
        <v>9</v>
      </c>
      <c r="F162" s="85" t="s">
        <v>10</v>
      </c>
      <c r="G162" s="83" t="s">
        <v>11</v>
      </c>
      <c r="H162" s="86" t="s">
        <v>12</v>
      </c>
      <c r="I162" s="106" t="s">
        <v>13</v>
      </c>
      <c r="J162" s="107" t="s">
        <v>15</v>
      </c>
      <c r="K162" s="107"/>
      <c r="L162" s="108"/>
      <c r="M162" s="68"/>
    </row>
    <row r="163" s="58" customFormat="1" customHeight="1" spans="1:12">
      <c r="A163" s="115"/>
      <c r="B163" s="115"/>
      <c r="C163" s="116"/>
      <c r="D163" s="116"/>
      <c r="E163" s="117"/>
      <c r="F163" s="115"/>
      <c r="G163" s="115"/>
      <c r="H163" s="115"/>
      <c r="I163" s="103" t="s">
        <v>2</v>
      </c>
      <c r="J163" s="115"/>
      <c r="K163" s="105">
        <v>2000000</v>
      </c>
      <c r="L163" s="115"/>
    </row>
    <row r="164" customHeight="1" spans="1:13">
      <c r="A164" s="221" t="s">
        <v>248</v>
      </c>
      <c r="B164" s="1" t="s">
        <v>303</v>
      </c>
      <c r="C164" s="37">
        <v>1470772</v>
      </c>
      <c r="D164" s="87" t="s">
        <v>304</v>
      </c>
      <c r="E164" s="120">
        <v>43552</v>
      </c>
      <c r="F164" s="120">
        <v>43553</v>
      </c>
      <c r="G164" s="87">
        <v>2</v>
      </c>
      <c r="H164" s="87">
        <v>1</v>
      </c>
      <c r="I164" s="34">
        <v>20000</v>
      </c>
      <c r="J164" s="139" t="s">
        <v>182</v>
      </c>
      <c r="K164" s="139"/>
      <c r="L164" s="126">
        <f>L159-I164+K163</f>
        <v>1836573.34</v>
      </c>
      <c r="M164" s="68"/>
    </row>
    <row r="165" customHeight="1" spans="1:13">
      <c r="A165" s="221" t="s">
        <v>262</v>
      </c>
      <c r="B165" s="1">
        <v>39836</v>
      </c>
      <c r="C165" s="38">
        <v>1472615</v>
      </c>
      <c r="D165" s="87" t="s">
        <v>305</v>
      </c>
      <c r="E165" s="120">
        <v>43557</v>
      </c>
      <c r="F165" s="120">
        <v>43559</v>
      </c>
      <c r="G165" s="87">
        <v>1</v>
      </c>
      <c r="H165" s="87">
        <v>2</v>
      </c>
      <c r="I165" s="34">
        <v>13500</v>
      </c>
      <c r="J165" s="140"/>
      <c r="K165" s="140"/>
      <c r="L165" s="126">
        <f>L164-I165</f>
        <v>1823073.34</v>
      </c>
      <c r="M165" s="68"/>
    </row>
    <row r="166" customHeight="1" spans="1:13">
      <c r="A166" s="221" t="s">
        <v>273</v>
      </c>
      <c r="B166" s="1">
        <v>40151</v>
      </c>
      <c r="C166" s="38">
        <v>1474249</v>
      </c>
      <c r="D166" s="87" t="s">
        <v>306</v>
      </c>
      <c r="E166" s="120">
        <v>43558</v>
      </c>
      <c r="F166" s="120">
        <v>43560</v>
      </c>
      <c r="G166" s="87">
        <v>1</v>
      </c>
      <c r="H166" s="87">
        <v>2</v>
      </c>
      <c r="I166" s="34">
        <v>13500</v>
      </c>
      <c r="J166" s="139" t="s">
        <v>182</v>
      </c>
      <c r="K166" s="139"/>
      <c r="L166" s="126">
        <f t="shared" ref="L166:L197" si="9">L165-I166</f>
        <v>1809573.34</v>
      </c>
      <c r="M166" s="68"/>
    </row>
    <row r="167" customHeight="1" spans="1:13">
      <c r="A167" s="221" t="s">
        <v>275</v>
      </c>
      <c r="B167" s="1">
        <v>39682</v>
      </c>
      <c r="C167" s="38">
        <v>1470320</v>
      </c>
      <c r="D167" s="87" t="s">
        <v>307</v>
      </c>
      <c r="E167" s="120">
        <v>43559</v>
      </c>
      <c r="F167" s="120">
        <v>43561</v>
      </c>
      <c r="G167" s="87">
        <v>1</v>
      </c>
      <c r="H167" s="87">
        <v>2</v>
      </c>
      <c r="I167" s="34">
        <v>13500</v>
      </c>
      <c r="J167" s="139" t="s">
        <v>182</v>
      </c>
      <c r="K167" s="139"/>
      <c r="L167" s="126">
        <f t="shared" si="9"/>
        <v>1796073.34</v>
      </c>
      <c r="M167" s="68"/>
    </row>
    <row r="168" customHeight="1" spans="1:13">
      <c r="A168" s="221" t="s">
        <v>286</v>
      </c>
      <c r="B168" s="1">
        <v>39728</v>
      </c>
      <c r="C168" s="38">
        <v>1470676</v>
      </c>
      <c r="D168" s="87" t="s">
        <v>308</v>
      </c>
      <c r="E168" s="120">
        <v>43559</v>
      </c>
      <c r="F168" s="120">
        <v>43562</v>
      </c>
      <c r="G168" s="87">
        <v>1</v>
      </c>
      <c r="H168" s="87">
        <v>3</v>
      </c>
      <c r="I168" s="34">
        <v>20250</v>
      </c>
      <c r="J168" s="139"/>
      <c r="K168" s="139"/>
      <c r="L168" s="126">
        <f t="shared" si="9"/>
        <v>1775823.34</v>
      </c>
      <c r="M168" s="68"/>
    </row>
    <row r="169" customHeight="1" spans="1:13">
      <c r="A169" s="221" t="s">
        <v>289</v>
      </c>
      <c r="B169" s="1">
        <v>39778</v>
      </c>
      <c r="C169" s="38">
        <v>1471927</v>
      </c>
      <c r="D169" s="87" t="s">
        <v>309</v>
      </c>
      <c r="E169" s="120">
        <v>43560</v>
      </c>
      <c r="F169" s="120">
        <v>43563</v>
      </c>
      <c r="G169" s="87">
        <v>1</v>
      </c>
      <c r="H169" s="87">
        <v>3</v>
      </c>
      <c r="I169" s="34">
        <v>20250</v>
      </c>
      <c r="J169" s="139"/>
      <c r="K169" s="139"/>
      <c r="L169" s="126">
        <f t="shared" si="9"/>
        <v>1755573.34</v>
      </c>
      <c r="M169" s="68"/>
    </row>
    <row r="170" customHeight="1" spans="1:13">
      <c r="A170" s="221" t="s">
        <v>277</v>
      </c>
      <c r="B170" s="1">
        <v>40405</v>
      </c>
      <c r="C170" s="38">
        <v>1475411</v>
      </c>
      <c r="D170" s="87" t="s">
        <v>310</v>
      </c>
      <c r="E170" s="120">
        <v>43561</v>
      </c>
      <c r="F170" s="120">
        <v>43563</v>
      </c>
      <c r="G170" s="87">
        <v>1</v>
      </c>
      <c r="H170" s="87">
        <v>2</v>
      </c>
      <c r="I170" s="34">
        <v>13500</v>
      </c>
      <c r="J170" s="139"/>
      <c r="K170" s="139"/>
      <c r="L170" s="126">
        <f t="shared" si="9"/>
        <v>1742073.34</v>
      </c>
      <c r="M170" s="68"/>
    </row>
    <row r="171" customHeight="1" spans="1:13">
      <c r="A171" s="221" t="s">
        <v>311</v>
      </c>
      <c r="B171" s="1">
        <v>22717</v>
      </c>
      <c r="C171" s="38">
        <v>1418352</v>
      </c>
      <c r="D171" s="87" t="s">
        <v>312</v>
      </c>
      <c r="E171" s="120">
        <v>43563</v>
      </c>
      <c r="F171" s="120">
        <v>43567</v>
      </c>
      <c r="G171" s="87">
        <v>1</v>
      </c>
      <c r="H171" s="87">
        <v>4</v>
      </c>
      <c r="I171" s="34">
        <v>27000</v>
      </c>
      <c r="J171" s="140"/>
      <c r="K171" s="140"/>
      <c r="L171" s="126">
        <f t="shared" si="9"/>
        <v>1715073.34</v>
      </c>
      <c r="M171" s="68"/>
    </row>
    <row r="172" customHeight="1" spans="1:13">
      <c r="A172" s="221" t="s">
        <v>313</v>
      </c>
      <c r="B172" s="1">
        <v>41411</v>
      </c>
      <c r="C172" s="38">
        <v>1478399</v>
      </c>
      <c r="D172" s="87" t="s">
        <v>314</v>
      </c>
      <c r="E172" s="120">
        <v>43565</v>
      </c>
      <c r="F172" s="120">
        <v>43566</v>
      </c>
      <c r="G172" s="87">
        <v>1</v>
      </c>
      <c r="H172" s="87">
        <v>1</v>
      </c>
      <c r="I172" s="34">
        <v>6750</v>
      </c>
      <c r="J172" s="140"/>
      <c r="K172" s="140"/>
      <c r="L172" s="126">
        <f t="shared" si="9"/>
        <v>1708323.34</v>
      </c>
      <c r="M172" s="68"/>
    </row>
    <row r="173" customHeight="1" spans="1:13">
      <c r="A173" s="221" t="s">
        <v>297</v>
      </c>
      <c r="B173" s="1" t="s">
        <v>315</v>
      </c>
      <c r="C173" s="38">
        <v>1472813</v>
      </c>
      <c r="D173" s="87" t="s">
        <v>316</v>
      </c>
      <c r="E173" s="120">
        <v>43565</v>
      </c>
      <c r="F173" s="120">
        <v>43567</v>
      </c>
      <c r="G173" s="87">
        <v>3</v>
      </c>
      <c r="H173" s="87">
        <v>2</v>
      </c>
      <c r="I173" s="34">
        <v>40500</v>
      </c>
      <c r="J173" s="140"/>
      <c r="K173" s="140"/>
      <c r="L173" s="126">
        <f t="shared" si="9"/>
        <v>1667823.34</v>
      </c>
      <c r="M173" s="68"/>
    </row>
    <row r="174" customHeight="1" spans="1:13">
      <c r="A174" s="221" t="s">
        <v>299</v>
      </c>
      <c r="B174" s="133">
        <v>40653</v>
      </c>
      <c r="C174" s="38">
        <v>1475788</v>
      </c>
      <c r="D174" s="87" t="s">
        <v>317</v>
      </c>
      <c r="E174" s="120">
        <v>43576</v>
      </c>
      <c r="F174" s="120">
        <v>43577</v>
      </c>
      <c r="G174" s="87">
        <v>1</v>
      </c>
      <c r="H174" s="87">
        <v>1</v>
      </c>
      <c r="I174" s="34">
        <v>9750</v>
      </c>
      <c r="J174" s="140"/>
      <c r="K174" s="140"/>
      <c r="L174" s="126">
        <f t="shared" si="9"/>
        <v>1658073.34</v>
      </c>
      <c r="M174" s="68"/>
    </row>
    <row r="175" s="59" customFormat="1" customHeight="1" spans="1:14">
      <c r="A175" s="224" t="s">
        <v>318</v>
      </c>
      <c r="B175" s="134">
        <v>43742</v>
      </c>
      <c r="C175" s="135">
        <v>1486207</v>
      </c>
      <c r="D175" s="118" t="s">
        <v>319</v>
      </c>
      <c r="E175" s="136">
        <v>43580</v>
      </c>
      <c r="F175" s="136">
        <v>43582</v>
      </c>
      <c r="G175" s="118">
        <v>1</v>
      </c>
      <c r="H175" s="118">
        <v>2</v>
      </c>
      <c r="I175" s="141">
        <v>13500</v>
      </c>
      <c r="J175" s="142"/>
      <c r="K175" s="142"/>
      <c r="L175" s="143">
        <f t="shared" si="9"/>
        <v>1644573.34</v>
      </c>
      <c r="M175" s="144" t="s">
        <v>320</v>
      </c>
      <c r="N175" s="59" t="s">
        <v>321</v>
      </c>
    </row>
    <row r="176" customHeight="1" spans="1:13">
      <c r="A176" s="221" t="s">
        <v>322</v>
      </c>
      <c r="B176" s="1">
        <v>44411</v>
      </c>
      <c r="C176" s="38">
        <v>1491613</v>
      </c>
      <c r="D176" s="87" t="s">
        <v>323</v>
      </c>
      <c r="E176" s="120">
        <v>43583</v>
      </c>
      <c r="F176" s="120">
        <v>43584</v>
      </c>
      <c r="G176" s="87">
        <v>1</v>
      </c>
      <c r="H176" s="87">
        <v>1</v>
      </c>
      <c r="I176" s="34">
        <v>9750</v>
      </c>
      <c r="J176" s="140"/>
      <c r="K176" s="140"/>
      <c r="L176" s="126">
        <f t="shared" si="9"/>
        <v>1634823.34</v>
      </c>
      <c r="M176" s="68"/>
    </row>
    <row r="177" customHeight="1" spans="1:13">
      <c r="A177" s="221" t="s">
        <v>324</v>
      </c>
      <c r="B177" s="1">
        <v>43912</v>
      </c>
      <c r="C177" s="38">
        <v>1488872</v>
      </c>
      <c r="D177" s="87" t="s">
        <v>325</v>
      </c>
      <c r="E177" s="120">
        <v>43583</v>
      </c>
      <c r="F177" s="120">
        <v>43584</v>
      </c>
      <c r="G177" s="87">
        <v>1</v>
      </c>
      <c r="H177" s="87">
        <v>1</v>
      </c>
      <c r="I177" s="34">
        <v>6750</v>
      </c>
      <c r="J177" s="140"/>
      <c r="K177" s="140"/>
      <c r="L177" s="126">
        <f t="shared" si="9"/>
        <v>1628073.34</v>
      </c>
      <c r="M177" s="68"/>
    </row>
    <row r="178" customHeight="1" spans="1:13">
      <c r="A178" s="221" t="s">
        <v>326</v>
      </c>
      <c r="B178" s="1">
        <v>43651</v>
      </c>
      <c r="C178" s="38">
        <v>1484744</v>
      </c>
      <c r="D178" s="87" t="s">
        <v>327</v>
      </c>
      <c r="E178" s="120">
        <v>43583</v>
      </c>
      <c r="F178" s="120">
        <v>43585</v>
      </c>
      <c r="G178" s="87">
        <v>1</v>
      </c>
      <c r="H178" s="87">
        <v>2</v>
      </c>
      <c r="I178" s="34">
        <v>13500</v>
      </c>
      <c r="J178" s="140"/>
      <c r="K178" s="140"/>
      <c r="L178" s="126">
        <f t="shared" si="9"/>
        <v>1614573.34</v>
      </c>
      <c r="M178" s="68"/>
    </row>
    <row r="179" customHeight="1" spans="1:13">
      <c r="A179" s="221" t="s">
        <v>328</v>
      </c>
      <c r="B179" s="1">
        <v>44151</v>
      </c>
      <c r="C179" s="38">
        <v>1490710</v>
      </c>
      <c r="D179" s="87" t="s">
        <v>329</v>
      </c>
      <c r="E179" s="120">
        <v>43584</v>
      </c>
      <c r="F179" s="120">
        <v>43585</v>
      </c>
      <c r="G179" s="87">
        <v>1</v>
      </c>
      <c r="H179" s="87">
        <v>1</v>
      </c>
      <c r="I179" s="34">
        <v>6750</v>
      </c>
      <c r="J179" s="140"/>
      <c r="K179" s="140"/>
      <c r="L179" s="126">
        <f t="shared" si="9"/>
        <v>1607823.34</v>
      </c>
      <c r="M179" s="68"/>
    </row>
    <row r="180" customHeight="1" spans="1:13">
      <c r="A180" s="221" t="s">
        <v>330</v>
      </c>
      <c r="B180" s="1">
        <v>44150</v>
      </c>
      <c r="C180" s="38">
        <v>1490785</v>
      </c>
      <c r="D180" s="87" t="s">
        <v>331</v>
      </c>
      <c r="E180" s="120">
        <v>43584</v>
      </c>
      <c r="F180" s="120">
        <v>43586</v>
      </c>
      <c r="G180" s="87">
        <v>1</v>
      </c>
      <c r="H180" s="87">
        <v>2</v>
      </c>
      <c r="I180" s="34">
        <v>13500</v>
      </c>
      <c r="J180" s="140"/>
      <c r="K180" s="140"/>
      <c r="L180" s="126">
        <f t="shared" si="9"/>
        <v>1594323.34</v>
      </c>
      <c r="M180" s="68"/>
    </row>
    <row r="181" customHeight="1" spans="1:13">
      <c r="A181" s="221" t="s">
        <v>332</v>
      </c>
      <c r="B181" s="1">
        <v>39670</v>
      </c>
      <c r="C181" s="38">
        <v>1470146</v>
      </c>
      <c r="D181" s="87" t="s">
        <v>333</v>
      </c>
      <c r="E181" s="120">
        <v>43584</v>
      </c>
      <c r="F181" s="120">
        <v>43586</v>
      </c>
      <c r="G181" s="87">
        <v>1</v>
      </c>
      <c r="H181" s="87">
        <v>2</v>
      </c>
      <c r="I181" s="34">
        <v>9500</v>
      </c>
      <c r="J181" s="139" t="s">
        <v>301</v>
      </c>
      <c r="K181" s="139"/>
      <c r="L181" s="126">
        <f t="shared" si="9"/>
        <v>1584823.34</v>
      </c>
      <c r="M181" s="68"/>
    </row>
    <row r="182" customHeight="1" spans="1:13">
      <c r="A182" s="221" t="s">
        <v>334</v>
      </c>
      <c r="B182" s="1">
        <v>39681</v>
      </c>
      <c r="C182" s="38">
        <v>1470145</v>
      </c>
      <c r="D182" s="87" t="s">
        <v>335</v>
      </c>
      <c r="E182" s="120">
        <v>43584</v>
      </c>
      <c r="F182" s="120">
        <v>43586</v>
      </c>
      <c r="G182" s="87">
        <v>1</v>
      </c>
      <c r="H182" s="87">
        <v>2</v>
      </c>
      <c r="I182" s="34">
        <v>13500</v>
      </c>
      <c r="J182" s="139" t="s">
        <v>182</v>
      </c>
      <c r="K182" s="139"/>
      <c r="L182" s="126">
        <f t="shared" si="9"/>
        <v>1571323.34</v>
      </c>
      <c r="M182" s="68"/>
    </row>
    <row r="183" customHeight="1" spans="1:13">
      <c r="A183" s="221" t="s">
        <v>336</v>
      </c>
      <c r="B183" s="1">
        <v>44152</v>
      </c>
      <c r="C183" s="38">
        <v>1490711</v>
      </c>
      <c r="D183" s="87" t="s">
        <v>329</v>
      </c>
      <c r="E183" s="120">
        <v>43585</v>
      </c>
      <c r="F183" s="120">
        <v>43586</v>
      </c>
      <c r="G183" s="87">
        <v>1</v>
      </c>
      <c r="H183" s="87">
        <v>1</v>
      </c>
      <c r="I183" s="34">
        <v>6750</v>
      </c>
      <c r="J183" s="140"/>
      <c r="K183" s="140"/>
      <c r="L183" s="126">
        <f t="shared" si="9"/>
        <v>1564573.34</v>
      </c>
      <c r="M183" s="68"/>
    </row>
    <row r="184" customHeight="1" spans="1:13">
      <c r="A184" s="221" t="s">
        <v>337</v>
      </c>
      <c r="B184" s="1">
        <v>39981</v>
      </c>
      <c r="C184" s="38">
        <v>1473903</v>
      </c>
      <c r="D184" s="87" t="s">
        <v>338</v>
      </c>
      <c r="E184" s="120">
        <v>43586</v>
      </c>
      <c r="F184" s="120">
        <v>43587</v>
      </c>
      <c r="G184" s="87">
        <v>1</v>
      </c>
      <c r="H184" s="87">
        <v>1</v>
      </c>
      <c r="I184" s="34">
        <v>6750</v>
      </c>
      <c r="J184" s="140"/>
      <c r="K184" s="140"/>
      <c r="L184" s="126">
        <f t="shared" si="9"/>
        <v>1557823.34</v>
      </c>
      <c r="M184" s="68"/>
    </row>
    <row r="185" customHeight="1" spans="1:13">
      <c r="A185" s="221" t="s">
        <v>339</v>
      </c>
      <c r="B185" s="1">
        <v>39982</v>
      </c>
      <c r="C185" s="38">
        <v>1473904</v>
      </c>
      <c r="D185" s="87" t="s">
        <v>340</v>
      </c>
      <c r="E185" s="120">
        <v>43586</v>
      </c>
      <c r="F185" s="120">
        <v>43587</v>
      </c>
      <c r="G185" s="87">
        <v>1</v>
      </c>
      <c r="H185" s="87">
        <v>1</v>
      </c>
      <c r="I185" s="34">
        <v>4750</v>
      </c>
      <c r="J185" s="140"/>
      <c r="K185" s="140"/>
      <c r="L185" s="126">
        <f t="shared" si="9"/>
        <v>1553073.34</v>
      </c>
      <c r="M185" s="68"/>
    </row>
    <row r="186" customHeight="1" spans="1:13">
      <c r="A186" s="221" t="s">
        <v>341</v>
      </c>
      <c r="B186" s="1">
        <v>39838</v>
      </c>
      <c r="C186" s="38">
        <v>1472348</v>
      </c>
      <c r="D186" s="87" t="s">
        <v>342</v>
      </c>
      <c r="E186" s="120">
        <v>43586</v>
      </c>
      <c r="F186" s="120">
        <v>43588</v>
      </c>
      <c r="G186" s="87">
        <v>1</v>
      </c>
      <c r="H186" s="87">
        <v>2</v>
      </c>
      <c r="I186" s="34">
        <v>13500</v>
      </c>
      <c r="J186" s="140"/>
      <c r="K186" s="140"/>
      <c r="L186" s="126">
        <f t="shared" si="9"/>
        <v>1539573.34</v>
      </c>
      <c r="M186" s="68"/>
    </row>
    <row r="187" customHeight="1" spans="1:13">
      <c r="A187" s="221" t="s">
        <v>343</v>
      </c>
      <c r="B187" s="1">
        <v>40722</v>
      </c>
      <c r="C187" s="38">
        <v>1476680</v>
      </c>
      <c r="D187" s="87" t="s">
        <v>344</v>
      </c>
      <c r="E187" s="120">
        <v>43587</v>
      </c>
      <c r="F187" s="120">
        <v>43588</v>
      </c>
      <c r="G187" s="87">
        <v>1</v>
      </c>
      <c r="H187" s="87">
        <v>1</v>
      </c>
      <c r="I187" s="34">
        <v>6750</v>
      </c>
      <c r="J187" s="140"/>
      <c r="K187" s="140"/>
      <c r="L187" s="126">
        <f t="shared" si="9"/>
        <v>1532823.34</v>
      </c>
      <c r="M187" s="68"/>
    </row>
    <row r="188" customHeight="1" spans="1:13">
      <c r="A188" s="221" t="s">
        <v>345</v>
      </c>
      <c r="B188" s="1">
        <v>39711</v>
      </c>
      <c r="C188" s="38">
        <v>1470586</v>
      </c>
      <c r="D188" s="87" t="s">
        <v>346</v>
      </c>
      <c r="E188" s="120">
        <v>43587</v>
      </c>
      <c r="F188" s="120">
        <v>43588</v>
      </c>
      <c r="G188" s="87">
        <v>1</v>
      </c>
      <c r="H188" s="87">
        <v>1</v>
      </c>
      <c r="I188" s="34">
        <v>4750</v>
      </c>
      <c r="J188" s="139" t="s">
        <v>301</v>
      </c>
      <c r="K188" s="139"/>
      <c r="L188" s="126">
        <f t="shared" si="9"/>
        <v>1528073.34</v>
      </c>
      <c r="M188" s="68"/>
    </row>
    <row r="189" customHeight="1" spans="1:13">
      <c r="A189" s="221" t="s">
        <v>347</v>
      </c>
      <c r="B189" s="1">
        <v>43776</v>
      </c>
      <c r="C189" s="38">
        <v>1487199</v>
      </c>
      <c r="D189" s="87" t="s">
        <v>348</v>
      </c>
      <c r="E189" s="120">
        <v>43588</v>
      </c>
      <c r="F189" s="120">
        <v>43589</v>
      </c>
      <c r="G189" s="87">
        <v>1</v>
      </c>
      <c r="H189" s="87">
        <v>1</v>
      </c>
      <c r="I189" s="34">
        <v>6750</v>
      </c>
      <c r="J189" s="139"/>
      <c r="K189" s="139"/>
      <c r="L189" s="126">
        <f t="shared" si="9"/>
        <v>1521323.34</v>
      </c>
      <c r="M189" s="68"/>
    </row>
    <row r="190" customHeight="1" spans="1:13">
      <c r="A190" s="221" t="s">
        <v>349</v>
      </c>
      <c r="B190" s="1">
        <v>41151</v>
      </c>
      <c r="C190" s="38">
        <v>1477932</v>
      </c>
      <c r="D190" s="87" t="s">
        <v>350</v>
      </c>
      <c r="E190" s="120">
        <v>43588</v>
      </c>
      <c r="F190" s="120">
        <v>43589</v>
      </c>
      <c r="G190" s="87">
        <v>1</v>
      </c>
      <c r="H190" s="87">
        <v>1</v>
      </c>
      <c r="I190" s="34">
        <v>4750</v>
      </c>
      <c r="J190" s="139"/>
      <c r="K190" s="139"/>
      <c r="L190" s="126">
        <f t="shared" si="9"/>
        <v>1516573.34</v>
      </c>
      <c r="M190" s="68"/>
    </row>
    <row r="191" customHeight="1" spans="1:13">
      <c r="A191" s="221" t="s">
        <v>351</v>
      </c>
      <c r="B191" s="1">
        <v>44768</v>
      </c>
      <c r="C191" s="38">
        <v>1492678</v>
      </c>
      <c r="D191" s="87" t="s">
        <v>352</v>
      </c>
      <c r="E191" s="120">
        <v>43588</v>
      </c>
      <c r="F191" s="120">
        <v>43590</v>
      </c>
      <c r="G191" s="87">
        <v>1</v>
      </c>
      <c r="H191" s="87">
        <v>2</v>
      </c>
      <c r="I191" s="34">
        <v>13500</v>
      </c>
      <c r="J191" s="139"/>
      <c r="K191" s="139"/>
      <c r="L191" s="126">
        <f t="shared" si="9"/>
        <v>1503073.34</v>
      </c>
      <c r="M191" s="68"/>
    </row>
    <row r="192" customHeight="1" spans="1:13">
      <c r="A192" s="221" t="s">
        <v>353</v>
      </c>
      <c r="B192" s="1">
        <v>39957</v>
      </c>
      <c r="C192" s="38">
        <v>1473591</v>
      </c>
      <c r="D192" s="87" t="s">
        <v>354</v>
      </c>
      <c r="E192" s="120">
        <v>43588</v>
      </c>
      <c r="F192" s="90">
        <v>43589</v>
      </c>
      <c r="G192" s="89">
        <v>1</v>
      </c>
      <c r="H192" s="89">
        <v>1</v>
      </c>
      <c r="I192" s="6">
        <v>6750</v>
      </c>
      <c r="J192" s="140"/>
      <c r="K192" s="140"/>
      <c r="L192" s="126">
        <f t="shared" si="9"/>
        <v>1496323.34</v>
      </c>
      <c r="M192" s="68"/>
    </row>
    <row r="193" customHeight="1" spans="1:13">
      <c r="A193" s="221" t="s">
        <v>355</v>
      </c>
      <c r="B193" s="1">
        <v>39712</v>
      </c>
      <c r="C193" s="38">
        <v>1470587</v>
      </c>
      <c r="D193" s="87" t="s">
        <v>346</v>
      </c>
      <c r="E193" s="120">
        <v>43588</v>
      </c>
      <c r="F193" s="120">
        <v>43593</v>
      </c>
      <c r="G193" s="87">
        <v>1</v>
      </c>
      <c r="H193" s="87">
        <v>5</v>
      </c>
      <c r="I193" s="34">
        <v>33750</v>
      </c>
      <c r="J193" s="139" t="s">
        <v>182</v>
      </c>
      <c r="K193" s="139"/>
      <c r="L193" s="126">
        <f t="shared" si="9"/>
        <v>1462573.34</v>
      </c>
      <c r="M193" s="68"/>
    </row>
    <row r="194" customHeight="1" spans="1:13">
      <c r="A194" s="221" t="s">
        <v>356</v>
      </c>
      <c r="B194" s="1">
        <v>41152</v>
      </c>
      <c r="C194" s="38">
        <v>1477935</v>
      </c>
      <c r="D194" s="87" t="s">
        <v>350</v>
      </c>
      <c r="E194" s="120">
        <v>43589</v>
      </c>
      <c r="F194" s="120">
        <v>43590</v>
      </c>
      <c r="G194" s="87">
        <v>1</v>
      </c>
      <c r="H194" s="87">
        <v>1</v>
      </c>
      <c r="I194" s="34">
        <v>6750</v>
      </c>
      <c r="J194" s="139"/>
      <c r="K194" s="139"/>
      <c r="L194" s="126">
        <f t="shared" si="9"/>
        <v>1455823.34</v>
      </c>
      <c r="M194" s="68"/>
    </row>
    <row r="195" customHeight="1" spans="1:13">
      <c r="A195" s="221" t="s">
        <v>357</v>
      </c>
      <c r="B195" s="1">
        <v>42717</v>
      </c>
      <c r="C195" s="38">
        <v>1481446</v>
      </c>
      <c r="D195" s="87" t="s">
        <v>358</v>
      </c>
      <c r="E195" s="120">
        <v>43592</v>
      </c>
      <c r="F195" s="120">
        <v>43595</v>
      </c>
      <c r="G195" s="87">
        <v>1</v>
      </c>
      <c r="H195" s="87">
        <v>3</v>
      </c>
      <c r="I195" s="34">
        <v>20250</v>
      </c>
      <c r="J195" s="139"/>
      <c r="K195" s="139"/>
      <c r="L195" s="126">
        <f t="shared" si="9"/>
        <v>1435573.34</v>
      </c>
      <c r="M195" s="68"/>
    </row>
    <row r="196" customHeight="1" spans="1:13">
      <c r="A196" s="221" t="s">
        <v>359</v>
      </c>
      <c r="B196" s="1">
        <v>45833</v>
      </c>
      <c r="C196" s="38">
        <v>1498256</v>
      </c>
      <c r="D196" s="87" t="s">
        <v>360</v>
      </c>
      <c r="E196" s="120">
        <v>43593</v>
      </c>
      <c r="F196" s="120">
        <v>43595</v>
      </c>
      <c r="G196" s="87">
        <v>1</v>
      </c>
      <c r="H196" s="87">
        <v>2</v>
      </c>
      <c r="I196" s="34">
        <v>19500</v>
      </c>
      <c r="J196" s="139"/>
      <c r="K196" s="139"/>
      <c r="L196" s="126">
        <f t="shared" si="9"/>
        <v>1416073.34</v>
      </c>
      <c r="M196" s="68"/>
    </row>
    <row r="197" customHeight="1" spans="1:13">
      <c r="A197" s="221" t="s">
        <v>361</v>
      </c>
      <c r="B197" s="1">
        <v>41150</v>
      </c>
      <c r="C197" s="38">
        <v>1478074</v>
      </c>
      <c r="D197" s="87" t="s">
        <v>362</v>
      </c>
      <c r="E197" s="120">
        <v>43593</v>
      </c>
      <c r="F197" s="120">
        <v>43597</v>
      </c>
      <c r="G197" s="87">
        <v>1</v>
      </c>
      <c r="H197" s="87">
        <v>4</v>
      </c>
      <c r="I197" s="34">
        <v>39000</v>
      </c>
      <c r="J197" s="140"/>
      <c r="K197" s="140"/>
      <c r="L197" s="126">
        <f t="shared" si="9"/>
        <v>1377073.34</v>
      </c>
      <c r="M197" s="68"/>
    </row>
    <row r="198" customHeight="1" spans="1:13">
      <c r="A198" s="221" t="s">
        <v>363</v>
      </c>
      <c r="B198" s="1">
        <v>45828</v>
      </c>
      <c r="C198" s="32">
        <v>1498124</v>
      </c>
      <c r="D198" s="145" t="s">
        <v>364</v>
      </c>
      <c r="E198" s="146">
        <v>43595</v>
      </c>
      <c r="F198" s="146">
        <v>43596</v>
      </c>
      <c r="G198" s="87">
        <v>1</v>
      </c>
      <c r="H198" s="87">
        <v>1</v>
      </c>
      <c r="I198" s="2">
        <v>4750</v>
      </c>
      <c r="J198" s="140"/>
      <c r="K198" s="140"/>
      <c r="L198" s="126">
        <f t="shared" ref="L198:L234" si="10">L197-I198</f>
        <v>1372323.34</v>
      </c>
      <c r="M198" s="68"/>
    </row>
    <row r="199" customHeight="1" spans="1:13">
      <c r="A199" s="221" t="s">
        <v>365</v>
      </c>
      <c r="B199" s="1">
        <v>44417</v>
      </c>
      <c r="C199" s="32">
        <v>1491033</v>
      </c>
      <c r="D199" s="145" t="s">
        <v>366</v>
      </c>
      <c r="E199" s="146">
        <v>43596</v>
      </c>
      <c r="F199" s="146">
        <v>43601</v>
      </c>
      <c r="G199" s="87">
        <v>1</v>
      </c>
      <c r="H199" s="87">
        <v>5</v>
      </c>
      <c r="I199" s="2">
        <v>33750</v>
      </c>
      <c r="J199" s="140"/>
      <c r="K199" s="140"/>
      <c r="L199" s="126">
        <f t="shared" si="10"/>
        <v>1338573.34</v>
      </c>
      <c r="M199" s="68"/>
    </row>
    <row r="200" customHeight="1" spans="1:13">
      <c r="A200" s="221" t="s">
        <v>367</v>
      </c>
      <c r="B200" s="1">
        <v>46087</v>
      </c>
      <c r="C200" s="32">
        <v>1500986</v>
      </c>
      <c r="D200" s="145" t="s">
        <v>368</v>
      </c>
      <c r="E200" s="146">
        <v>43596</v>
      </c>
      <c r="F200" s="146">
        <v>43597</v>
      </c>
      <c r="G200" s="87">
        <v>1</v>
      </c>
      <c r="H200" s="87">
        <v>1</v>
      </c>
      <c r="I200" s="2">
        <v>9750</v>
      </c>
      <c r="J200" s="140"/>
      <c r="K200" s="140"/>
      <c r="L200" s="126">
        <f t="shared" si="10"/>
        <v>1328823.34</v>
      </c>
      <c r="M200" s="68"/>
    </row>
    <row r="201" customHeight="1" spans="1:13">
      <c r="A201" s="221" t="s">
        <v>369</v>
      </c>
      <c r="B201" s="1">
        <v>44769</v>
      </c>
      <c r="C201" s="32">
        <v>1492233</v>
      </c>
      <c r="D201" s="145" t="s">
        <v>370</v>
      </c>
      <c r="E201" s="146">
        <v>43598</v>
      </c>
      <c r="F201" s="146">
        <v>43600</v>
      </c>
      <c r="G201" s="87">
        <v>1</v>
      </c>
      <c r="H201" s="87">
        <v>2</v>
      </c>
      <c r="I201" s="2">
        <v>9500</v>
      </c>
      <c r="J201" s="140"/>
      <c r="K201" s="140"/>
      <c r="L201" s="126">
        <f t="shared" si="10"/>
        <v>1319323.34</v>
      </c>
      <c r="M201" s="68"/>
    </row>
    <row r="202" customHeight="1" spans="1:13">
      <c r="A202" s="221" t="s">
        <v>371</v>
      </c>
      <c r="B202" s="1">
        <v>43916</v>
      </c>
      <c r="C202" s="32">
        <v>1488915</v>
      </c>
      <c r="D202" s="145" t="s">
        <v>372</v>
      </c>
      <c r="E202" s="146">
        <v>43599</v>
      </c>
      <c r="F202" s="146">
        <v>43601</v>
      </c>
      <c r="G202" s="87">
        <v>1</v>
      </c>
      <c r="H202" s="87">
        <v>2</v>
      </c>
      <c r="I202" s="2">
        <v>13500</v>
      </c>
      <c r="J202" s="140"/>
      <c r="K202" s="140"/>
      <c r="L202" s="126">
        <f t="shared" si="10"/>
        <v>1305823.34</v>
      </c>
      <c r="M202" s="68"/>
    </row>
    <row r="203" customHeight="1" spans="1:13">
      <c r="A203" s="221" t="s">
        <v>373</v>
      </c>
      <c r="B203" s="1">
        <v>45760</v>
      </c>
      <c r="C203" s="32">
        <v>1496982</v>
      </c>
      <c r="D203" s="145" t="s">
        <v>374</v>
      </c>
      <c r="E203" s="146">
        <v>43600</v>
      </c>
      <c r="F203" s="146">
        <v>43603</v>
      </c>
      <c r="G203" s="87">
        <v>1</v>
      </c>
      <c r="H203" s="87">
        <v>3</v>
      </c>
      <c r="I203" s="2">
        <v>36750</v>
      </c>
      <c r="J203" s="140"/>
      <c r="K203" s="140"/>
      <c r="L203" s="126">
        <f t="shared" si="10"/>
        <v>1269073.34</v>
      </c>
      <c r="M203" s="68"/>
    </row>
    <row r="204" customHeight="1" spans="1:13">
      <c r="A204" s="221" t="s">
        <v>375</v>
      </c>
      <c r="B204" s="1">
        <v>43919</v>
      </c>
      <c r="C204" s="32">
        <v>1488914</v>
      </c>
      <c r="D204" s="145" t="s">
        <v>372</v>
      </c>
      <c r="E204" s="146">
        <v>43601</v>
      </c>
      <c r="F204" s="146">
        <v>43603</v>
      </c>
      <c r="G204" s="87">
        <v>1</v>
      </c>
      <c r="H204" s="87">
        <v>2</v>
      </c>
      <c r="I204" s="2">
        <v>13500</v>
      </c>
      <c r="J204" s="140"/>
      <c r="K204" s="140"/>
      <c r="L204" s="126">
        <f t="shared" si="10"/>
        <v>1255573.34</v>
      </c>
      <c r="M204" s="68"/>
    </row>
    <row r="205" customHeight="1" spans="1:13">
      <c r="A205" s="221" t="s">
        <v>376</v>
      </c>
      <c r="B205" s="1">
        <v>43964</v>
      </c>
      <c r="C205" s="32">
        <v>1489718</v>
      </c>
      <c r="D205" s="147" t="s">
        <v>377</v>
      </c>
      <c r="E205" s="146">
        <v>43601</v>
      </c>
      <c r="F205" s="146">
        <v>43604</v>
      </c>
      <c r="G205" s="87">
        <v>1</v>
      </c>
      <c r="H205" s="87">
        <v>3</v>
      </c>
      <c r="I205" s="2">
        <v>20250</v>
      </c>
      <c r="J205" s="140"/>
      <c r="K205" s="140"/>
      <c r="L205" s="126">
        <f t="shared" si="10"/>
        <v>1235323.34</v>
      </c>
      <c r="M205" s="68"/>
    </row>
    <row r="206" customHeight="1" spans="1:13">
      <c r="A206" s="221" t="s">
        <v>378</v>
      </c>
      <c r="B206" s="1">
        <v>45738</v>
      </c>
      <c r="C206" s="32">
        <v>1496778</v>
      </c>
      <c r="D206" s="147" t="s">
        <v>379</v>
      </c>
      <c r="E206" s="146">
        <v>43602</v>
      </c>
      <c r="F206" s="146">
        <v>43604</v>
      </c>
      <c r="G206" s="87">
        <v>1</v>
      </c>
      <c r="H206" s="87">
        <v>2</v>
      </c>
      <c r="I206" s="2">
        <v>13500</v>
      </c>
      <c r="J206" s="140"/>
      <c r="K206" s="140"/>
      <c r="L206" s="126">
        <f t="shared" si="10"/>
        <v>1221823.34</v>
      </c>
      <c r="M206" s="68"/>
    </row>
    <row r="207" customHeight="1" spans="1:13">
      <c r="A207" s="221" t="s">
        <v>380</v>
      </c>
      <c r="B207" s="1">
        <v>43965</v>
      </c>
      <c r="C207" s="32">
        <v>1489383</v>
      </c>
      <c r="D207" s="147" t="s">
        <v>381</v>
      </c>
      <c r="E207" s="146">
        <v>43603</v>
      </c>
      <c r="F207" s="146">
        <v>43605</v>
      </c>
      <c r="G207" s="87">
        <v>1</v>
      </c>
      <c r="H207" s="87">
        <v>2</v>
      </c>
      <c r="I207" s="2">
        <v>19500</v>
      </c>
      <c r="J207" s="140"/>
      <c r="K207" s="140"/>
      <c r="L207" s="126">
        <f t="shared" si="10"/>
        <v>1202323.34</v>
      </c>
      <c r="M207" s="68"/>
    </row>
    <row r="208" customHeight="1" spans="1:13">
      <c r="A208" s="221" t="s">
        <v>382</v>
      </c>
      <c r="B208" s="1">
        <v>45756</v>
      </c>
      <c r="C208" s="32">
        <v>1496836</v>
      </c>
      <c r="D208" s="145" t="s">
        <v>383</v>
      </c>
      <c r="E208" s="146">
        <v>43604</v>
      </c>
      <c r="F208" s="146">
        <v>43607</v>
      </c>
      <c r="G208" s="87">
        <v>1</v>
      </c>
      <c r="H208" s="87">
        <v>3</v>
      </c>
      <c r="I208" s="2">
        <v>29250</v>
      </c>
      <c r="J208" s="140"/>
      <c r="K208" s="140"/>
      <c r="L208" s="126">
        <f t="shared" si="10"/>
        <v>1173073.34</v>
      </c>
      <c r="M208" s="68"/>
    </row>
    <row r="209" customHeight="1" spans="1:13">
      <c r="A209" s="221" t="s">
        <v>384</v>
      </c>
      <c r="B209" s="1">
        <v>45758</v>
      </c>
      <c r="C209" s="32">
        <v>1496845</v>
      </c>
      <c r="D209" s="145" t="s">
        <v>385</v>
      </c>
      <c r="E209" s="146">
        <v>43604</v>
      </c>
      <c r="F209" s="146">
        <v>43607</v>
      </c>
      <c r="G209" s="87">
        <v>1</v>
      </c>
      <c r="H209" s="87">
        <v>3</v>
      </c>
      <c r="I209" s="2">
        <v>29250</v>
      </c>
      <c r="J209" s="140"/>
      <c r="K209" s="140"/>
      <c r="L209" s="126">
        <f t="shared" si="10"/>
        <v>1143823.34</v>
      </c>
      <c r="M209" s="68"/>
    </row>
    <row r="210" customHeight="1" spans="1:13">
      <c r="A210" s="221" t="s">
        <v>386</v>
      </c>
      <c r="B210" s="8">
        <v>39837</v>
      </c>
      <c r="C210" s="14">
        <v>1472469</v>
      </c>
      <c r="D210" s="110" t="s">
        <v>387</v>
      </c>
      <c r="E210" s="111">
        <v>43607</v>
      </c>
      <c r="F210" s="111">
        <v>43609</v>
      </c>
      <c r="G210" s="91">
        <v>1</v>
      </c>
      <c r="H210" s="91">
        <v>2</v>
      </c>
      <c r="I210" s="9">
        <v>13500</v>
      </c>
      <c r="J210" s="157"/>
      <c r="K210" s="157"/>
      <c r="L210" s="126">
        <f t="shared" si="10"/>
        <v>1130323.34</v>
      </c>
      <c r="M210" s="68"/>
    </row>
    <row r="211" customHeight="1" spans="1:13">
      <c r="A211" s="221" t="s">
        <v>388</v>
      </c>
      <c r="B211" s="148">
        <v>45920</v>
      </c>
      <c r="C211" s="148">
        <v>1499647</v>
      </c>
      <c r="D211" s="110" t="s">
        <v>389</v>
      </c>
      <c r="E211" s="111">
        <v>43607</v>
      </c>
      <c r="F211" s="111">
        <v>43608</v>
      </c>
      <c r="G211" s="91">
        <v>1</v>
      </c>
      <c r="H211" s="91">
        <v>1</v>
      </c>
      <c r="I211" s="9">
        <v>4750</v>
      </c>
      <c r="J211" s="158" t="s">
        <v>301</v>
      </c>
      <c r="K211" s="158"/>
      <c r="L211" s="126">
        <f t="shared" si="10"/>
        <v>1125573.34</v>
      </c>
      <c r="M211" s="68"/>
    </row>
    <row r="212" customHeight="1" spans="1:13">
      <c r="A212" s="221" t="s">
        <v>390</v>
      </c>
      <c r="B212" s="148">
        <v>45921</v>
      </c>
      <c r="C212" s="148">
        <v>1499655</v>
      </c>
      <c r="D212" s="110" t="s">
        <v>389</v>
      </c>
      <c r="E212" s="111">
        <v>43608</v>
      </c>
      <c r="F212" s="111">
        <v>43609</v>
      </c>
      <c r="G212" s="91">
        <v>1</v>
      </c>
      <c r="H212" s="91">
        <v>1</v>
      </c>
      <c r="I212" s="9">
        <v>6750</v>
      </c>
      <c r="J212" s="158" t="s">
        <v>182</v>
      </c>
      <c r="K212" s="158"/>
      <c r="L212" s="126">
        <f t="shared" si="10"/>
        <v>1118823.34</v>
      </c>
      <c r="M212" s="68"/>
    </row>
    <row r="213" customHeight="1" spans="1:13">
      <c r="A213" s="221" t="s">
        <v>391</v>
      </c>
      <c r="B213" s="148">
        <v>47853</v>
      </c>
      <c r="C213" s="149">
        <v>1509178</v>
      </c>
      <c r="D213" s="110" t="s">
        <v>392</v>
      </c>
      <c r="E213" s="111">
        <v>43608</v>
      </c>
      <c r="F213" s="111">
        <v>43609</v>
      </c>
      <c r="G213" s="91">
        <v>1</v>
      </c>
      <c r="H213" s="91">
        <v>1</v>
      </c>
      <c r="I213" s="9">
        <v>4750</v>
      </c>
      <c r="J213" s="158" t="s">
        <v>301</v>
      </c>
      <c r="K213" s="158"/>
      <c r="L213" s="126">
        <f t="shared" si="10"/>
        <v>1114073.34</v>
      </c>
      <c r="M213" s="68"/>
    </row>
    <row r="214" customHeight="1" spans="1:13">
      <c r="A214" s="221" t="s">
        <v>393</v>
      </c>
      <c r="B214" s="148">
        <v>47854</v>
      </c>
      <c r="C214" s="149">
        <v>1509175</v>
      </c>
      <c r="D214" s="110" t="s">
        <v>394</v>
      </c>
      <c r="E214" s="111">
        <v>43608</v>
      </c>
      <c r="F214" s="111">
        <v>43609</v>
      </c>
      <c r="G214" s="91">
        <v>1</v>
      </c>
      <c r="H214" s="91">
        <v>1</v>
      </c>
      <c r="I214" s="9">
        <v>4750</v>
      </c>
      <c r="J214" s="158" t="s">
        <v>301</v>
      </c>
      <c r="K214" s="158"/>
      <c r="L214" s="126">
        <f t="shared" si="10"/>
        <v>1109323.34</v>
      </c>
      <c r="M214" s="68"/>
    </row>
    <row r="215" customHeight="1" spans="1:13">
      <c r="A215" s="221" t="s">
        <v>395</v>
      </c>
      <c r="B215" s="148">
        <v>93783360</v>
      </c>
      <c r="C215" s="149">
        <v>1502862</v>
      </c>
      <c r="D215" s="110" t="s">
        <v>396</v>
      </c>
      <c r="E215" s="111">
        <v>43611</v>
      </c>
      <c r="F215" s="111">
        <v>43612</v>
      </c>
      <c r="G215" s="91">
        <v>1</v>
      </c>
      <c r="H215" s="91">
        <v>1</v>
      </c>
      <c r="I215" s="9">
        <v>6750</v>
      </c>
      <c r="J215" s="158"/>
      <c r="K215" s="158"/>
      <c r="L215" s="126">
        <f t="shared" si="10"/>
        <v>1102573.34</v>
      </c>
      <c r="M215" s="68"/>
    </row>
    <row r="216" customHeight="1" spans="1:13">
      <c r="A216" s="221" t="s">
        <v>397</v>
      </c>
      <c r="B216" s="8">
        <v>46078</v>
      </c>
      <c r="C216" s="14">
        <v>1500404</v>
      </c>
      <c r="D216" s="110" t="s">
        <v>398</v>
      </c>
      <c r="E216" s="111">
        <v>43612</v>
      </c>
      <c r="F216" s="111">
        <v>43614</v>
      </c>
      <c r="G216" s="91">
        <v>1</v>
      </c>
      <c r="H216" s="91">
        <v>2</v>
      </c>
      <c r="I216" s="9">
        <v>18500</v>
      </c>
      <c r="J216" s="157"/>
      <c r="K216" s="157"/>
      <c r="L216" s="126">
        <f t="shared" si="10"/>
        <v>1084073.34</v>
      </c>
      <c r="M216" s="68"/>
    </row>
    <row r="217" customHeight="1" spans="1:13">
      <c r="A217" s="221" t="s">
        <v>399</v>
      </c>
      <c r="B217" s="8">
        <v>45922</v>
      </c>
      <c r="C217" s="14">
        <v>1499987</v>
      </c>
      <c r="D217" s="110" t="s">
        <v>400</v>
      </c>
      <c r="E217" s="111">
        <v>43617</v>
      </c>
      <c r="F217" s="111">
        <v>43620</v>
      </c>
      <c r="G217" s="91">
        <v>1</v>
      </c>
      <c r="H217" s="91">
        <v>3</v>
      </c>
      <c r="I217" s="9">
        <v>29250</v>
      </c>
      <c r="J217" s="158" t="s">
        <v>401</v>
      </c>
      <c r="K217" s="158"/>
      <c r="L217" s="126">
        <f t="shared" si="10"/>
        <v>1054823.34</v>
      </c>
      <c r="M217" s="68"/>
    </row>
    <row r="218" customHeight="1" spans="1:13">
      <c r="A218" s="221" t="s">
        <v>402</v>
      </c>
      <c r="B218" s="8">
        <v>92713541</v>
      </c>
      <c r="C218" s="14">
        <v>1502225</v>
      </c>
      <c r="D218" s="110" t="s">
        <v>403</v>
      </c>
      <c r="E218" s="111">
        <v>43619</v>
      </c>
      <c r="F218" s="111">
        <v>43622</v>
      </c>
      <c r="G218" s="91">
        <v>1</v>
      </c>
      <c r="H218" s="91">
        <v>3</v>
      </c>
      <c r="I218" s="9">
        <v>20250</v>
      </c>
      <c r="J218" s="157"/>
      <c r="K218" s="157"/>
      <c r="L218" s="126">
        <f t="shared" si="10"/>
        <v>1034573.34</v>
      </c>
      <c r="M218" s="68"/>
    </row>
    <row r="219" customHeight="1" spans="1:13">
      <c r="A219" s="221" t="s">
        <v>404</v>
      </c>
      <c r="B219" s="8">
        <v>43910</v>
      </c>
      <c r="C219" s="14">
        <v>1489053</v>
      </c>
      <c r="D219" s="110" t="s">
        <v>405</v>
      </c>
      <c r="E219" s="111">
        <v>43619</v>
      </c>
      <c r="F219" s="111">
        <v>43621</v>
      </c>
      <c r="G219" s="91">
        <v>1</v>
      </c>
      <c r="H219" s="91">
        <v>2</v>
      </c>
      <c r="I219" s="9">
        <v>19500</v>
      </c>
      <c r="J219" s="54"/>
      <c r="K219" s="54"/>
      <c r="L219" s="126">
        <f t="shared" si="10"/>
        <v>1015073.34</v>
      </c>
      <c r="M219" s="68"/>
    </row>
    <row r="220" customHeight="1" spans="1:13">
      <c r="A220" s="221" t="s">
        <v>406</v>
      </c>
      <c r="B220" s="8">
        <v>45807</v>
      </c>
      <c r="C220" s="14">
        <v>1497310</v>
      </c>
      <c r="D220" s="110" t="s">
        <v>407</v>
      </c>
      <c r="E220" s="111">
        <v>43620</v>
      </c>
      <c r="F220" s="111">
        <v>43622</v>
      </c>
      <c r="G220" s="91">
        <v>1</v>
      </c>
      <c r="H220" s="91">
        <v>2</v>
      </c>
      <c r="I220" s="9">
        <v>13500</v>
      </c>
      <c r="J220" s="54"/>
      <c r="K220" s="54"/>
      <c r="L220" s="126">
        <f t="shared" si="10"/>
        <v>1001573.34</v>
      </c>
      <c r="M220" s="68"/>
    </row>
    <row r="221" customHeight="1" spans="1:13">
      <c r="A221" s="221" t="s">
        <v>408</v>
      </c>
      <c r="B221" s="8">
        <v>47709</v>
      </c>
      <c r="C221" s="14">
        <v>1508035</v>
      </c>
      <c r="D221" s="110" t="s">
        <v>409</v>
      </c>
      <c r="E221" s="111">
        <v>43621</v>
      </c>
      <c r="F221" s="111">
        <v>43623</v>
      </c>
      <c r="G221" s="91">
        <v>1</v>
      </c>
      <c r="H221" s="91">
        <v>2</v>
      </c>
      <c r="I221" s="9">
        <v>19500</v>
      </c>
      <c r="J221" s="54"/>
      <c r="K221" s="54"/>
      <c r="L221" s="126">
        <f t="shared" si="10"/>
        <v>982073.34</v>
      </c>
      <c r="M221" s="68"/>
    </row>
    <row r="222" customHeight="1" spans="1:13">
      <c r="A222" s="221" t="s">
        <v>410</v>
      </c>
      <c r="B222" s="8">
        <v>47578</v>
      </c>
      <c r="C222" s="14">
        <v>1506039</v>
      </c>
      <c r="D222" s="110" t="s">
        <v>411</v>
      </c>
      <c r="E222" s="111">
        <v>43624</v>
      </c>
      <c r="F222" s="111">
        <v>43626</v>
      </c>
      <c r="G222" s="91">
        <v>1</v>
      </c>
      <c r="H222" s="91">
        <v>2</v>
      </c>
      <c r="I222" s="9">
        <v>13500</v>
      </c>
      <c r="J222" s="54"/>
      <c r="K222" s="54"/>
      <c r="L222" s="126">
        <f t="shared" si="10"/>
        <v>968573.34</v>
      </c>
      <c r="M222" s="68"/>
    </row>
    <row r="223" customHeight="1" spans="1:13">
      <c r="A223" s="221" t="s">
        <v>412</v>
      </c>
      <c r="B223" s="8">
        <v>47708</v>
      </c>
      <c r="C223" s="14">
        <v>1507812</v>
      </c>
      <c r="D223" s="150" t="s">
        <v>413</v>
      </c>
      <c r="E223" s="111">
        <v>43628</v>
      </c>
      <c r="F223" s="111">
        <v>43629</v>
      </c>
      <c r="G223" s="91">
        <v>1</v>
      </c>
      <c r="H223" s="91">
        <v>1</v>
      </c>
      <c r="I223" s="9">
        <v>6750</v>
      </c>
      <c r="J223" s="157"/>
      <c r="K223" s="157"/>
      <c r="L223" s="126">
        <f t="shared" si="10"/>
        <v>961823.34</v>
      </c>
      <c r="M223" s="68"/>
    </row>
    <row r="224" customHeight="1" spans="1:13">
      <c r="A224" s="221" t="s">
        <v>414</v>
      </c>
      <c r="B224" s="8">
        <v>93594331</v>
      </c>
      <c r="C224" s="14">
        <v>1502478</v>
      </c>
      <c r="D224" s="150" t="s">
        <v>415</v>
      </c>
      <c r="E224" s="111">
        <v>43629</v>
      </c>
      <c r="F224" s="111">
        <v>43630</v>
      </c>
      <c r="G224" s="91">
        <v>1</v>
      </c>
      <c r="H224" s="91">
        <v>1</v>
      </c>
      <c r="I224" s="9">
        <v>6750</v>
      </c>
      <c r="J224" s="157"/>
      <c r="K224" s="157"/>
      <c r="L224" s="126">
        <f t="shared" si="10"/>
        <v>955073.34</v>
      </c>
      <c r="M224" s="68"/>
    </row>
    <row r="225" customHeight="1" spans="1:13">
      <c r="A225" s="221" t="s">
        <v>416</v>
      </c>
      <c r="B225" s="8" t="s">
        <v>417</v>
      </c>
      <c r="C225" s="14">
        <v>1507127</v>
      </c>
      <c r="D225" s="150" t="s">
        <v>418</v>
      </c>
      <c r="E225" s="111">
        <v>43634</v>
      </c>
      <c r="F225" s="111">
        <v>43636</v>
      </c>
      <c r="G225" s="91">
        <v>2</v>
      </c>
      <c r="H225" s="91">
        <v>2</v>
      </c>
      <c r="I225" s="9">
        <v>19000</v>
      </c>
      <c r="J225" s="157"/>
      <c r="K225" s="157"/>
      <c r="L225" s="126">
        <f t="shared" si="10"/>
        <v>936073.34</v>
      </c>
      <c r="M225" s="68"/>
    </row>
    <row r="226" customHeight="1" spans="1:13">
      <c r="A226" s="221" t="s">
        <v>419</v>
      </c>
      <c r="B226" s="8">
        <v>92583291</v>
      </c>
      <c r="C226" s="14">
        <v>1502043</v>
      </c>
      <c r="D226" s="150" t="s">
        <v>420</v>
      </c>
      <c r="E226" s="111">
        <v>43641</v>
      </c>
      <c r="F226" s="111">
        <v>43643</v>
      </c>
      <c r="G226" s="91">
        <v>1</v>
      </c>
      <c r="H226" s="91">
        <v>2</v>
      </c>
      <c r="I226" s="9">
        <v>13500</v>
      </c>
      <c r="J226" s="157"/>
      <c r="K226" s="157"/>
      <c r="L226" s="126">
        <f t="shared" si="10"/>
        <v>922573.34</v>
      </c>
      <c r="M226" s="68"/>
    </row>
    <row r="227" customHeight="1" spans="1:13">
      <c r="A227" s="221" t="s">
        <v>421</v>
      </c>
      <c r="B227" s="8">
        <v>92817787</v>
      </c>
      <c r="C227" s="14">
        <v>1502283</v>
      </c>
      <c r="D227" s="150" t="s">
        <v>422</v>
      </c>
      <c r="E227" s="111">
        <v>43642</v>
      </c>
      <c r="F227" s="111">
        <v>43644</v>
      </c>
      <c r="G227" s="91">
        <v>1</v>
      </c>
      <c r="H227" s="91">
        <v>2</v>
      </c>
      <c r="I227" s="9">
        <v>19500</v>
      </c>
      <c r="J227" s="157"/>
      <c r="K227" s="157"/>
      <c r="L227" s="126">
        <f t="shared" si="10"/>
        <v>903073.34</v>
      </c>
      <c r="M227" s="68"/>
    </row>
    <row r="228" customHeight="1" spans="1:13">
      <c r="A228" s="221" t="s">
        <v>423</v>
      </c>
      <c r="B228" s="8">
        <v>39853</v>
      </c>
      <c r="C228" s="14">
        <v>1472762</v>
      </c>
      <c r="D228" s="150" t="s">
        <v>424</v>
      </c>
      <c r="E228" s="111">
        <v>43645</v>
      </c>
      <c r="F228" s="111">
        <v>43649</v>
      </c>
      <c r="G228" s="91">
        <v>1</v>
      </c>
      <c r="H228" s="91">
        <v>4</v>
      </c>
      <c r="I228" s="9">
        <v>27000</v>
      </c>
      <c r="J228" s="157"/>
      <c r="K228" s="157"/>
      <c r="L228" s="126">
        <f t="shared" si="10"/>
        <v>876073.34</v>
      </c>
      <c r="M228" s="68"/>
    </row>
    <row r="229" customHeight="1" spans="1:13">
      <c r="A229" s="221" t="s">
        <v>425</v>
      </c>
      <c r="B229" s="8">
        <v>47140</v>
      </c>
      <c r="C229" s="14">
        <v>1503915</v>
      </c>
      <c r="D229" s="150" t="s">
        <v>426</v>
      </c>
      <c r="E229" s="111">
        <v>43650</v>
      </c>
      <c r="F229" s="111">
        <v>43652</v>
      </c>
      <c r="G229" s="91">
        <v>1</v>
      </c>
      <c r="H229" s="91">
        <v>2</v>
      </c>
      <c r="I229" s="9">
        <v>13500</v>
      </c>
      <c r="J229" s="157"/>
      <c r="K229" s="157"/>
      <c r="L229" s="126">
        <f t="shared" si="10"/>
        <v>862573.34</v>
      </c>
      <c r="M229" s="68"/>
    </row>
    <row r="230" customHeight="1" spans="1:13">
      <c r="A230" s="221" t="s">
        <v>427</v>
      </c>
      <c r="B230" s="148">
        <v>46077</v>
      </c>
      <c r="C230" s="148">
        <v>1500405</v>
      </c>
      <c r="D230" s="110" t="s">
        <v>428</v>
      </c>
      <c r="E230" s="151">
        <v>43697</v>
      </c>
      <c r="F230" s="151">
        <v>43699</v>
      </c>
      <c r="G230" s="91">
        <v>1</v>
      </c>
      <c r="H230" s="91">
        <v>2</v>
      </c>
      <c r="I230" s="159">
        <v>9500</v>
      </c>
      <c r="J230" s="157"/>
      <c r="K230" s="157"/>
      <c r="L230" s="126">
        <f t="shared" si="10"/>
        <v>853073.34</v>
      </c>
      <c r="M230" s="68"/>
    </row>
    <row r="231" customHeight="1" spans="1:13">
      <c r="A231" s="221" t="s">
        <v>429</v>
      </c>
      <c r="B231" s="148">
        <v>93592918</v>
      </c>
      <c r="C231" s="148">
        <v>1502509</v>
      </c>
      <c r="D231" s="110" t="s">
        <v>430</v>
      </c>
      <c r="E231" s="151">
        <v>43723</v>
      </c>
      <c r="F231" s="151">
        <v>43724</v>
      </c>
      <c r="G231" s="91">
        <v>1</v>
      </c>
      <c r="H231" s="91">
        <v>1</v>
      </c>
      <c r="I231" s="159">
        <v>6750</v>
      </c>
      <c r="J231" s="157"/>
      <c r="K231" s="157"/>
      <c r="L231" s="126">
        <f t="shared" si="10"/>
        <v>846323.34</v>
      </c>
      <c r="M231" s="68"/>
    </row>
    <row r="232" customHeight="1" spans="1:13">
      <c r="A232" s="221" t="s">
        <v>431</v>
      </c>
      <c r="B232" s="148">
        <v>93725459</v>
      </c>
      <c r="C232" s="148">
        <v>1502818</v>
      </c>
      <c r="D232" s="110" t="s">
        <v>432</v>
      </c>
      <c r="E232" s="151">
        <v>43736</v>
      </c>
      <c r="F232" s="151">
        <v>43739</v>
      </c>
      <c r="G232" s="91">
        <v>1</v>
      </c>
      <c r="H232" s="91">
        <v>3</v>
      </c>
      <c r="I232" s="159">
        <v>20400</v>
      </c>
      <c r="J232" s="157"/>
      <c r="K232" s="157"/>
      <c r="L232" s="126">
        <f t="shared" si="10"/>
        <v>825923.34</v>
      </c>
      <c r="M232" s="68"/>
    </row>
    <row r="233" customHeight="1" spans="1:13">
      <c r="A233" s="221" t="s">
        <v>433</v>
      </c>
      <c r="B233" s="148">
        <v>42907</v>
      </c>
      <c r="C233" s="148">
        <v>1482916</v>
      </c>
      <c r="D233" s="110" t="s">
        <v>434</v>
      </c>
      <c r="E233" s="151">
        <v>43742</v>
      </c>
      <c r="F233" s="151">
        <v>43744</v>
      </c>
      <c r="G233" s="91">
        <v>1</v>
      </c>
      <c r="H233" s="91">
        <v>2</v>
      </c>
      <c r="I233" s="159">
        <v>13800</v>
      </c>
      <c r="J233" s="54" t="s">
        <v>182</v>
      </c>
      <c r="K233" s="54"/>
      <c r="L233" s="126">
        <f t="shared" si="10"/>
        <v>812123.34</v>
      </c>
      <c r="M233" s="68"/>
    </row>
    <row r="234" customHeight="1" spans="1:13">
      <c r="A234" s="221" t="s">
        <v>435</v>
      </c>
      <c r="B234" s="148">
        <v>43405</v>
      </c>
      <c r="C234" s="148">
        <v>1483737</v>
      </c>
      <c r="D234" s="110" t="s">
        <v>436</v>
      </c>
      <c r="E234" s="151">
        <v>43742</v>
      </c>
      <c r="F234" s="151">
        <v>43744</v>
      </c>
      <c r="G234" s="91">
        <v>1</v>
      </c>
      <c r="H234" s="91">
        <v>2</v>
      </c>
      <c r="I234" s="159">
        <v>13800</v>
      </c>
      <c r="J234" s="54" t="s">
        <v>182</v>
      </c>
      <c r="K234" s="54"/>
      <c r="L234" s="126">
        <f t="shared" si="10"/>
        <v>798323.34</v>
      </c>
      <c r="M234" s="68"/>
    </row>
    <row r="235" customHeight="1" spans="8:13">
      <c r="H235" s="63" t="s">
        <v>437</v>
      </c>
      <c r="I235" s="65">
        <f>SUM(I164:I234)</f>
        <v>1058250</v>
      </c>
      <c r="K235" s="160" t="s">
        <v>438</v>
      </c>
      <c r="L235" s="67"/>
      <c r="M235" s="68"/>
    </row>
    <row r="236" customHeight="1" spans="11:13">
      <c r="K236" s="66"/>
      <c r="L236" s="67"/>
      <c r="M236" s="68"/>
    </row>
    <row r="237" s="58" customFormat="1" customHeight="1" spans="1:13">
      <c r="A237" s="83" t="s">
        <v>5</v>
      </c>
      <c r="B237" s="84" t="s">
        <v>6</v>
      </c>
      <c r="C237" s="84" t="s">
        <v>7</v>
      </c>
      <c r="D237" s="83" t="s">
        <v>8</v>
      </c>
      <c r="E237" s="85" t="s">
        <v>9</v>
      </c>
      <c r="F237" s="85" t="s">
        <v>10</v>
      </c>
      <c r="G237" s="83" t="s">
        <v>11</v>
      </c>
      <c r="H237" s="86" t="s">
        <v>12</v>
      </c>
      <c r="I237" s="106" t="s">
        <v>13</v>
      </c>
      <c r="J237" s="107" t="s">
        <v>15</v>
      </c>
      <c r="K237" s="107"/>
      <c r="L237" s="108"/>
      <c r="M237" s="68"/>
    </row>
    <row r="238" s="58" customFormat="1" customHeight="1" spans="1:12">
      <c r="A238" s="115"/>
      <c r="B238" s="115"/>
      <c r="C238" s="116"/>
      <c r="D238" s="116"/>
      <c r="E238" s="117"/>
      <c r="F238" s="115"/>
      <c r="G238" s="115"/>
      <c r="H238" s="115"/>
      <c r="I238" s="103" t="s">
        <v>2</v>
      </c>
      <c r="J238" s="115"/>
      <c r="K238" s="105">
        <v>2000000</v>
      </c>
      <c r="L238" s="115"/>
    </row>
    <row r="239" s="60" customFormat="1" ht="13.5" spans="1:12">
      <c r="A239" s="227" t="s">
        <v>399</v>
      </c>
      <c r="B239" s="153">
        <v>47985</v>
      </c>
      <c r="C239" s="154">
        <v>1511837</v>
      </c>
      <c r="D239" s="155" t="s">
        <v>439</v>
      </c>
      <c r="E239" s="156">
        <v>43612</v>
      </c>
      <c r="F239" s="156">
        <v>43616</v>
      </c>
      <c r="G239" s="152">
        <v>1</v>
      </c>
      <c r="H239" s="152">
        <v>4</v>
      </c>
      <c r="I239" s="161">
        <v>27000</v>
      </c>
      <c r="J239" s="162"/>
      <c r="K239" s="163"/>
      <c r="L239" s="164">
        <f>L234+K238-I239</f>
        <v>2771323.34</v>
      </c>
    </row>
    <row r="240" s="60" customFormat="1" ht="13.5" spans="1:12">
      <c r="A240" s="227" t="s">
        <v>440</v>
      </c>
      <c r="B240" s="153">
        <v>47975</v>
      </c>
      <c r="C240" s="154">
        <v>1509980</v>
      </c>
      <c r="D240" s="155" t="s">
        <v>441</v>
      </c>
      <c r="E240" s="156">
        <v>43613</v>
      </c>
      <c r="F240" s="156">
        <v>43614</v>
      </c>
      <c r="G240" s="152">
        <v>1</v>
      </c>
      <c r="H240" s="152">
        <v>1</v>
      </c>
      <c r="I240" s="161">
        <v>6750</v>
      </c>
      <c r="J240" s="162"/>
      <c r="K240" s="163"/>
      <c r="L240" s="164">
        <f>L239-I240</f>
        <v>2764573.34</v>
      </c>
    </row>
    <row r="241" s="60" customFormat="1" ht="13.5" spans="1:12">
      <c r="A241" s="227" t="s">
        <v>402</v>
      </c>
      <c r="B241" s="153">
        <v>47917</v>
      </c>
      <c r="C241" s="154">
        <v>1509671</v>
      </c>
      <c r="D241" s="155" t="s">
        <v>442</v>
      </c>
      <c r="E241" s="156">
        <v>43614</v>
      </c>
      <c r="F241" s="156">
        <v>43615</v>
      </c>
      <c r="G241" s="152">
        <v>1</v>
      </c>
      <c r="H241" s="152">
        <v>1</v>
      </c>
      <c r="I241" s="161">
        <v>4750</v>
      </c>
      <c r="J241" s="162"/>
      <c r="K241" s="165" t="s">
        <v>301</v>
      </c>
      <c r="L241" s="164">
        <f t="shared" ref="L241:L272" si="11">L240-I241</f>
        <v>2759823.34</v>
      </c>
    </row>
    <row r="242" s="60" customFormat="1" ht="13.5" spans="1:12">
      <c r="A242" s="227" t="s">
        <v>443</v>
      </c>
      <c r="B242" s="153">
        <v>48080</v>
      </c>
      <c r="C242" s="154">
        <v>1512238</v>
      </c>
      <c r="D242" s="155" t="s">
        <v>444</v>
      </c>
      <c r="E242" s="156">
        <v>43614</v>
      </c>
      <c r="F242" s="156">
        <v>43616</v>
      </c>
      <c r="G242" s="152">
        <v>1</v>
      </c>
      <c r="H242" s="152">
        <v>2</v>
      </c>
      <c r="I242" s="161">
        <v>9500</v>
      </c>
      <c r="J242" s="162"/>
      <c r="K242" s="165"/>
      <c r="L242" s="164">
        <f t="shared" si="11"/>
        <v>2750323.34</v>
      </c>
    </row>
    <row r="243" s="60" customFormat="1" ht="13.5" spans="1:12">
      <c r="A243" s="227" t="s">
        <v>404</v>
      </c>
      <c r="B243" s="153">
        <v>48079</v>
      </c>
      <c r="C243" s="154">
        <v>1512063</v>
      </c>
      <c r="D243" s="155" t="s">
        <v>445</v>
      </c>
      <c r="E243" s="156">
        <v>43616</v>
      </c>
      <c r="F243" s="156">
        <v>43620</v>
      </c>
      <c r="G243" s="152">
        <v>1</v>
      </c>
      <c r="H243" s="152">
        <v>4</v>
      </c>
      <c r="I243" s="161">
        <v>27000</v>
      </c>
      <c r="J243" s="162"/>
      <c r="K243" s="165"/>
      <c r="L243" s="164">
        <f t="shared" si="11"/>
        <v>2723323.34</v>
      </c>
    </row>
    <row r="244" s="60" customFormat="1" ht="13.5" spans="1:12">
      <c r="A244" s="227" t="s">
        <v>408</v>
      </c>
      <c r="B244" s="153">
        <v>48576</v>
      </c>
      <c r="C244" s="154">
        <v>1515703</v>
      </c>
      <c r="D244" s="155" t="s">
        <v>446</v>
      </c>
      <c r="E244" s="156">
        <v>43617</v>
      </c>
      <c r="F244" s="156">
        <v>43619</v>
      </c>
      <c r="G244" s="152">
        <v>1</v>
      </c>
      <c r="H244" s="152">
        <v>2</v>
      </c>
      <c r="I244" s="161">
        <v>19500</v>
      </c>
      <c r="J244" s="162"/>
      <c r="K244" s="165" t="s">
        <v>401</v>
      </c>
      <c r="L244" s="164">
        <f t="shared" si="11"/>
        <v>2703823.34</v>
      </c>
    </row>
    <row r="245" s="60" customFormat="1" ht="13.5" spans="1:12">
      <c r="A245" s="227" t="s">
        <v>447</v>
      </c>
      <c r="B245" s="153">
        <v>48384</v>
      </c>
      <c r="C245" s="154">
        <v>1514072</v>
      </c>
      <c r="D245" s="155" t="s">
        <v>448</v>
      </c>
      <c r="E245" s="156">
        <v>43618</v>
      </c>
      <c r="F245" s="156">
        <v>43620</v>
      </c>
      <c r="G245" s="152">
        <v>1</v>
      </c>
      <c r="H245" s="152">
        <v>2</v>
      </c>
      <c r="I245" s="161">
        <v>19500</v>
      </c>
      <c r="J245" s="162"/>
      <c r="K245" s="165" t="s">
        <v>401</v>
      </c>
      <c r="L245" s="164">
        <f t="shared" si="11"/>
        <v>2684323.34</v>
      </c>
    </row>
    <row r="246" s="60" customFormat="1" ht="13.5" spans="1:12">
      <c r="A246" s="227" t="s">
        <v>419</v>
      </c>
      <c r="B246" s="153">
        <v>48872</v>
      </c>
      <c r="C246" s="154">
        <v>1519292</v>
      </c>
      <c r="D246" s="155" t="s">
        <v>449</v>
      </c>
      <c r="E246" s="156">
        <v>43620</v>
      </c>
      <c r="F246" s="156">
        <v>43621</v>
      </c>
      <c r="G246" s="152">
        <v>1</v>
      </c>
      <c r="H246" s="152">
        <v>1</v>
      </c>
      <c r="I246" s="161">
        <v>6750</v>
      </c>
      <c r="J246" s="162"/>
      <c r="K246" s="166"/>
      <c r="L246" s="164">
        <f t="shared" si="11"/>
        <v>2677573.34</v>
      </c>
    </row>
    <row r="247" s="60" customFormat="1" ht="13.5" spans="1:12">
      <c r="A247" s="227" t="s">
        <v>423</v>
      </c>
      <c r="B247" s="153">
        <v>48328</v>
      </c>
      <c r="C247" s="154">
        <v>1512801</v>
      </c>
      <c r="D247" s="155" t="s">
        <v>450</v>
      </c>
      <c r="E247" s="156">
        <v>43621</v>
      </c>
      <c r="F247" s="156">
        <v>43623</v>
      </c>
      <c r="G247" s="152">
        <v>1</v>
      </c>
      <c r="H247" s="152">
        <v>2</v>
      </c>
      <c r="I247" s="161">
        <v>13500</v>
      </c>
      <c r="J247" s="162"/>
      <c r="K247" s="166"/>
      <c r="L247" s="164">
        <f t="shared" si="11"/>
        <v>2664073.34</v>
      </c>
    </row>
    <row r="248" s="60" customFormat="1" ht="13.5" spans="1:12">
      <c r="A248" s="227" t="s">
        <v>451</v>
      </c>
      <c r="B248" s="153">
        <v>47891</v>
      </c>
      <c r="C248" s="154">
        <v>1509349</v>
      </c>
      <c r="D248" s="155" t="s">
        <v>452</v>
      </c>
      <c r="E248" s="156">
        <v>43621</v>
      </c>
      <c r="F248" s="156">
        <v>43623</v>
      </c>
      <c r="G248" s="152">
        <v>1</v>
      </c>
      <c r="H248" s="152">
        <v>2</v>
      </c>
      <c r="I248" s="161">
        <v>13500</v>
      </c>
      <c r="J248" s="162"/>
      <c r="K248" s="166" t="s">
        <v>182</v>
      </c>
      <c r="L248" s="164">
        <f t="shared" si="11"/>
        <v>2650573.34</v>
      </c>
    </row>
    <row r="249" s="60" customFormat="1" ht="13.5" spans="1:12">
      <c r="A249" s="227" t="s">
        <v>427</v>
      </c>
      <c r="B249" s="153">
        <v>48430</v>
      </c>
      <c r="C249" s="154">
        <v>1514716</v>
      </c>
      <c r="D249" s="155" t="s">
        <v>453</v>
      </c>
      <c r="E249" s="156">
        <v>43621</v>
      </c>
      <c r="F249" s="156">
        <v>43623</v>
      </c>
      <c r="G249" s="152">
        <v>1</v>
      </c>
      <c r="H249" s="152">
        <v>2</v>
      </c>
      <c r="I249" s="161">
        <v>13500</v>
      </c>
      <c r="J249" s="162"/>
      <c r="K249" s="166" t="s">
        <v>182</v>
      </c>
      <c r="L249" s="164">
        <f t="shared" si="11"/>
        <v>2637073.34</v>
      </c>
    </row>
    <row r="250" s="60" customFormat="1" ht="13.5" spans="1:12">
      <c r="A250" s="227" t="s">
        <v>429</v>
      </c>
      <c r="B250" s="153">
        <v>48431</v>
      </c>
      <c r="C250" s="154">
        <v>1515053</v>
      </c>
      <c r="D250" s="155" t="s">
        <v>454</v>
      </c>
      <c r="E250" s="156">
        <v>43621</v>
      </c>
      <c r="F250" s="156">
        <v>43623</v>
      </c>
      <c r="G250" s="152">
        <v>1</v>
      </c>
      <c r="H250" s="152">
        <v>2</v>
      </c>
      <c r="I250" s="161">
        <v>13500</v>
      </c>
      <c r="J250" s="162"/>
      <c r="K250" s="166" t="s">
        <v>182</v>
      </c>
      <c r="L250" s="164">
        <f t="shared" si="11"/>
        <v>2623573.34</v>
      </c>
    </row>
    <row r="251" s="60" customFormat="1" ht="13.5" spans="1:12">
      <c r="A251" s="227" t="s">
        <v>431</v>
      </c>
      <c r="B251" s="153">
        <v>48619</v>
      </c>
      <c r="C251" s="154">
        <v>1516971</v>
      </c>
      <c r="D251" s="155" t="s">
        <v>455</v>
      </c>
      <c r="E251" s="156">
        <v>43622</v>
      </c>
      <c r="F251" s="156">
        <v>43624</v>
      </c>
      <c r="G251" s="152">
        <v>1</v>
      </c>
      <c r="H251" s="152">
        <v>2</v>
      </c>
      <c r="I251" s="161">
        <v>9500</v>
      </c>
      <c r="J251" s="162"/>
      <c r="K251" s="166"/>
      <c r="L251" s="164">
        <f t="shared" si="11"/>
        <v>2614073.34</v>
      </c>
    </row>
    <row r="252" s="60" customFormat="1" ht="13.5" spans="1:12">
      <c r="A252" s="227" t="s">
        <v>433</v>
      </c>
      <c r="B252" s="153">
        <v>48633</v>
      </c>
      <c r="C252" s="154">
        <v>1517156</v>
      </c>
      <c r="D252" s="155" t="s">
        <v>456</v>
      </c>
      <c r="E252" s="156">
        <v>43622</v>
      </c>
      <c r="F252" s="156">
        <v>43625</v>
      </c>
      <c r="G252" s="152">
        <v>1</v>
      </c>
      <c r="H252" s="152">
        <v>3</v>
      </c>
      <c r="I252" s="161">
        <v>14250</v>
      </c>
      <c r="J252" s="162"/>
      <c r="K252" s="166"/>
      <c r="L252" s="164">
        <f t="shared" si="11"/>
        <v>2599823.34</v>
      </c>
    </row>
    <row r="253" s="60" customFormat="1" ht="13.5" spans="1:12">
      <c r="A253" s="227" t="s">
        <v>435</v>
      </c>
      <c r="B253" s="153">
        <v>48836</v>
      </c>
      <c r="C253" s="154">
        <v>1518543</v>
      </c>
      <c r="D253" s="155" t="s">
        <v>457</v>
      </c>
      <c r="E253" s="156">
        <v>43622</v>
      </c>
      <c r="F253" s="156">
        <v>43626</v>
      </c>
      <c r="G253" s="152">
        <v>1</v>
      </c>
      <c r="H253" s="152">
        <v>4</v>
      </c>
      <c r="I253" s="161">
        <v>19000</v>
      </c>
      <c r="J253" s="162"/>
      <c r="K253" s="166"/>
      <c r="L253" s="164">
        <f t="shared" si="11"/>
        <v>2580823.34</v>
      </c>
    </row>
    <row r="254" s="60" customFormat="1" ht="13.5" spans="1:12">
      <c r="A254" s="227" t="s">
        <v>458</v>
      </c>
      <c r="B254" s="153">
        <v>48837</v>
      </c>
      <c r="C254" s="154">
        <v>1518546</v>
      </c>
      <c r="D254" s="155" t="s">
        <v>459</v>
      </c>
      <c r="E254" s="156">
        <v>43622</v>
      </c>
      <c r="F254" s="156">
        <v>43626</v>
      </c>
      <c r="G254" s="152">
        <v>1</v>
      </c>
      <c r="H254" s="152">
        <v>4</v>
      </c>
      <c r="I254" s="161">
        <v>39000</v>
      </c>
      <c r="J254" s="162"/>
      <c r="K254" s="166"/>
      <c r="L254" s="164">
        <f t="shared" si="11"/>
        <v>2541823.34</v>
      </c>
    </row>
    <row r="255" s="60" customFormat="1" ht="13.5" spans="1:12">
      <c r="A255" s="227" t="s">
        <v>460</v>
      </c>
      <c r="B255" s="153">
        <v>75386923</v>
      </c>
      <c r="C255" s="154">
        <v>1521021</v>
      </c>
      <c r="D255" s="155" t="s">
        <v>461</v>
      </c>
      <c r="E255" s="156">
        <v>43622</v>
      </c>
      <c r="F255" s="156">
        <v>43623</v>
      </c>
      <c r="G255" s="152">
        <v>1</v>
      </c>
      <c r="H255" s="152">
        <v>1</v>
      </c>
      <c r="I255" s="161">
        <v>6750</v>
      </c>
      <c r="J255" s="162"/>
      <c r="K255" s="166"/>
      <c r="L255" s="164">
        <f t="shared" si="11"/>
        <v>2535073.34</v>
      </c>
    </row>
    <row r="256" s="60" customFormat="1" ht="13.5" spans="1:12">
      <c r="A256" s="227" t="s">
        <v>462</v>
      </c>
      <c r="B256" s="153">
        <v>48695</v>
      </c>
      <c r="C256" s="154">
        <v>1518188</v>
      </c>
      <c r="D256" s="155" t="s">
        <v>463</v>
      </c>
      <c r="E256" s="156">
        <v>43623</v>
      </c>
      <c r="F256" s="156">
        <v>43625</v>
      </c>
      <c r="G256" s="152">
        <v>1</v>
      </c>
      <c r="H256" s="152">
        <v>2</v>
      </c>
      <c r="I256" s="161">
        <v>9500</v>
      </c>
      <c r="J256" s="162"/>
      <c r="K256" s="166"/>
      <c r="L256" s="164">
        <f t="shared" si="11"/>
        <v>2525573.34</v>
      </c>
    </row>
    <row r="257" s="60" customFormat="1" ht="13.5" spans="1:12">
      <c r="A257" s="227" t="s">
        <v>464</v>
      </c>
      <c r="B257" s="153" t="s">
        <v>465</v>
      </c>
      <c r="C257" s="154">
        <v>1517995</v>
      </c>
      <c r="D257" s="155" t="s">
        <v>466</v>
      </c>
      <c r="E257" s="156">
        <v>43623</v>
      </c>
      <c r="F257" s="156">
        <v>43625</v>
      </c>
      <c r="G257" s="152">
        <v>2</v>
      </c>
      <c r="H257" s="152">
        <v>2</v>
      </c>
      <c r="I257" s="161">
        <v>27000</v>
      </c>
      <c r="J257" s="162"/>
      <c r="K257" s="166"/>
      <c r="L257" s="164">
        <f t="shared" si="11"/>
        <v>2498573.34</v>
      </c>
    </row>
    <row r="258" s="60" customFormat="1" ht="13.5" spans="1:12">
      <c r="A258" s="227" t="s">
        <v>467</v>
      </c>
      <c r="B258" s="153">
        <v>48696</v>
      </c>
      <c r="C258" s="154">
        <v>1517975</v>
      </c>
      <c r="D258" s="155" t="s">
        <v>468</v>
      </c>
      <c r="E258" s="156">
        <v>43623</v>
      </c>
      <c r="F258" s="156">
        <v>43625</v>
      </c>
      <c r="G258" s="152">
        <v>1</v>
      </c>
      <c r="H258" s="152">
        <v>2</v>
      </c>
      <c r="I258" s="161">
        <v>13500</v>
      </c>
      <c r="J258" s="162"/>
      <c r="K258" s="166"/>
      <c r="L258" s="164">
        <f t="shared" si="11"/>
        <v>2485073.34</v>
      </c>
    </row>
    <row r="259" s="60" customFormat="1" ht="13.5" spans="1:12">
      <c r="A259" s="227" t="s">
        <v>469</v>
      </c>
      <c r="B259" s="153">
        <v>48697</v>
      </c>
      <c r="C259" s="154">
        <v>1518194</v>
      </c>
      <c r="D259" s="155" t="s">
        <v>470</v>
      </c>
      <c r="E259" s="156">
        <v>43623</v>
      </c>
      <c r="F259" s="156">
        <v>43626</v>
      </c>
      <c r="G259" s="152">
        <v>1</v>
      </c>
      <c r="H259" s="152">
        <v>3</v>
      </c>
      <c r="I259" s="161">
        <v>14250</v>
      </c>
      <c r="J259" s="162"/>
      <c r="K259" s="166"/>
      <c r="L259" s="164">
        <f t="shared" si="11"/>
        <v>2470823.34</v>
      </c>
    </row>
    <row r="260" s="60" customFormat="1" ht="13.5" spans="1:12">
      <c r="A260" s="227" t="s">
        <v>471</v>
      </c>
      <c r="B260" s="153">
        <v>48428</v>
      </c>
      <c r="C260" s="154">
        <v>1515308</v>
      </c>
      <c r="D260" s="155" t="s">
        <v>472</v>
      </c>
      <c r="E260" s="156">
        <v>43623</v>
      </c>
      <c r="F260" s="156">
        <v>43626</v>
      </c>
      <c r="G260" s="152">
        <v>1</v>
      </c>
      <c r="H260" s="152">
        <v>3</v>
      </c>
      <c r="I260" s="161">
        <v>20250</v>
      </c>
      <c r="J260" s="162"/>
      <c r="K260" s="166" t="s">
        <v>182</v>
      </c>
      <c r="L260" s="164">
        <f t="shared" si="11"/>
        <v>2450573.34</v>
      </c>
    </row>
    <row r="261" s="60" customFormat="1" ht="13.5" spans="1:12">
      <c r="A261" s="227" t="s">
        <v>473</v>
      </c>
      <c r="B261" s="153">
        <v>75406381</v>
      </c>
      <c r="C261" s="154">
        <v>1520952</v>
      </c>
      <c r="D261" s="155" t="s">
        <v>474</v>
      </c>
      <c r="E261" s="156">
        <v>43623</v>
      </c>
      <c r="F261" s="156">
        <v>43624</v>
      </c>
      <c r="G261" s="152">
        <v>1</v>
      </c>
      <c r="H261" s="152">
        <v>1</v>
      </c>
      <c r="I261" s="161">
        <v>9750</v>
      </c>
      <c r="J261" s="162"/>
      <c r="K261" s="166" t="s">
        <v>401</v>
      </c>
      <c r="L261" s="164">
        <f t="shared" si="11"/>
        <v>2440823.34</v>
      </c>
    </row>
    <row r="262" s="60" customFormat="1" ht="13.5" spans="1:12">
      <c r="A262" s="227" t="s">
        <v>475</v>
      </c>
      <c r="B262" s="153">
        <v>75406382</v>
      </c>
      <c r="C262" s="154">
        <v>1520980</v>
      </c>
      <c r="D262" s="155" t="s">
        <v>474</v>
      </c>
      <c r="E262" s="156">
        <v>43624</v>
      </c>
      <c r="F262" s="156">
        <v>43625</v>
      </c>
      <c r="G262" s="152">
        <v>1</v>
      </c>
      <c r="H262" s="152">
        <v>1</v>
      </c>
      <c r="I262" s="161">
        <v>6750</v>
      </c>
      <c r="J262" s="162"/>
      <c r="K262" s="166" t="s">
        <v>182</v>
      </c>
      <c r="L262" s="164">
        <f t="shared" si="11"/>
        <v>2434073.34</v>
      </c>
    </row>
    <row r="263" s="60" customFormat="1" ht="13.5" spans="1:12">
      <c r="A263" s="227" t="s">
        <v>476</v>
      </c>
      <c r="B263" s="153">
        <v>48620</v>
      </c>
      <c r="C263" s="154">
        <v>1516880</v>
      </c>
      <c r="D263" s="155" t="s">
        <v>477</v>
      </c>
      <c r="E263" s="156">
        <v>43624</v>
      </c>
      <c r="F263" s="156">
        <v>43627</v>
      </c>
      <c r="G263" s="152">
        <v>1</v>
      </c>
      <c r="H263" s="152">
        <v>3</v>
      </c>
      <c r="I263" s="161">
        <v>14250</v>
      </c>
      <c r="J263" s="162"/>
      <c r="K263" s="166"/>
      <c r="L263" s="164">
        <f t="shared" si="11"/>
        <v>2419823.34</v>
      </c>
    </row>
    <row r="264" s="60" customFormat="1" ht="13.5" spans="1:12">
      <c r="A264" s="227" t="s">
        <v>478</v>
      </c>
      <c r="B264" s="153">
        <v>49071</v>
      </c>
      <c r="C264" s="154">
        <v>1522671</v>
      </c>
      <c r="D264" s="167" t="s">
        <v>479</v>
      </c>
      <c r="E264" s="156">
        <v>43627</v>
      </c>
      <c r="F264" s="156">
        <v>43630</v>
      </c>
      <c r="G264" s="152">
        <v>1</v>
      </c>
      <c r="H264" s="152">
        <v>3</v>
      </c>
      <c r="I264" s="161">
        <v>20250</v>
      </c>
      <c r="J264" s="162"/>
      <c r="K264" s="163"/>
      <c r="L264" s="164">
        <f t="shared" si="11"/>
        <v>2399573.34</v>
      </c>
    </row>
    <row r="265" s="60" customFormat="1" ht="13.5" spans="1:12">
      <c r="A265" s="227" t="s">
        <v>480</v>
      </c>
      <c r="B265" s="153" t="s">
        <v>481</v>
      </c>
      <c r="C265" s="154">
        <v>1513351</v>
      </c>
      <c r="D265" s="168" t="s">
        <v>482</v>
      </c>
      <c r="E265" s="156">
        <v>43629</v>
      </c>
      <c r="F265" s="156">
        <v>43631</v>
      </c>
      <c r="G265" s="152">
        <v>2</v>
      </c>
      <c r="H265" s="152">
        <v>2</v>
      </c>
      <c r="I265" s="161">
        <v>27000</v>
      </c>
      <c r="J265" s="162"/>
      <c r="K265" s="163"/>
      <c r="L265" s="164">
        <f t="shared" si="11"/>
        <v>2372573.34</v>
      </c>
    </row>
    <row r="266" s="60" customFormat="1" ht="13.5" spans="1:12">
      <c r="A266" s="227" t="s">
        <v>483</v>
      </c>
      <c r="B266" s="153" t="s">
        <v>484</v>
      </c>
      <c r="C266" s="154">
        <v>1513389</v>
      </c>
      <c r="D266" s="168" t="s">
        <v>485</v>
      </c>
      <c r="E266" s="156">
        <v>43629</v>
      </c>
      <c r="F266" s="156">
        <v>43631</v>
      </c>
      <c r="G266" s="152">
        <v>2</v>
      </c>
      <c r="H266" s="152">
        <v>2</v>
      </c>
      <c r="I266" s="161">
        <v>27000</v>
      </c>
      <c r="J266" s="162"/>
      <c r="K266" s="163"/>
      <c r="L266" s="164">
        <f t="shared" si="11"/>
        <v>2345573.34</v>
      </c>
    </row>
    <row r="267" s="60" customFormat="1" ht="27" spans="1:12">
      <c r="A267" s="227" t="s">
        <v>486</v>
      </c>
      <c r="B267" s="153">
        <v>48429</v>
      </c>
      <c r="C267" s="154">
        <v>1514631</v>
      </c>
      <c r="D267" s="168" t="s">
        <v>487</v>
      </c>
      <c r="E267" s="156">
        <v>43632</v>
      </c>
      <c r="F267" s="156">
        <v>43633</v>
      </c>
      <c r="G267" s="152">
        <v>1</v>
      </c>
      <c r="H267" s="152">
        <v>1</v>
      </c>
      <c r="I267" s="161">
        <v>6750</v>
      </c>
      <c r="J267" s="162"/>
      <c r="K267" s="166" t="s">
        <v>182</v>
      </c>
      <c r="L267" s="164">
        <f t="shared" si="11"/>
        <v>2338823.34</v>
      </c>
    </row>
    <row r="268" s="60" customFormat="1" ht="13.5" spans="1:12">
      <c r="A268" s="227" t="s">
        <v>488</v>
      </c>
      <c r="B268" s="153">
        <v>48634</v>
      </c>
      <c r="C268" s="154">
        <v>1517452</v>
      </c>
      <c r="D268" s="168" t="s">
        <v>489</v>
      </c>
      <c r="E268" s="156">
        <v>43632</v>
      </c>
      <c r="F268" s="156">
        <v>43634</v>
      </c>
      <c r="G268" s="152">
        <v>1</v>
      </c>
      <c r="H268" s="152">
        <v>2</v>
      </c>
      <c r="I268" s="161">
        <v>9500</v>
      </c>
      <c r="J268" s="162"/>
      <c r="K268" s="166"/>
      <c r="L268" s="164">
        <f t="shared" si="11"/>
        <v>2329323.34</v>
      </c>
    </row>
    <row r="269" s="60" customFormat="1" ht="13.5" spans="1:12">
      <c r="A269" s="227" t="s">
        <v>490</v>
      </c>
      <c r="B269" s="153">
        <v>49605</v>
      </c>
      <c r="C269" s="154">
        <v>1524875</v>
      </c>
      <c r="D269" s="168" t="s">
        <v>491</v>
      </c>
      <c r="E269" s="156">
        <v>43632</v>
      </c>
      <c r="F269" s="156">
        <v>43635</v>
      </c>
      <c r="G269" s="152">
        <v>1</v>
      </c>
      <c r="H269" s="152">
        <v>3</v>
      </c>
      <c r="I269" s="161">
        <v>20250</v>
      </c>
      <c r="J269" s="162"/>
      <c r="K269" s="166"/>
      <c r="L269" s="164">
        <f t="shared" si="11"/>
        <v>2309073.34</v>
      </c>
    </row>
    <row r="270" s="60" customFormat="1" ht="13.5" spans="1:12">
      <c r="A270" s="227" t="s">
        <v>492</v>
      </c>
      <c r="B270" s="153">
        <v>49806</v>
      </c>
      <c r="C270" s="154">
        <v>1528869</v>
      </c>
      <c r="D270" s="168" t="s">
        <v>493</v>
      </c>
      <c r="E270" s="156">
        <v>43634</v>
      </c>
      <c r="F270" s="156">
        <v>43636</v>
      </c>
      <c r="G270" s="152">
        <v>1</v>
      </c>
      <c r="H270" s="152">
        <v>2</v>
      </c>
      <c r="I270" s="161">
        <v>13500</v>
      </c>
      <c r="J270" s="162"/>
      <c r="K270" s="166"/>
      <c r="L270" s="164">
        <f t="shared" si="11"/>
        <v>2295573.34</v>
      </c>
    </row>
    <row r="271" s="60" customFormat="1" ht="13.5" spans="1:12">
      <c r="A271" s="227" t="s">
        <v>494</v>
      </c>
      <c r="B271" s="153">
        <v>49122</v>
      </c>
      <c r="C271" s="154">
        <v>1523254</v>
      </c>
      <c r="D271" s="168" t="s">
        <v>495</v>
      </c>
      <c r="E271" s="156">
        <v>43634</v>
      </c>
      <c r="F271" s="156">
        <v>43636</v>
      </c>
      <c r="G271" s="152">
        <v>1</v>
      </c>
      <c r="H271" s="152">
        <v>2</v>
      </c>
      <c r="I271" s="161">
        <v>19500</v>
      </c>
      <c r="J271" s="162"/>
      <c r="K271" s="163"/>
      <c r="L271" s="164">
        <f t="shared" si="11"/>
        <v>2276073.34</v>
      </c>
    </row>
    <row r="272" s="60" customFormat="1" ht="27" spans="1:12">
      <c r="A272" s="227" t="s">
        <v>496</v>
      </c>
      <c r="B272" s="153">
        <v>49044</v>
      </c>
      <c r="C272" s="154">
        <v>1522132</v>
      </c>
      <c r="D272" s="168" t="s">
        <v>497</v>
      </c>
      <c r="E272" s="156">
        <v>43634</v>
      </c>
      <c r="F272" s="156">
        <v>43637</v>
      </c>
      <c r="G272" s="152">
        <v>1</v>
      </c>
      <c r="H272" s="152">
        <v>3</v>
      </c>
      <c r="I272" s="161">
        <v>14250</v>
      </c>
      <c r="J272" s="162"/>
      <c r="K272" s="165" t="s">
        <v>301</v>
      </c>
      <c r="L272" s="164">
        <f t="shared" si="11"/>
        <v>2261823.34</v>
      </c>
    </row>
    <row r="273" s="60" customFormat="1" ht="13.5" spans="1:12">
      <c r="A273" s="227" t="s">
        <v>498</v>
      </c>
      <c r="B273" s="153">
        <v>49670</v>
      </c>
      <c r="C273" s="154">
        <v>1525837</v>
      </c>
      <c r="D273" s="168" t="s">
        <v>499</v>
      </c>
      <c r="E273" s="156">
        <v>43637</v>
      </c>
      <c r="F273" s="156">
        <v>43639</v>
      </c>
      <c r="G273" s="152">
        <v>1</v>
      </c>
      <c r="H273" s="152">
        <v>2</v>
      </c>
      <c r="I273" s="161">
        <v>13500</v>
      </c>
      <c r="J273" s="162"/>
      <c r="K273" s="165" t="s">
        <v>182</v>
      </c>
      <c r="L273" s="164">
        <f t="shared" ref="L273:L304" si="12">L272-I273</f>
        <v>2248323.34</v>
      </c>
    </row>
    <row r="274" s="60" customFormat="1" ht="13.5" spans="1:12">
      <c r="A274" s="227" t="s">
        <v>500</v>
      </c>
      <c r="B274" s="153">
        <v>49671</v>
      </c>
      <c r="C274" s="154">
        <v>1525842</v>
      </c>
      <c r="D274" s="168" t="s">
        <v>501</v>
      </c>
      <c r="E274" s="156">
        <v>43637</v>
      </c>
      <c r="F274" s="156">
        <v>43639</v>
      </c>
      <c r="G274" s="152">
        <v>1</v>
      </c>
      <c r="H274" s="152">
        <v>2</v>
      </c>
      <c r="I274" s="161">
        <v>13500</v>
      </c>
      <c r="J274" s="162"/>
      <c r="K274" s="165" t="s">
        <v>182</v>
      </c>
      <c r="L274" s="164">
        <f t="shared" si="12"/>
        <v>2234823.34</v>
      </c>
    </row>
    <row r="275" s="60" customFormat="1" ht="13.5" spans="1:12">
      <c r="A275" s="227" t="s">
        <v>502</v>
      </c>
      <c r="B275" s="153">
        <v>49672</v>
      </c>
      <c r="C275" s="154">
        <v>1525849</v>
      </c>
      <c r="D275" s="168" t="s">
        <v>503</v>
      </c>
      <c r="E275" s="156">
        <v>43637</v>
      </c>
      <c r="F275" s="156">
        <v>43639</v>
      </c>
      <c r="G275" s="152">
        <v>1</v>
      </c>
      <c r="H275" s="152">
        <v>2</v>
      </c>
      <c r="I275" s="161">
        <v>13500</v>
      </c>
      <c r="J275" s="162"/>
      <c r="K275" s="165" t="s">
        <v>182</v>
      </c>
      <c r="L275" s="164">
        <f t="shared" si="12"/>
        <v>2221323.34</v>
      </c>
    </row>
    <row r="276" s="60" customFormat="1" ht="27" spans="1:12">
      <c r="A276" s="227" t="s">
        <v>504</v>
      </c>
      <c r="B276" s="153">
        <v>49673</v>
      </c>
      <c r="C276" s="154">
        <v>1525831</v>
      </c>
      <c r="D276" s="168" t="s">
        <v>505</v>
      </c>
      <c r="E276" s="156">
        <v>43637</v>
      </c>
      <c r="F276" s="156">
        <v>43639</v>
      </c>
      <c r="G276" s="152">
        <v>1</v>
      </c>
      <c r="H276" s="152">
        <v>2</v>
      </c>
      <c r="I276" s="161">
        <v>13500</v>
      </c>
      <c r="J276" s="162"/>
      <c r="K276" s="165" t="s">
        <v>182</v>
      </c>
      <c r="L276" s="164">
        <f t="shared" si="12"/>
        <v>2207823.34</v>
      </c>
    </row>
    <row r="277" s="60" customFormat="1" ht="27" spans="1:12">
      <c r="A277" s="227" t="s">
        <v>506</v>
      </c>
      <c r="B277" s="153">
        <v>49674</v>
      </c>
      <c r="C277" s="154">
        <v>1525853</v>
      </c>
      <c r="D277" s="168" t="s">
        <v>507</v>
      </c>
      <c r="E277" s="156">
        <v>43637</v>
      </c>
      <c r="F277" s="156">
        <v>43639</v>
      </c>
      <c r="G277" s="152">
        <v>1</v>
      </c>
      <c r="H277" s="152">
        <v>2</v>
      </c>
      <c r="I277" s="161">
        <v>13500</v>
      </c>
      <c r="J277" s="162"/>
      <c r="K277" s="165" t="s">
        <v>182</v>
      </c>
      <c r="L277" s="164">
        <f t="shared" si="12"/>
        <v>2194323.34</v>
      </c>
    </row>
    <row r="278" s="60" customFormat="1" ht="13.5" spans="1:12">
      <c r="A278" s="227" t="s">
        <v>508</v>
      </c>
      <c r="B278" s="153">
        <v>49743</v>
      </c>
      <c r="C278" s="154">
        <v>1526863</v>
      </c>
      <c r="D278" s="168" t="s">
        <v>509</v>
      </c>
      <c r="E278" s="156">
        <v>43637</v>
      </c>
      <c r="F278" s="156">
        <v>43638</v>
      </c>
      <c r="G278" s="152">
        <v>1</v>
      </c>
      <c r="H278" s="152">
        <v>1</v>
      </c>
      <c r="I278" s="161">
        <v>6750</v>
      </c>
      <c r="J278" s="162"/>
      <c r="K278" s="165" t="s">
        <v>182</v>
      </c>
      <c r="L278" s="164">
        <f t="shared" si="12"/>
        <v>2187573.34</v>
      </c>
    </row>
    <row r="279" s="60" customFormat="1" ht="13.5" spans="1:12">
      <c r="A279" s="227" t="s">
        <v>510</v>
      </c>
      <c r="B279" s="153">
        <v>48583</v>
      </c>
      <c r="C279" s="154">
        <v>1516340</v>
      </c>
      <c r="D279" s="168" t="s">
        <v>511</v>
      </c>
      <c r="E279" s="156">
        <v>43638</v>
      </c>
      <c r="F279" s="156">
        <v>43639</v>
      </c>
      <c r="G279" s="152">
        <v>1</v>
      </c>
      <c r="H279" s="152">
        <v>1</v>
      </c>
      <c r="I279" s="161">
        <v>6750</v>
      </c>
      <c r="J279" s="162"/>
      <c r="K279" s="163"/>
      <c r="L279" s="164">
        <f t="shared" si="12"/>
        <v>2180823.34</v>
      </c>
    </row>
    <row r="280" s="60" customFormat="1" ht="13.5" spans="1:12">
      <c r="A280" s="227" t="s">
        <v>512</v>
      </c>
      <c r="B280" s="153">
        <v>48582</v>
      </c>
      <c r="C280" s="154">
        <v>1516343</v>
      </c>
      <c r="D280" s="168" t="s">
        <v>511</v>
      </c>
      <c r="E280" s="156">
        <v>43639</v>
      </c>
      <c r="F280" s="156">
        <v>43640</v>
      </c>
      <c r="G280" s="152">
        <v>1</v>
      </c>
      <c r="H280" s="152">
        <v>1</v>
      </c>
      <c r="I280" s="161">
        <v>6750</v>
      </c>
      <c r="J280" s="162"/>
      <c r="K280" s="163"/>
      <c r="L280" s="164">
        <f t="shared" si="12"/>
        <v>2174073.34</v>
      </c>
    </row>
    <row r="281" s="60" customFormat="1" ht="13.5" spans="1:12">
      <c r="A281" s="227" t="s">
        <v>513</v>
      </c>
      <c r="B281" s="153" t="s">
        <v>514</v>
      </c>
      <c r="C281" s="154">
        <v>1524507</v>
      </c>
      <c r="D281" s="168" t="s">
        <v>515</v>
      </c>
      <c r="E281" s="156">
        <v>43639</v>
      </c>
      <c r="F281" s="156">
        <v>43643</v>
      </c>
      <c r="G281" s="152">
        <v>2</v>
      </c>
      <c r="H281" s="152">
        <v>4</v>
      </c>
      <c r="I281" s="161">
        <v>78000</v>
      </c>
      <c r="J281" s="162"/>
      <c r="K281" s="163"/>
      <c r="L281" s="164">
        <f t="shared" si="12"/>
        <v>2096073.34</v>
      </c>
    </row>
    <row r="282" s="60" customFormat="1" ht="13.5" spans="1:12">
      <c r="A282" s="227" t="s">
        <v>516</v>
      </c>
      <c r="B282" s="153">
        <v>49615</v>
      </c>
      <c r="C282" s="154">
        <v>1522625</v>
      </c>
      <c r="D282" s="168" t="s">
        <v>517</v>
      </c>
      <c r="E282" s="156">
        <v>43640</v>
      </c>
      <c r="F282" s="156">
        <v>43641</v>
      </c>
      <c r="G282" s="152">
        <v>1</v>
      </c>
      <c r="H282" s="152">
        <v>1</v>
      </c>
      <c r="I282" s="161">
        <v>6750</v>
      </c>
      <c r="J282" s="162"/>
      <c r="K282" s="163"/>
      <c r="L282" s="164">
        <f t="shared" si="12"/>
        <v>2089323.34</v>
      </c>
    </row>
    <row r="283" s="60" customFormat="1" ht="13.5" spans="1:12">
      <c r="A283" s="228" t="s">
        <v>518</v>
      </c>
      <c r="B283" s="170">
        <v>50146</v>
      </c>
      <c r="C283" s="171">
        <v>1531957</v>
      </c>
      <c r="D283" s="172" t="s">
        <v>519</v>
      </c>
      <c r="E283" s="173">
        <v>43640</v>
      </c>
      <c r="F283" s="173">
        <v>43642</v>
      </c>
      <c r="G283" s="169">
        <v>1</v>
      </c>
      <c r="H283" s="169">
        <v>2</v>
      </c>
      <c r="I283" s="174">
        <v>13500</v>
      </c>
      <c r="J283" s="175"/>
      <c r="K283" s="176"/>
      <c r="L283" s="164">
        <f t="shared" si="12"/>
        <v>2075823.34</v>
      </c>
    </row>
    <row r="284" s="60" customFormat="1" ht="13.5" spans="1:12">
      <c r="A284" s="227" t="s">
        <v>520</v>
      </c>
      <c r="B284" s="153">
        <v>49668</v>
      </c>
      <c r="C284" s="154">
        <v>1526283</v>
      </c>
      <c r="D284" s="168" t="s">
        <v>521</v>
      </c>
      <c r="E284" s="156">
        <v>43641</v>
      </c>
      <c r="F284" s="156">
        <v>43642</v>
      </c>
      <c r="G284" s="152">
        <v>1</v>
      </c>
      <c r="H284" s="152">
        <v>1</v>
      </c>
      <c r="I284" s="161">
        <v>6750</v>
      </c>
      <c r="J284" s="162"/>
      <c r="K284" s="163"/>
      <c r="L284" s="164">
        <f t="shared" si="12"/>
        <v>2069073.34</v>
      </c>
    </row>
    <row r="285" s="60" customFormat="1" ht="13.5" spans="1:12">
      <c r="A285" s="227" t="s">
        <v>522</v>
      </c>
      <c r="B285" s="153">
        <v>49775</v>
      </c>
      <c r="C285" s="154">
        <v>1528140</v>
      </c>
      <c r="D285" s="168" t="s">
        <v>523</v>
      </c>
      <c r="E285" s="156">
        <v>43642</v>
      </c>
      <c r="F285" s="156">
        <v>43646</v>
      </c>
      <c r="G285" s="152">
        <v>1</v>
      </c>
      <c r="H285" s="152">
        <v>4</v>
      </c>
      <c r="I285" s="161">
        <v>27000</v>
      </c>
      <c r="J285" s="162"/>
      <c r="K285" s="163"/>
      <c r="L285" s="164">
        <f t="shared" si="12"/>
        <v>2042073.34</v>
      </c>
    </row>
    <row r="286" s="60" customFormat="1" ht="27" spans="1:12">
      <c r="A286" s="227" t="s">
        <v>524</v>
      </c>
      <c r="B286" s="153" t="s">
        <v>525</v>
      </c>
      <c r="C286" s="154">
        <v>1525020</v>
      </c>
      <c r="D286" s="168" t="s">
        <v>526</v>
      </c>
      <c r="E286" s="156">
        <v>43645</v>
      </c>
      <c r="F286" s="156">
        <v>43647</v>
      </c>
      <c r="G286" s="152">
        <v>2</v>
      </c>
      <c r="H286" s="152">
        <v>2</v>
      </c>
      <c r="I286" s="161">
        <v>27000</v>
      </c>
      <c r="J286" s="162"/>
      <c r="K286" s="163"/>
      <c r="L286" s="164">
        <f t="shared" si="12"/>
        <v>2015073.34</v>
      </c>
    </row>
    <row r="287" s="60" customFormat="1" ht="13.5" spans="1:12">
      <c r="A287" s="227" t="s">
        <v>527</v>
      </c>
      <c r="B287" s="153">
        <v>49744</v>
      </c>
      <c r="C287" s="154">
        <v>1526664</v>
      </c>
      <c r="D287" s="168" t="s">
        <v>528</v>
      </c>
      <c r="E287" s="156">
        <v>43645</v>
      </c>
      <c r="F287" s="156">
        <v>43647</v>
      </c>
      <c r="G287" s="152">
        <v>1</v>
      </c>
      <c r="H287" s="152">
        <v>2</v>
      </c>
      <c r="I287" s="161">
        <v>9500</v>
      </c>
      <c r="J287" s="162"/>
      <c r="K287" s="163"/>
      <c r="L287" s="164">
        <f t="shared" si="12"/>
        <v>2005573.34</v>
      </c>
    </row>
    <row r="288" s="60" customFormat="1" ht="13.5" spans="1:12">
      <c r="A288" s="227" t="s">
        <v>529</v>
      </c>
      <c r="B288" s="153">
        <v>51088</v>
      </c>
      <c r="C288" s="154">
        <v>1538840</v>
      </c>
      <c r="D288" s="168" t="s">
        <v>530</v>
      </c>
      <c r="E288" s="156">
        <v>43645</v>
      </c>
      <c r="F288" s="156">
        <v>43647</v>
      </c>
      <c r="G288" s="152">
        <v>1</v>
      </c>
      <c r="H288" s="152">
        <v>2</v>
      </c>
      <c r="I288" s="161">
        <v>13500</v>
      </c>
      <c r="J288" s="162"/>
      <c r="K288" s="163"/>
      <c r="L288" s="164">
        <f t="shared" si="12"/>
        <v>1992073.34</v>
      </c>
    </row>
    <row r="289" s="60" customFormat="1" ht="13.5" spans="1:12">
      <c r="A289" s="227" t="s">
        <v>531</v>
      </c>
      <c r="B289" s="153">
        <v>50828</v>
      </c>
      <c r="C289" s="154">
        <v>1537673</v>
      </c>
      <c r="D289" s="168" t="s">
        <v>532</v>
      </c>
      <c r="E289" s="156">
        <v>43646</v>
      </c>
      <c r="F289" s="156">
        <v>43648</v>
      </c>
      <c r="G289" s="152">
        <v>1</v>
      </c>
      <c r="H289" s="152">
        <v>2</v>
      </c>
      <c r="I289" s="161">
        <v>13500</v>
      </c>
      <c r="J289" s="162"/>
      <c r="K289" s="163"/>
      <c r="L289" s="164">
        <f t="shared" si="12"/>
        <v>1978573.34</v>
      </c>
    </row>
    <row r="290" s="60" customFormat="1" ht="13.5" spans="1:12">
      <c r="A290" s="227" t="s">
        <v>533</v>
      </c>
      <c r="B290" s="153">
        <v>51402</v>
      </c>
      <c r="C290" s="154">
        <v>1541554</v>
      </c>
      <c r="D290" s="168" t="s">
        <v>534</v>
      </c>
      <c r="E290" s="156">
        <v>43646</v>
      </c>
      <c r="F290" s="156">
        <v>43649</v>
      </c>
      <c r="G290" s="152">
        <v>1</v>
      </c>
      <c r="H290" s="152">
        <v>3</v>
      </c>
      <c r="I290" s="161">
        <v>20250</v>
      </c>
      <c r="J290" s="162"/>
      <c r="K290" s="163"/>
      <c r="L290" s="164">
        <f t="shared" si="12"/>
        <v>1958323.34</v>
      </c>
    </row>
    <row r="291" s="60" customFormat="1" ht="13.5" spans="1:12">
      <c r="A291" s="227" t="s">
        <v>535</v>
      </c>
      <c r="B291" s="153">
        <v>50829</v>
      </c>
      <c r="C291" s="154">
        <v>1537669</v>
      </c>
      <c r="D291" s="168" t="s">
        <v>536</v>
      </c>
      <c r="E291" s="156">
        <v>42551</v>
      </c>
      <c r="F291" s="156">
        <v>43648</v>
      </c>
      <c r="G291" s="152">
        <v>1</v>
      </c>
      <c r="H291" s="152">
        <v>2</v>
      </c>
      <c r="I291" s="161">
        <v>19500</v>
      </c>
      <c r="J291" s="162"/>
      <c r="K291" s="163"/>
      <c r="L291" s="164">
        <f t="shared" si="12"/>
        <v>1938823.34</v>
      </c>
    </row>
    <row r="292" s="60" customFormat="1" ht="13.5" spans="1:12">
      <c r="A292" s="227" t="s">
        <v>537</v>
      </c>
      <c r="B292" s="153">
        <v>50630</v>
      </c>
      <c r="C292" s="154">
        <v>1536793</v>
      </c>
      <c r="D292" s="168" t="s">
        <v>538</v>
      </c>
      <c r="E292" s="156">
        <v>43650</v>
      </c>
      <c r="F292" s="156">
        <v>43653</v>
      </c>
      <c r="G292" s="152">
        <v>1</v>
      </c>
      <c r="H292" s="152">
        <v>3</v>
      </c>
      <c r="I292" s="161">
        <v>20250</v>
      </c>
      <c r="J292" s="162"/>
      <c r="K292" s="163"/>
      <c r="L292" s="164">
        <f t="shared" si="12"/>
        <v>1918573.34</v>
      </c>
    </row>
    <row r="293" s="60" customFormat="1" ht="13.5" spans="1:12">
      <c r="A293" s="227" t="s">
        <v>539</v>
      </c>
      <c r="B293" s="153">
        <v>50165</v>
      </c>
      <c r="C293" s="154">
        <v>1533269</v>
      </c>
      <c r="D293" s="168" t="s">
        <v>540</v>
      </c>
      <c r="E293" s="156">
        <v>43650</v>
      </c>
      <c r="F293" s="156">
        <v>43653</v>
      </c>
      <c r="G293" s="152">
        <v>1</v>
      </c>
      <c r="H293" s="152">
        <v>3</v>
      </c>
      <c r="I293" s="161">
        <v>29250</v>
      </c>
      <c r="J293" s="162"/>
      <c r="K293" s="163"/>
      <c r="L293" s="164">
        <f t="shared" si="12"/>
        <v>1889323.34</v>
      </c>
    </row>
    <row r="294" s="60" customFormat="1" ht="13.5" spans="1:12">
      <c r="A294" s="227" t="s">
        <v>541</v>
      </c>
      <c r="B294" s="153">
        <v>51921</v>
      </c>
      <c r="C294" s="154">
        <v>1543479</v>
      </c>
      <c r="D294" s="168" t="s">
        <v>542</v>
      </c>
      <c r="E294" s="156">
        <v>43652</v>
      </c>
      <c r="F294" s="156">
        <v>43654</v>
      </c>
      <c r="G294" s="152">
        <v>1</v>
      </c>
      <c r="H294" s="152">
        <v>2</v>
      </c>
      <c r="I294" s="161">
        <v>13500</v>
      </c>
      <c r="J294" s="162"/>
      <c r="K294" s="163"/>
      <c r="L294" s="164">
        <f t="shared" si="12"/>
        <v>1875823.34</v>
      </c>
    </row>
    <row r="295" s="60" customFormat="1" ht="13.5" spans="1:12">
      <c r="A295" s="227" t="s">
        <v>543</v>
      </c>
      <c r="B295" s="153">
        <v>52020</v>
      </c>
      <c r="C295" s="154">
        <v>1545877</v>
      </c>
      <c r="D295" s="168" t="s">
        <v>544</v>
      </c>
      <c r="E295" s="156">
        <v>43653</v>
      </c>
      <c r="F295" s="156">
        <v>43654</v>
      </c>
      <c r="G295" s="152">
        <v>1</v>
      </c>
      <c r="H295" s="152">
        <v>1</v>
      </c>
      <c r="I295" s="161">
        <v>4750</v>
      </c>
      <c r="J295" s="162"/>
      <c r="K295" s="163"/>
      <c r="L295" s="164">
        <f t="shared" si="12"/>
        <v>1871073.34</v>
      </c>
    </row>
    <row r="296" s="60" customFormat="1" ht="13.5" spans="1:12">
      <c r="A296" s="228" t="s">
        <v>545</v>
      </c>
      <c r="B296" s="170">
        <v>52156</v>
      </c>
      <c r="C296" s="171">
        <v>1548127</v>
      </c>
      <c r="D296" s="172" t="s">
        <v>546</v>
      </c>
      <c r="E296" s="173">
        <v>43653</v>
      </c>
      <c r="F296" s="173">
        <v>43655</v>
      </c>
      <c r="G296" s="169">
        <v>1</v>
      </c>
      <c r="H296" s="169">
        <v>2</v>
      </c>
      <c r="I296" s="174">
        <v>9500</v>
      </c>
      <c r="J296" s="175"/>
      <c r="K296" s="176"/>
      <c r="L296" s="164">
        <f t="shared" si="12"/>
        <v>1861573.34</v>
      </c>
    </row>
    <row r="297" s="60" customFormat="1" ht="13.5" spans="1:12">
      <c r="A297" s="227" t="s">
        <v>547</v>
      </c>
      <c r="B297" s="153">
        <v>52019</v>
      </c>
      <c r="C297" s="154">
        <v>1545881</v>
      </c>
      <c r="D297" s="168" t="s">
        <v>544</v>
      </c>
      <c r="E297" s="156">
        <v>43654</v>
      </c>
      <c r="F297" s="156">
        <v>43655</v>
      </c>
      <c r="G297" s="152">
        <v>1</v>
      </c>
      <c r="H297" s="152">
        <v>1</v>
      </c>
      <c r="I297" s="161">
        <v>6750</v>
      </c>
      <c r="J297" s="162"/>
      <c r="K297" s="163"/>
      <c r="L297" s="164">
        <f t="shared" si="12"/>
        <v>1854823.34</v>
      </c>
    </row>
    <row r="298" s="60" customFormat="1" ht="13.5" spans="1:12">
      <c r="A298" s="227" t="s">
        <v>548</v>
      </c>
      <c r="B298" s="153">
        <v>49770</v>
      </c>
      <c r="C298" s="154">
        <v>1527761</v>
      </c>
      <c r="D298" s="168" t="s">
        <v>549</v>
      </c>
      <c r="E298" s="156">
        <v>43654</v>
      </c>
      <c r="F298" s="156">
        <v>43656</v>
      </c>
      <c r="G298" s="152">
        <v>1</v>
      </c>
      <c r="H298" s="152">
        <v>2</v>
      </c>
      <c r="I298" s="161">
        <v>13500</v>
      </c>
      <c r="J298" s="162"/>
      <c r="K298" s="163"/>
      <c r="L298" s="164">
        <f t="shared" si="12"/>
        <v>1841323.34</v>
      </c>
    </row>
    <row r="299" s="60" customFormat="1" ht="13.5" spans="1:12">
      <c r="A299" s="227" t="s">
        <v>550</v>
      </c>
      <c r="B299" s="153">
        <v>49912</v>
      </c>
      <c r="C299" s="154">
        <v>1530873</v>
      </c>
      <c r="D299" s="167" t="s">
        <v>551</v>
      </c>
      <c r="E299" s="156">
        <v>43654</v>
      </c>
      <c r="F299" s="156">
        <v>43656</v>
      </c>
      <c r="G299" s="152">
        <v>1</v>
      </c>
      <c r="H299" s="152">
        <v>2</v>
      </c>
      <c r="I299" s="161">
        <v>13500</v>
      </c>
      <c r="J299" s="162"/>
      <c r="K299" s="166" t="s">
        <v>182</v>
      </c>
      <c r="L299" s="164">
        <f t="shared" si="12"/>
        <v>1827823.34</v>
      </c>
    </row>
    <row r="300" s="60" customFormat="1" ht="13.5" spans="1:12">
      <c r="A300" s="227" t="s">
        <v>552</v>
      </c>
      <c r="B300" s="153">
        <v>51361</v>
      </c>
      <c r="C300" s="154">
        <v>1540328</v>
      </c>
      <c r="D300" s="168" t="s">
        <v>553</v>
      </c>
      <c r="E300" s="156">
        <v>43656</v>
      </c>
      <c r="F300" s="156">
        <v>43658</v>
      </c>
      <c r="G300" s="152">
        <v>1</v>
      </c>
      <c r="H300" s="152">
        <v>2</v>
      </c>
      <c r="I300" s="161">
        <v>13500</v>
      </c>
      <c r="J300" s="162"/>
      <c r="K300" s="166"/>
      <c r="L300" s="164">
        <f t="shared" si="12"/>
        <v>1814323.34</v>
      </c>
    </row>
    <row r="301" s="60" customFormat="1" ht="27" spans="1:12">
      <c r="A301" s="227" t="s">
        <v>554</v>
      </c>
      <c r="B301" s="153">
        <v>51982</v>
      </c>
      <c r="C301" s="154">
        <v>1544992</v>
      </c>
      <c r="D301" s="168" t="s">
        <v>555</v>
      </c>
      <c r="E301" s="156">
        <v>43657</v>
      </c>
      <c r="F301" s="156">
        <v>43658</v>
      </c>
      <c r="G301" s="152">
        <v>1</v>
      </c>
      <c r="H301" s="152">
        <v>1</v>
      </c>
      <c r="I301" s="161">
        <v>4750</v>
      </c>
      <c r="J301" s="162"/>
      <c r="K301" s="166"/>
      <c r="L301" s="164">
        <f t="shared" si="12"/>
        <v>1809573.34</v>
      </c>
    </row>
    <row r="302" s="60" customFormat="1" ht="13.5" spans="1:12">
      <c r="A302" s="227" t="s">
        <v>556</v>
      </c>
      <c r="B302" s="153">
        <v>52266</v>
      </c>
      <c r="C302" s="154">
        <v>1549689</v>
      </c>
      <c r="D302" s="168" t="s">
        <v>557</v>
      </c>
      <c r="E302" s="156">
        <v>43657</v>
      </c>
      <c r="F302" s="156">
        <v>43659</v>
      </c>
      <c r="G302" s="152">
        <v>1</v>
      </c>
      <c r="H302" s="152">
        <v>2</v>
      </c>
      <c r="I302" s="161">
        <v>13500</v>
      </c>
      <c r="J302" s="162"/>
      <c r="K302" s="166"/>
      <c r="L302" s="164">
        <f t="shared" si="12"/>
        <v>1796073.34</v>
      </c>
    </row>
    <row r="303" s="60" customFormat="1" ht="13.5" spans="1:12">
      <c r="A303" s="227" t="s">
        <v>558</v>
      </c>
      <c r="B303" s="153">
        <v>52021</v>
      </c>
      <c r="C303" s="154">
        <v>1545876</v>
      </c>
      <c r="D303" s="168" t="s">
        <v>559</v>
      </c>
      <c r="E303" s="156">
        <v>43657</v>
      </c>
      <c r="F303" s="156">
        <v>43659</v>
      </c>
      <c r="G303" s="152">
        <v>1</v>
      </c>
      <c r="H303" s="152">
        <v>2</v>
      </c>
      <c r="I303" s="161">
        <v>13500</v>
      </c>
      <c r="J303" s="162"/>
      <c r="K303" s="166"/>
      <c r="L303" s="164">
        <f t="shared" si="12"/>
        <v>1782573.34</v>
      </c>
    </row>
    <row r="304" s="60" customFormat="1" ht="13.5" spans="1:12">
      <c r="A304" s="227" t="s">
        <v>560</v>
      </c>
      <c r="B304" s="153" t="s">
        <v>561</v>
      </c>
      <c r="C304" s="154">
        <v>1543855</v>
      </c>
      <c r="D304" s="168" t="s">
        <v>562</v>
      </c>
      <c r="E304" s="156">
        <v>43658</v>
      </c>
      <c r="F304" s="156">
        <v>43660</v>
      </c>
      <c r="G304" s="152">
        <v>2</v>
      </c>
      <c r="H304" s="152">
        <v>2</v>
      </c>
      <c r="I304" s="161">
        <v>27000</v>
      </c>
      <c r="J304" s="162"/>
      <c r="K304" s="166"/>
      <c r="L304" s="164">
        <f t="shared" si="12"/>
        <v>1755573.34</v>
      </c>
    </row>
    <row r="305" s="60" customFormat="1" ht="13.5" spans="1:12">
      <c r="A305" s="227" t="s">
        <v>563</v>
      </c>
      <c r="B305" s="153">
        <v>52107</v>
      </c>
      <c r="C305" s="154">
        <v>1547122</v>
      </c>
      <c r="D305" s="168" t="s">
        <v>564</v>
      </c>
      <c r="E305" s="156">
        <v>43660</v>
      </c>
      <c r="F305" s="156">
        <v>43662</v>
      </c>
      <c r="G305" s="152">
        <v>1</v>
      </c>
      <c r="H305" s="152">
        <v>2</v>
      </c>
      <c r="I305" s="161">
        <v>9500</v>
      </c>
      <c r="J305" s="162"/>
      <c r="K305" s="166"/>
      <c r="L305" s="164">
        <f t="shared" ref="L305:L336" si="13">L304-I305</f>
        <v>1746073.34</v>
      </c>
    </row>
    <row r="306" s="60" customFormat="1" ht="13.5" spans="1:12">
      <c r="A306" s="227" t="s">
        <v>565</v>
      </c>
      <c r="B306" s="153">
        <v>49669</v>
      </c>
      <c r="C306" s="154">
        <v>1525812</v>
      </c>
      <c r="D306" s="168" t="s">
        <v>566</v>
      </c>
      <c r="E306" s="156">
        <v>43662</v>
      </c>
      <c r="F306" s="156">
        <v>43666</v>
      </c>
      <c r="G306" s="152">
        <v>1</v>
      </c>
      <c r="H306" s="152">
        <v>4</v>
      </c>
      <c r="I306" s="161">
        <v>39000</v>
      </c>
      <c r="J306" s="162"/>
      <c r="K306" s="166" t="s">
        <v>401</v>
      </c>
      <c r="L306" s="164">
        <f t="shared" si="13"/>
        <v>1707073.34</v>
      </c>
    </row>
    <row r="307" s="60" customFormat="1" ht="13.5" spans="1:12">
      <c r="A307" s="227" t="s">
        <v>567</v>
      </c>
      <c r="B307" s="153">
        <v>49675</v>
      </c>
      <c r="C307" s="154">
        <v>1525880</v>
      </c>
      <c r="D307" s="168" t="s">
        <v>568</v>
      </c>
      <c r="E307" s="156">
        <v>43662</v>
      </c>
      <c r="F307" s="156">
        <v>43666</v>
      </c>
      <c r="G307" s="152">
        <v>1</v>
      </c>
      <c r="H307" s="152">
        <v>4</v>
      </c>
      <c r="I307" s="161">
        <v>27000</v>
      </c>
      <c r="J307" s="162"/>
      <c r="K307" s="166" t="s">
        <v>182</v>
      </c>
      <c r="L307" s="164">
        <f t="shared" si="13"/>
        <v>1680073.34</v>
      </c>
    </row>
    <row r="308" s="60" customFormat="1" ht="13.5" spans="1:12">
      <c r="A308" s="227" t="s">
        <v>569</v>
      </c>
      <c r="B308" s="153">
        <v>50397</v>
      </c>
      <c r="C308" s="154">
        <v>1535304</v>
      </c>
      <c r="D308" s="168" t="s">
        <v>570</v>
      </c>
      <c r="E308" s="156">
        <v>43663</v>
      </c>
      <c r="F308" s="156">
        <v>43664</v>
      </c>
      <c r="G308" s="152">
        <v>1</v>
      </c>
      <c r="H308" s="152">
        <v>1</v>
      </c>
      <c r="I308" s="161">
        <v>6750</v>
      </c>
      <c r="J308" s="162"/>
      <c r="K308" s="166"/>
      <c r="L308" s="164">
        <f t="shared" si="13"/>
        <v>1673323.34</v>
      </c>
    </row>
    <row r="309" s="60" customFormat="1" ht="13.5" spans="1:12">
      <c r="A309" s="227" t="s">
        <v>571</v>
      </c>
      <c r="B309" s="153">
        <v>52191</v>
      </c>
      <c r="C309" s="154">
        <v>1548456</v>
      </c>
      <c r="D309" s="168" t="s">
        <v>572</v>
      </c>
      <c r="E309" s="156">
        <v>43663</v>
      </c>
      <c r="F309" s="156">
        <v>43665</v>
      </c>
      <c r="G309" s="152">
        <v>1</v>
      </c>
      <c r="H309" s="152">
        <v>2</v>
      </c>
      <c r="I309" s="161">
        <v>9500</v>
      </c>
      <c r="J309" s="162"/>
      <c r="K309" s="166"/>
      <c r="L309" s="164">
        <f t="shared" si="13"/>
        <v>1663823.34</v>
      </c>
    </row>
    <row r="310" s="60" customFormat="1" ht="13.5" spans="1:12">
      <c r="A310" s="227" t="s">
        <v>573</v>
      </c>
      <c r="B310" s="153">
        <v>52116</v>
      </c>
      <c r="C310" s="154">
        <v>1546740</v>
      </c>
      <c r="D310" s="168" t="s">
        <v>574</v>
      </c>
      <c r="E310" s="156">
        <v>43664</v>
      </c>
      <c r="F310" s="156">
        <v>43666</v>
      </c>
      <c r="G310" s="152">
        <v>1</v>
      </c>
      <c r="H310" s="152">
        <v>2</v>
      </c>
      <c r="I310" s="161">
        <v>13500</v>
      </c>
      <c r="J310" s="162"/>
      <c r="K310" s="166"/>
      <c r="L310" s="164">
        <f t="shared" si="13"/>
        <v>1650323.34</v>
      </c>
    </row>
    <row r="311" s="60" customFormat="1" ht="13.5" spans="1:12">
      <c r="A311" s="227" t="s">
        <v>575</v>
      </c>
      <c r="B311" s="153">
        <v>52192</v>
      </c>
      <c r="C311" s="154">
        <v>1548482</v>
      </c>
      <c r="D311" s="168" t="s">
        <v>576</v>
      </c>
      <c r="E311" s="156">
        <v>43664</v>
      </c>
      <c r="F311" s="156">
        <v>43665</v>
      </c>
      <c r="G311" s="152">
        <v>1</v>
      </c>
      <c r="H311" s="152">
        <v>1</v>
      </c>
      <c r="I311" s="161">
        <v>6750</v>
      </c>
      <c r="J311" s="162"/>
      <c r="K311" s="166"/>
      <c r="L311" s="164">
        <f t="shared" si="13"/>
        <v>1643573.34</v>
      </c>
    </row>
    <row r="312" s="60" customFormat="1" ht="13.5" spans="1:12">
      <c r="A312" s="227" t="s">
        <v>577</v>
      </c>
      <c r="B312" s="153">
        <v>52384</v>
      </c>
      <c r="C312" s="154">
        <v>1551926</v>
      </c>
      <c r="D312" s="168" t="s">
        <v>578</v>
      </c>
      <c r="E312" s="156">
        <v>43664</v>
      </c>
      <c r="F312" s="156">
        <v>43666</v>
      </c>
      <c r="G312" s="152">
        <v>1</v>
      </c>
      <c r="H312" s="152">
        <v>2</v>
      </c>
      <c r="I312" s="161">
        <v>13500</v>
      </c>
      <c r="J312" s="162"/>
      <c r="K312" s="166"/>
      <c r="L312" s="164">
        <f t="shared" si="13"/>
        <v>1630073.34</v>
      </c>
    </row>
    <row r="313" s="60" customFormat="1" ht="13.5" spans="1:12">
      <c r="A313" s="227" t="s">
        <v>579</v>
      </c>
      <c r="B313" s="153" t="s">
        <v>580</v>
      </c>
      <c r="C313" s="154">
        <v>1530564</v>
      </c>
      <c r="D313" s="168" t="s">
        <v>581</v>
      </c>
      <c r="E313" s="156">
        <v>43665</v>
      </c>
      <c r="F313" s="156">
        <v>43667</v>
      </c>
      <c r="G313" s="152">
        <v>2</v>
      </c>
      <c r="H313" s="152">
        <v>2</v>
      </c>
      <c r="I313" s="161">
        <v>27000</v>
      </c>
      <c r="J313" s="162"/>
      <c r="K313" s="166"/>
      <c r="L313" s="164">
        <f t="shared" si="13"/>
        <v>1603073.34</v>
      </c>
    </row>
    <row r="314" s="60" customFormat="1" ht="13.5" spans="1:12">
      <c r="A314" s="227" t="s">
        <v>582</v>
      </c>
      <c r="B314" s="153">
        <v>52319</v>
      </c>
      <c r="C314" s="154">
        <v>1550864</v>
      </c>
      <c r="D314" s="168" t="s">
        <v>583</v>
      </c>
      <c r="E314" s="156">
        <v>43665</v>
      </c>
      <c r="F314" s="156">
        <v>43667</v>
      </c>
      <c r="G314" s="152">
        <v>1</v>
      </c>
      <c r="H314" s="152">
        <v>2</v>
      </c>
      <c r="I314" s="161">
        <v>13500</v>
      </c>
      <c r="J314" s="162"/>
      <c r="K314" s="166"/>
      <c r="L314" s="164">
        <f t="shared" si="13"/>
        <v>1589573.34</v>
      </c>
    </row>
    <row r="315" s="60" customFormat="1" ht="13.5" spans="1:12">
      <c r="A315" s="227" t="s">
        <v>584</v>
      </c>
      <c r="B315" s="153">
        <v>51981</v>
      </c>
      <c r="C315" s="154">
        <v>1544888</v>
      </c>
      <c r="D315" s="168" t="s">
        <v>585</v>
      </c>
      <c r="E315" s="156">
        <v>43665</v>
      </c>
      <c r="F315" s="156">
        <v>43669</v>
      </c>
      <c r="G315" s="152">
        <v>1</v>
      </c>
      <c r="H315" s="152">
        <v>4</v>
      </c>
      <c r="I315" s="161">
        <v>27000</v>
      </c>
      <c r="J315" s="162"/>
      <c r="K315" s="166"/>
      <c r="L315" s="164">
        <f t="shared" si="13"/>
        <v>1562573.34</v>
      </c>
    </row>
    <row r="316" s="60" customFormat="1" ht="13.5" spans="1:12">
      <c r="A316" s="227" t="s">
        <v>586</v>
      </c>
      <c r="B316" s="153">
        <v>48577</v>
      </c>
      <c r="C316" s="154">
        <v>1515597</v>
      </c>
      <c r="D316" s="168" t="s">
        <v>587</v>
      </c>
      <c r="E316" s="156">
        <v>43666</v>
      </c>
      <c r="F316" s="156">
        <v>43667</v>
      </c>
      <c r="G316" s="152">
        <v>1</v>
      </c>
      <c r="H316" s="152">
        <v>1</v>
      </c>
      <c r="I316" s="161">
        <v>6750</v>
      </c>
      <c r="J316" s="162"/>
      <c r="K316" s="166" t="s">
        <v>182</v>
      </c>
      <c r="L316" s="164">
        <f t="shared" si="13"/>
        <v>1555823.34</v>
      </c>
    </row>
    <row r="317" s="60" customFormat="1" ht="13.5" spans="1:12">
      <c r="A317" s="227" t="s">
        <v>588</v>
      </c>
      <c r="B317" s="153">
        <v>49069</v>
      </c>
      <c r="C317" s="154">
        <v>1522727</v>
      </c>
      <c r="D317" s="168" t="s">
        <v>589</v>
      </c>
      <c r="E317" s="156">
        <v>43667</v>
      </c>
      <c r="F317" s="156">
        <v>43668</v>
      </c>
      <c r="G317" s="152">
        <v>1</v>
      </c>
      <c r="H317" s="152">
        <v>1</v>
      </c>
      <c r="I317" s="161">
        <v>9750</v>
      </c>
      <c r="J317" s="162"/>
      <c r="K317" s="166"/>
      <c r="L317" s="164">
        <f t="shared" si="13"/>
        <v>1546073.34</v>
      </c>
    </row>
    <row r="318" s="60" customFormat="1" ht="13.5" spans="1:12">
      <c r="A318" s="227" t="s">
        <v>590</v>
      </c>
      <c r="B318" s="153">
        <v>51359</v>
      </c>
      <c r="C318" s="154">
        <v>1540090</v>
      </c>
      <c r="D318" s="168" t="s">
        <v>591</v>
      </c>
      <c r="E318" s="156">
        <v>43667</v>
      </c>
      <c r="F318" s="156">
        <v>43669</v>
      </c>
      <c r="G318" s="152">
        <v>1</v>
      </c>
      <c r="H318" s="152">
        <v>2</v>
      </c>
      <c r="I318" s="161">
        <v>9500</v>
      </c>
      <c r="J318" s="162"/>
      <c r="K318" s="166"/>
      <c r="L318" s="164">
        <f t="shared" si="13"/>
        <v>1536573.34</v>
      </c>
    </row>
    <row r="319" s="60" customFormat="1" ht="13.5" spans="1:12">
      <c r="A319" s="227" t="s">
        <v>592</v>
      </c>
      <c r="B319" s="153">
        <v>51360</v>
      </c>
      <c r="C319" s="154">
        <v>1540092</v>
      </c>
      <c r="D319" s="168" t="s">
        <v>593</v>
      </c>
      <c r="E319" s="156">
        <v>43667</v>
      </c>
      <c r="F319" s="156">
        <v>43669</v>
      </c>
      <c r="G319" s="152">
        <v>1</v>
      </c>
      <c r="H319" s="152">
        <v>2</v>
      </c>
      <c r="I319" s="161">
        <v>13500</v>
      </c>
      <c r="J319" s="162"/>
      <c r="K319" s="166"/>
      <c r="L319" s="164">
        <f t="shared" si="13"/>
        <v>1523073.34</v>
      </c>
    </row>
    <row r="320" s="60" customFormat="1" ht="13.5" spans="1:12">
      <c r="A320" s="227" t="s">
        <v>594</v>
      </c>
      <c r="B320" s="153" t="s">
        <v>595</v>
      </c>
      <c r="C320" s="154">
        <v>1548005</v>
      </c>
      <c r="D320" s="168" t="s">
        <v>596</v>
      </c>
      <c r="E320" s="156">
        <v>43668</v>
      </c>
      <c r="F320" s="156">
        <v>43671</v>
      </c>
      <c r="G320" s="152">
        <v>1</v>
      </c>
      <c r="H320" s="152">
        <v>3</v>
      </c>
      <c r="I320" s="161">
        <v>58500</v>
      </c>
      <c r="J320" s="162"/>
      <c r="K320" s="166"/>
      <c r="L320" s="164">
        <f t="shared" si="13"/>
        <v>1464573.34</v>
      </c>
    </row>
    <row r="321" s="60" customFormat="1" ht="13.5" spans="1:12">
      <c r="A321" s="227" t="s">
        <v>597</v>
      </c>
      <c r="B321" s="153">
        <v>53435</v>
      </c>
      <c r="C321" s="154">
        <v>1560069</v>
      </c>
      <c r="D321" s="168" t="s">
        <v>598</v>
      </c>
      <c r="E321" s="156">
        <v>43669</v>
      </c>
      <c r="F321" s="156">
        <v>43673</v>
      </c>
      <c r="G321" s="152">
        <v>1</v>
      </c>
      <c r="H321" s="152">
        <v>4</v>
      </c>
      <c r="I321" s="161">
        <v>27000</v>
      </c>
      <c r="J321" s="162"/>
      <c r="K321" s="166"/>
      <c r="L321" s="164">
        <f t="shared" si="13"/>
        <v>1437573.34</v>
      </c>
    </row>
    <row r="322" s="60" customFormat="1" ht="13.5" spans="1:12">
      <c r="A322" s="227" t="s">
        <v>599</v>
      </c>
      <c r="B322" s="153">
        <v>50147</v>
      </c>
      <c r="C322" s="153">
        <v>1532235</v>
      </c>
      <c r="D322" s="168" t="s">
        <v>600</v>
      </c>
      <c r="E322" s="156">
        <v>43669</v>
      </c>
      <c r="F322" s="156">
        <v>43670</v>
      </c>
      <c r="G322" s="152">
        <v>1</v>
      </c>
      <c r="H322" s="152">
        <v>1</v>
      </c>
      <c r="I322" s="161">
        <v>6750</v>
      </c>
      <c r="J322" s="162"/>
      <c r="K322" s="166"/>
      <c r="L322" s="164">
        <f t="shared" si="13"/>
        <v>1430823.34</v>
      </c>
    </row>
    <row r="323" s="60" customFormat="1" ht="13.5" spans="1:12">
      <c r="A323" s="227" t="s">
        <v>601</v>
      </c>
      <c r="B323" s="153">
        <v>50167</v>
      </c>
      <c r="C323" s="177">
        <v>1533026</v>
      </c>
      <c r="D323" s="178" t="s">
        <v>602</v>
      </c>
      <c r="E323" s="156">
        <v>43671</v>
      </c>
      <c r="F323" s="156">
        <v>43673</v>
      </c>
      <c r="G323" s="152">
        <v>1</v>
      </c>
      <c r="H323" s="152">
        <v>2</v>
      </c>
      <c r="I323" s="161">
        <v>13500</v>
      </c>
      <c r="J323" s="162"/>
      <c r="K323" s="166"/>
      <c r="L323" s="164">
        <f t="shared" si="13"/>
        <v>1417323.34</v>
      </c>
    </row>
    <row r="324" s="60" customFormat="1" ht="13.5" spans="1:12">
      <c r="A324" s="227" t="s">
        <v>603</v>
      </c>
      <c r="B324" s="153">
        <v>50168</v>
      </c>
      <c r="C324" s="177">
        <v>1533026</v>
      </c>
      <c r="D324" s="179"/>
      <c r="E324" s="156">
        <v>43671</v>
      </c>
      <c r="F324" s="156">
        <v>43673</v>
      </c>
      <c r="G324" s="152">
        <v>1</v>
      </c>
      <c r="H324" s="152">
        <v>2</v>
      </c>
      <c r="I324" s="161">
        <v>13500</v>
      </c>
      <c r="J324" s="162"/>
      <c r="K324" s="166"/>
      <c r="L324" s="164">
        <f t="shared" si="13"/>
        <v>1403823.34</v>
      </c>
    </row>
    <row r="325" s="60" customFormat="1" ht="13.5" spans="1:12">
      <c r="A325" s="227" t="s">
        <v>604</v>
      </c>
      <c r="B325" s="153">
        <v>50169</v>
      </c>
      <c r="C325" s="177">
        <v>1533026</v>
      </c>
      <c r="D325" s="180"/>
      <c r="E325" s="156">
        <v>43671</v>
      </c>
      <c r="F325" s="156">
        <v>43673</v>
      </c>
      <c r="G325" s="152">
        <v>1</v>
      </c>
      <c r="H325" s="152">
        <v>2</v>
      </c>
      <c r="I325" s="161">
        <v>13500</v>
      </c>
      <c r="J325" s="162"/>
      <c r="K325" s="166"/>
      <c r="L325" s="164">
        <f t="shared" si="13"/>
        <v>1390323.34</v>
      </c>
    </row>
    <row r="326" s="60" customFormat="1" ht="13.5" spans="1:12">
      <c r="A326" s="227" t="s">
        <v>605</v>
      </c>
      <c r="B326" s="153">
        <v>51849</v>
      </c>
      <c r="C326" s="181">
        <v>1543086</v>
      </c>
      <c r="D326" s="180" t="s">
        <v>606</v>
      </c>
      <c r="E326" s="156">
        <v>43671</v>
      </c>
      <c r="F326" s="156">
        <v>43673</v>
      </c>
      <c r="G326" s="152">
        <v>1</v>
      </c>
      <c r="H326" s="152">
        <v>2</v>
      </c>
      <c r="I326" s="161">
        <v>18500</v>
      </c>
      <c r="J326" s="162"/>
      <c r="K326" s="166"/>
      <c r="L326" s="164">
        <f t="shared" si="13"/>
        <v>1371823.34</v>
      </c>
    </row>
    <row r="327" s="60" customFormat="1" ht="13.5" spans="1:12">
      <c r="A327" s="227" t="s">
        <v>607</v>
      </c>
      <c r="B327" s="153">
        <v>50393</v>
      </c>
      <c r="C327" s="153">
        <v>1534990</v>
      </c>
      <c r="D327" s="180" t="s">
        <v>608</v>
      </c>
      <c r="E327" s="156">
        <v>43672</v>
      </c>
      <c r="F327" s="156">
        <v>43673</v>
      </c>
      <c r="G327" s="152">
        <v>1</v>
      </c>
      <c r="H327" s="152">
        <v>1</v>
      </c>
      <c r="I327" s="161">
        <v>9750</v>
      </c>
      <c r="J327" s="162"/>
      <c r="K327" s="166"/>
      <c r="L327" s="164">
        <f t="shared" si="13"/>
        <v>1362073.34</v>
      </c>
    </row>
    <row r="328" s="60" customFormat="1" ht="13.5" spans="1:12">
      <c r="A328" s="227" t="s">
        <v>609</v>
      </c>
      <c r="B328" s="153">
        <v>53694</v>
      </c>
      <c r="C328" s="181">
        <v>1563379</v>
      </c>
      <c r="D328" s="180" t="s">
        <v>610</v>
      </c>
      <c r="E328" s="156">
        <v>43673</v>
      </c>
      <c r="F328" s="156">
        <v>43674</v>
      </c>
      <c r="G328" s="152">
        <v>1</v>
      </c>
      <c r="H328" s="152">
        <v>1</v>
      </c>
      <c r="I328" s="161">
        <v>6750</v>
      </c>
      <c r="J328" s="162"/>
      <c r="K328" s="166"/>
      <c r="L328" s="164">
        <f t="shared" si="13"/>
        <v>1355323.34</v>
      </c>
    </row>
    <row r="329" s="60" customFormat="1" ht="13.5" spans="1:12">
      <c r="A329" s="227" t="s">
        <v>611</v>
      </c>
      <c r="B329" s="153">
        <v>53640</v>
      </c>
      <c r="C329" s="181">
        <v>1562116</v>
      </c>
      <c r="D329" s="180" t="s">
        <v>612</v>
      </c>
      <c r="E329" s="156">
        <v>43673</v>
      </c>
      <c r="F329" s="156">
        <v>43674</v>
      </c>
      <c r="G329" s="152">
        <v>1</v>
      </c>
      <c r="H329" s="152">
        <v>1</v>
      </c>
      <c r="I329" s="161">
        <v>4750</v>
      </c>
      <c r="J329" s="162"/>
      <c r="K329" s="166"/>
      <c r="L329" s="164">
        <f t="shared" si="13"/>
        <v>1350573.34</v>
      </c>
    </row>
    <row r="330" s="60" customFormat="1" ht="13.5" spans="1:12">
      <c r="A330" s="227" t="s">
        <v>613</v>
      </c>
      <c r="B330" s="153">
        <v>49739</v>
      </c>
      <c r="C330" s="182">
        <v>1527010</v>
      </c>
      <c r="D330" s="168" t="s">
        <v>614</v>
      </c>
      <c r="E330" s="156">
        <v>43673</v>
      </c>
      <c r="F330" s="156">
        <v>43675</v>
      </c>
      <c r="G330" s="152">
        <v>1</v>
      </c>
      <c r="H330" s="152">
        <v>2</v>
      </c>
      <c r="I330" s="161">
        <v>13500</v>
      </c>
      <c r="J330" s="162"/>
      <c r="K330" s="166" t="s">
        <v>182</v>
      </c>
      <c r="L330" s="164">
        <f t="shared" si="13"/>
        <v>1337073.34</v>
      </c>
    </row>
    <row r="331" s="60" customFormat="1" ht="13.5" spans="1:12">
      <c r="A331" s="227" t="s">
        <v>615</v>
      </c>
      <c r="B331" s="153">
        <v>49740</v>
      </c>
      <c r="C331" s="182">
        <v>1527010</v>
      </c>
      <c r="D331" s="168" t="s">
        <v>616</v>
      </c>
      <c r="E331" s="156">
        <v>43673</v>
      </c>
      <c r="F331" s="156">
        <v>43675</v>
      </c>
      <c r="G331" s="152">
        <v>1</v>
      </c>
      <c r="H331" s="152">
        <v>2</v>
      </c>
      <c r="I331" s="161">
        <v>13500</v>
      </c>
      <c r="J331" s="162"/>
      <c r="K331" s="166" t="s">
        <v>182</v>
      </c>
      <c r="L331" s="164">
        <f t="shared" si="13"/>
        <v>1323573.34</v>
      </c>
    </row>
    <row r="332" s="60" customFormat="1" ht="13.5" spans="1:12">
      <c r="A332" s="227" t="s">
        <v>617</v>
      </c>
      <c r="B332" s="153">
        <v>49741</v>
      </c>
      <c r="C332" s="182">
        <v>1527010</v>
      </c>
      <c r="D332" s="168" t="s">
        <v>618</v>
      </c>
      <c r="E332" s="156">
        <v>43673</v>
      </c>
      <c r="F332" s="156">
        <v>43675</v>
      </c>
      <c r="G332" s="152">
        <v>1</v>
      </c>
      <c r="H332" s="152">
        <v>2</v>
      </c>
      <c r="I332" s="161">
        <v>13500</v>
      </c>
      <c r="J332" s="162"/>
      <c r="K332" s="166" t="s">
        <v>182</v>
      </c>
      <c r="L332" s="164">
        <f t="shared" si="13"/>
        <v>1310073.34</v>
      </c>
    </row>
    <row r="333" s="60" customFormat="1" ht="13.5" spans="1:12">
      <c r="A333" s="227" t="s">
        <v>619</v>
      </c>
      <c r="B333" s="153">
        <v>49026</v>
      </c>
      <c r="C333" s="154">
        <v>1522058</v>
      </c>
      <c r="D333" s="168" t="s">
        <v>620</v>
      </c>
      <c r="E333" s="156">
        <v>43674</v>
      </c>
      <c r="F333" s="156">
        <v>43676</v>
      </c>
      <c r="G333" s="152">
        <v>1</v>
      </c>
      <c r="H333" s="152">
        <v>2</v>
      </c>
      <c r="I333" s="161">
        <v>15460</v>
      </c>
      <c r="J333" s="162"/>
      <c r="K333" s="166" t="s">
        <v>182</v>
      </c>
      <c r="L333" s="164">
        <f t="shared" si="13"/>
        <v>1294613.34</v>
      </c>
    </row>
    <row r="334" s="60" customFormat="1" ht="13.5" spans="1:12">
      <c r="A334" s="227" t="s">
        <v>621</v>
      </c>
      <c r="B334" s="153">
        <v>51951</v>
      </c>
      <c r="C334" s="154">
        <v>1544241</v>
      </c>
      <c r="D334" s="168" t="s">
        <v>622</v>
      </c>
      <c r="E334" s="156">
        <v>43674</v>
      </c>
      <c r="F334" s="183">
        <v>43675</v>
      </c>
      <c r="G334" s="152">
        <v>1</v>
      </c>
      <c r="H334" s="152">
        <v>1</v>
      </c>
      <c r="I334" s="199">
        <v>6750</v>
      </c>
      <c r="J334" s="162"/>
      <c r="K334" s="163" t="s">
        <v>623</v>
      </c>
      <c r="L334" s="164">
        <f t="shared" si="13"/>
        <v>1287863.34</v>
      </c>
    </row>
    <row r="335" s="60" customFormat="1" ht="13.5" spans="1:12">
      <c r="A335" s="227" t="s">
        <v>624</v>
      </c>
      <c r="B335" s="153">
        <v>51953</v>
      </c>
      <c r="C335" s="154">
        <v>1544316</v>
      </c>
      <c r="D335" s="168" t="s">
        <v>625</v>
      </c>
      <c r="E335" s="156">
        <v>43674</v>
      </c>
      <c r="F335" s="156">
        <v>43676</v>
      </c>
      <c r="G335" s="152">
        <v>1</v>
      </c>
      <c r="H335" s="152">
        <v>2</v>
      </c>
      <c r="I335" s="161">
        <v>26460</v>
      </c>
      <c r="J335" s="162"/>
      <c r="K335" s="166"/>
      <c r="L335" s="164">
        <f t="shared" si="13"/>
        <v>1261403.34</v>
      </c>
    </row>
    <row r="336" s="60" customFormat="1" ht="13.5" spans="1:12">
      <c r="A336" s="227" t="s">
        <v>626</v>
      </c>
      <c r="B336" s="153">
        <v>51952</v>
      </c>
      <c r="C336" s="154">
        <v>1544238</v>
      </c>
      <c r="D336" s="168" t="s">
        <v>627</v>
      </c>
      <c r="E336" s="156">
        <v>43674</v>
      </c>
      <c r="F336" s="183">
        <v>43675</v>
      </c>
      <c r="G336" s="152">
        <v>1</v>
      </c>
      <c r="H336" s="152">
        <v>1</v>
      </c>
      <c r="I336" s="199">
        <v>7240</v>
      </c>
      <c r="J336" s="162"/>
      <c r="K336" s="163" t="s">
        <v>623</v>
      </c>
      <c r="L336" s="164">
        <f t="shared" si="13"/>
        <v>1254163.34</v>
      </c>
    </row>
    <row r="337" s="60" customFormat="1" ht="13.5" spans="1:12">
      <c r="A337" s="227" t="s">
        <v>628</v>
      </c>
      <c r="B337" s="153">
        <v>54104</v>
      </c>
      <c r="C337" s="154">
        <v>1570098</v>
      </c>
      <c r="D337" s="168" t="s">
        <v>629</v>
      </c>
      <c r="E337" s="156">
        <v>43675</v>
      </c>
      <c r="F337" s="156">
        <v>43676</v>
      </c>
      <c r="G337" s="152">
        <v>1</v>
      </c>
      <c r="H337" s="152">
        <v>1</v>
      </c>
      <c r="I337" s="161">
        <v>4750</v>
      </c>
      <c r="J337" s="162"/>
      <c r="K337" s="166"/>
      <c r="L337" s="164">
        <f t="shared" ref="L337:L368" si="14">L336-I337</f>
        <v>1249413.34</v>
      </c>
    </row>
    <row r="338" s="60" customFormat="1" ht="13.5" spans="1:12">
      <c r="A338" s="227" t="s">
        <v>630</v>
      </c>
      <c r="B338" s="153">
        <v>53928</v>
      </c>
      <c r="C338" s="154">
        <v>1567437</v>
      </c>
      <c r="D338" s="168" t="s">
        <v>631</v>
      </c>
      <c r="E338" s="156">
        <v>43675</v>
      </c>
      <c r="F338" s="156">
        <v>43677</v>
      </c>
      <c r="G338" s="152">
        <v>1</v>
      </c>
      <c r="H338" s="152">
        <v>2</v>
      </c>
      <c r="I338" s="161">
        <v>13500</v>
      </c>
      <c r="J338" s="162"/>
      <c r="K338" s="166"/>
      <c r="L338" s="164">
        <f t="shared" si="14"/>
        <v>1235913.34</v>
      </c>
    </row>
    <row r="339" s="60" customFormat="1" ht="13.5" spans="1:12">
      <c r="A339" s="227" t="s">
        <v>632</v>
      </c>
      <c r="B339" s="153">
        <v>54103</v>
      </c>
      <c r="C339" s="154">
        <v>1570102</v>
      </c>
      <c r="D339" s="168" t="s">
        <v>633</v>
      </c>
      <c r="E339" s="156">
        <v>43676</v>
      </c>
      <c r="F339" s="156">
        <v>43677</v>
      </c>
      <c r="G339" s="152">
        <v>1</v>
      </c>
      <c r="H339" s="152">
        <v>1</v>
      </c>
      <c r="I339" s="161">
        <v>9750</v>
      </c>
      <c r="J339" s="162"/>
      <c r="K339" s="166"/>
      <c r="L339" s="164">
        <f t="shared" si="14"/>
        <v>1226163.34</v>
      </c>
    </row>
    <row r="340" s="60" customFormat="1" ht="13.5" spans="1:12">
      <c r="A340" s="227" t="s">
        <v>634</v>
      </c>
      <c r="B340" s="153">
        <v>53451</v>
      </c>
      <c r="C340" s="154">
        <v>1559799</v>
      </c>
      <c r="D340" s="168" t="s">
        <v>635</v>
      </c>
      <c r="E340" s="156">
        <v>43679</v>
      </c>
      <c r="F340" s="156">
        <v>43681</v>
      </c>
      <c r="G340" s="152">
        <v>1</v>
      </c>
      <c r="H340" s="152">
        <v>2</v>
      </c>
      <c r="I340" s="161">
        <v>13500</v>
      </c>
      <c r="J340" s="162"/>
      <c r="K340" s="166"/>
      <c r="L340" s="164">
        <f t="shared" si="14"/>
        <v>1212663.34</v>
      </c>
    </row>
    <row r="341" s="60" customFormat="1" ht="13.5" spans="1:12">
      <c r="A341" s="227" t="s">
        <v>636</v>
      </c>
      <c r="B341" s="153">
        <v>52333</v>
      </c>
      <c r="C341" s="154">
        <v>1551006</v>
      </c>
      <c r="D341" s="168" t="s">
        <v>637</v>
      </c>
      <c r="E341" s="156">
        <v>43678</v>
      </c>
      <c r="F341" s="156">
        <v>43680</v>
      </c>
      <c r="G341" s="152">
        <v>1</v>
      </c>
      <c r="H341" s="152">
        <v>2</v>
      </c>
      <c r="I341" s="161">
        <v>19500</v>
      </c>
      <c r="J341" s="162"/>
      <c r="K341" s="166"/>
      <c r="L341" s="164">
        <f t="shared" si="14"/>
        <v>1193163.34</v>
      </c>
    </row>
    <row r="342" s="60" customFormat="1" ht="13.5" spans="1:12">
      <c r="A342" s="227" t="s">
        <v>638</v>
      </c>
      <c r="B342" s="153">
        <v>52112</v>
      </c>
      <c r="C342" s="154">
        <v>1546244</v>
      </c>
      <c r="D342" s="168" t="s">
        <v>639</v>
      </c>
      <c r="E342" s="156">
        <v>43679</v>
      </c>
      <c r="F342" s="156">
        <v>43681</v>
      </c>
      <c r="G342" s="152">
        <v>1</v>
      </c>
      <c r="H342" s="152">
        <v>2</v>
      </c>
      <c r="I342" s="161">
        <v>13500</v>
      </c>
      <c r="J342" s="162"/>
      <c r="K342" s="166"/>
      <c r="L342" s="164">
        <f t="shared" si="14"/>
        <v>1179663.34</v>
      </c>
    </row>
    <row r="343" s="60" customFormat="1" ht="13.5" spans="1:12">
      <c r="A343" s="227" t="s">
        <v>640</v>
      </c>
      <c r="B343" s="153">
        <v>54408</v>
      </c>
      <c r="C343" s="154">
        <v>1574020</v>
      </c>
      <c r="D343" s="168" t="s">
        <v>641</v>
      </c>
      <c r="E343" s="156">
        <v>43679</v>
      </c>
      <c r="F343" s="156">
        <v>43680</v>
      </c>
      <c r="G343" s="152">
        <v>1</v>
      </c>
      <c r="H343" s="152">
        <v>1</v>
      </c>
      <c r="I343" s="161">
        <v>9750</v>
      </c>
      <c r="J343" s="162"/>
      <c r="K343" s="166"/>
      <c r="L343" s="164">
        <f t="shared" si="14"/>
        <v>1169913.34</v>
      </c>
    </row>
    <row r="344" s="60" customFormat="1" ht="13.5" spans="1:12">
      <c r="A344" s="227" t="s">
        <v>642</v>
      </c>
      <c r="B344" s="153">
        <v>54417</v>
      </c>
      <c r="C344" s="154">
        <v>1574536</v>
      </c>
      <c r="D344" s="168" t="s">
        <v>643</v>
      </c>
      <c r="E344" s="156">
        <v>43679</v>
      </c>
      <c r="F344" s="156">
        <v>43685</v>
      </c>
      <c r="G344" s="152">
        <v>1</v>
      </c>
      <c r="H344" s="152">
        <v>6</v>
      </c>
      <c r="I344" s="161">
        <v>40500</v>
      </c>
      <c r="J344" s="162"/>
      <c r="K344" s="166"/>
      <c r="L344" s="164">
        <f t="shared" si="14"/>
        <v>1129413.34</v>
      </c>
    </row>
    <row r="345" s="60" customFormat="1" ht="13.5" spans="1:12">
      <c r="A345" s="227" t="s">
        <v>644</v>
      </c>
      <c r="B345" s="153">
        <v>49747</v>
      </c>
      <c r="C345" s="154">
        <v>1527611</v>
      </c>
      <c r="D345" s="168" t="s">
        <v>645</v>
      </c>
      <c r="E345" s="156">
        <v>43680</v>
      </c>
      <c r="F345" s="156">
        <v>43682</v>
      </c>
      <c r="G345" s="152">
        <v>1</v>
      </c>
      <c r="H345" s="152">
        <v>2</v>
      </c>
      <c r="I345" s="161">
        <v>9500</v>
      </c>
      <c r="J345" s="162"/>
      <c r="K345" s="166" t="s">
        <v>301</v>
      </c>
      <c r="L345" s="164">
        <f t="shared" si="14"/>
        <v>1119913.34</v>
      </c>
    </row>
    <row r="346" s="60" customFormat="1" ht="13.5" spans="1:12">
      <c r="A346" s="227" t="s">
        <v>646</v>
      </c>
      <c r="B346" s="153">
        <v>49768</v>
      </c>
      <c r="C346" s="154">
        <v>1527629</v>
      </c>
      <c r="D346" s="168" t="s">
        <v>647</v>
      </c>
      <c r="E346" s="156">
        <v>43680</v>
      </c>
      <c r="F346" s="156">
        <v>43682</v>
      </c>
      <c r="G346" s="152">
        <v>1</v>
      </c>
      <c r="H346" s="152">
        <v>2</v>
      </c>
      <c r="I346" s="161">
        <v>13500</v>
      </c>
      <c r="J346" s="162"/>
      <c r="K346" s="166"/>
      <c r="L346" s="164">
        <f t="shared" si="14"/>
        <v>1106413.34</v>
      </c>
    </row>
    <row r="347" s="60" customFormat="1" ht="13.5" spans="1:12">
      <c r="A347" s="227" t="s">
        <v>648</v>
      </c>
      <c r="B347" s="153">
        <v>49769</v>
      </c>
      <c r="C347" s="154">
        <v>1527630</v>
      </c>
      <c r="D347" s="168" t="s">
        <v>649</v>
      </c>
      <c r="E347" s="156">
        <v>43680</v>
      </c>
      <c r="F347" s="156">
        <v>43682</v>
      </c>
      <c r="G347" s="152">
        <v>1</v>
      </c>
      <c r="H347" s="152">
        <v>2</v>
      </c>
      <c r="I347" s="161">
        <v>9500</v>
      </c>
      <c r="J347" s="162"/>
      <c r="K347" s="166"/>
      <c r="L347" s="164">
        <f t="shared" si="14"/>
        <v>1096913.34</v>
      </c>
    </row>
    <row r="348" s="60" customFormat="1" ht="13.5" spans="1:12">
      <c r="A348" s="227" t="s">
        <v>650</v>
      </c>
      <c r="B348" s="153">
        <v>52184</v>
      </c>
      <c r="C348" s="154">
        <v>1547250</v>
      </c>
      <c r="D348" s="168" t="s">
        <v>651</v>
      </c>
      <c r="E348" s="156">
        <v>43681</v>
      </c>
      <c r="F348" s="156">
        <v>43682</v>
      </c>
      <c r="G348" s="152">
        <v>1</v>
      </c>
      <c r="H348" s="152">
        <v>1</v>
      </c>
      <c r="I348" s="161">
        <v>9750</v>
      </c>
      <c r="J348" s="162"/>
      <c r="K348" s="166"/>
      <c r="L348" s="164">
        <f t="shared" si="14"/>
        <v>1087163.34</v>
      </c>
    </row>
    <row r="349" s="60" customFormat="1" ht="13.5" spans="1:12">
      <c r="A349" s="227" t="s">
        <v>652</v>
      </c>
      <c r="B349" s="153">
        <v>52318</v>
      </c>
      <c r="C349" s="154">
        <v>1550768</v>
      </c>
      <c r="D349" s="168" t="s">
        <v>653</v>
      </c>
      <c r="E349" s="156">
        <v>43681</v>
      </c>
      <c r="F349" s="156">
        <v>43683</v>
      </c>
      <c r="G349" s="152">
        <v>1</v>
      </c>
      <c r="H349" s="152">
        <v>2</v>
      </c>
      <c r="I349" s="161">
        <v>13500</v>
      </c>
      <c r="J349" s="162"/>
      <c r="K349" s="166"/>
      <c r="L349" s="164">
        <f t="shared" si="14"/>
        <v>1073663.34</v>
      </c>
    </row>
    <row r="350" s="60" customFormat="1" ht="13.5" spans="1:12">
      <c r="A350" s="227" t="s">
        <v>654</v>
      </c>
      <c r="B350" s="153">
        <v>52317</v>
      </c>
      <c r="C350" s="154">
        <v>1550774</v>
      </c>
      <c r="D350" s="168" t="s">
        <v>655</v>
      </c>
      <c r="E350" s="156">
        <v>43681</v>
      </c>
      <c r="F350" s="156">
        <v>43683</v>
      </c>
      <c r="G350" s="152">
        <v>1</v>
      </c>
      <c r="H350" s="152">
        <v>2</v>
      </c>
      <c r="I350" s="161">
        <v>15460</v>
      </c>
      <c r="J350" s="162"/>
      <c r="K350" s="166"/>
      <c r="L350" s="164">
        <f t="shared" si="14"/>
        <v>1058203.34</v>
      </c>
    </row>
    <row r="351" s="60" customFormat="1" ht="13.5" spans="1:12">
      <c r="A351" s="227" t="s">
        <v>656</v>
      </c>
      <c r="B351" s="153">
        <v>54355</v>
      </c>
      <c r="C351" s="154">
        <v>1573022</v>
      </c>
      <c r="D351" s="168" t="s">
        <v>657</v>
      </c>
      <c r="E351" s="156">
        <v>43681</v>
      </c>
      <c r="F351" s="156">
        <v>43683</v>
      </c>
      <c r="G351" s="152">
        <v>1</v>
      </c>
      <c r="H351" s="152">
        <v>2</v>
      </c>
      <c r="I351" s="161">
        <v>13500</v>
      </c>
      <c r="J351" s="162"/>
      <c r="K351" s="166"/>
      <c r="L351" s="164">
        <f t="shared" si="14"/>
        <v>1044703.34</v>
      </c>
    </row>
    <row r="352" s="60" customFormat="1" ht="13.5" spans="1:12">
      <c r="A352" s="227" t="s">
        <v>658</v>
      </c>
      <c r="B352" s="153">
        <v>49903</v>
      </c>
      <c r="C352" s="154">
        <v>1530215</v>
      </c>
      <c r="D352" s="168" t="s">
        <v>659</v>
      </c>
      <c r="E352" s="156">
        <v>43682</v>
      </c>
      <c r="F352" s="156">
        <v>43683</v>
      </c>
      <c r="G352" s="152">
        <v>1</v>
      </c>
      <c r="H352" s="152">
        <v>1</v>
      </c>
      <c r="I352" s="161">
        <v>9750</v>
      </c>
      <c r="J352" s="162"/>
      <c r="K352" s="166"/>
      <c r="L352" s="164">
        <f t="shared" si="14"/>
        <v>1034953.34</v>
      </c>
    </row>
    <row r="353" s="60" customFormat="1" ht="13.5" spans="1:12">
      <c r="A353" s="227" t="s">
        <v>660</v>
      </c>
      <c r="B353" s="153">
        <v>49739</v>
      </c>
      <c r="C353" s="154">
        <v>1564117</v>
      </c>
      <c r="D353" s="168" t="s">
        <v>661</v>
      </c>
      <c r="E353" s="156">
        <v>43682</v>
      </c>
      <c r="F353" s="156">
        <v>43683</v>
      </c>
      <c r="G353" s="152">
        <v>1</v>
      </c>
      <c r="H353" s="152">
        <v>1</v>
      </c>
      <c r="I353" s="161">
        <v>4750</v>
      </c>
      <c r="J353" s="162"/>
      <c r="K353" s="166"/>
      <c r="L353" s="164">
        <f t="shared" si="14"/>
        <v>1030203.34</v>
      </c>
    </row>
    <row r="354" s="60" customFormat="1" ht="13.5" spans="1:12">
      <c r="A354" s="227" t="s">
        <v>662</v>
      </c>
      <c r="B354" s="184">
        <v>50166</v>
      </c>
      <c r="C354" s="184">
        <v>1533220</v>
      </c>
      <c r="D354" s="155" t="s">
        <v>663</v>
      </c>
      <c r="E354" s="185">
        <v>43682</v>
      </c>
      <c r="F354" s="185">
        <v>43683</v>
      </c>
      <c r="G354" s="152">
        <v>1</v>
      </c>
      <c r="H354" s="152">
        <v>1</v>
      </c>
      <c r="I354" s="161">
        <v>6750</v>
      </c>
      <c r="J354" s="162"/>
      <c r="K354" s="163"/>
      <c r="L354" s="164">
        <f t="shared" si="14"/>
        <v>1023453.34</v>
      </c>
    </row>
    <row r="355" s="60" customFormat="1" ht="13.5" spans="1:12">
      <c r="A355" s="227" t="s">
        <v>664</v>
      </c>
      <c r="B355" s="184">
        <v>51983</v>
      </c>
      <c r="C355" s="186">
        <v>1544870</v>
      </c>
      <c r="D355" s="155" t="s">
        <v>665</v>
      </c>
      <c r="E355" s="185">
        <v>43683</v>
      </c>
      <c r="F355" s="185">
        <v>43685</v>
      </c>
      <c r="G355" s="152">
        <v>1</v>
      </c>
      <c r="H355" s="152">
        <v>2</v>
      </c>
      <c r="I355" s="161">
        <v>13500</v>
      </c>
      <c r="J355" s="162"/>
      <c r="K355" s="163"/>
      <c r="L355" s="164">
        <f t="shared" si="14"/>
        <v>1009953.34</v>
      </c>
    </row>
    <row r="356" s="60" customFormat="1" ht="13.5" spans="1:12">
      <c r="A356" s="227" t="s">
        <v>666</v>
      </c>
      <c r="B356" s="184">
        <v>51984</v>
      </c>
      <c r="C356" s="186">
        <v>1544870</v>
      </c>
      <c r="D356" s="155" t="s">
        <v>667</v>
      </c>
      <c r="E356" s="185">
        <v>43683</v>
      </c>
      <c r="F356" s="185">
        <v>43685</v>
      </c>
      <c r="G356" s="152">
        <v>1</v>
      </c>
      <c r="H356" s="152">
        <v>2</v>
      </c>
      <c r="I356" s="161">
        <v>13500</v>
      </c>
      <c r="J356" s="162"/>
      <c r="K356" s="163"/>
      <c r="L356" s="164">
        <f t="shared" si="14"/>
        <v>996453.34</v>
      </c>
    </row>
    <row r="357" s="60" customFormat="1" ht="13.5" spans="1:12">
      <c r="A357" s="227" t="s">
        <v>668</v>
      </c>
      <c r="B357" s="184">
        <v>51985</v>
      </c>
      <c r="C357" s="186">
        <v>1544870</v>
      </c>
      <c r="D357" s="155" t="s">
        <v>669</v>
      </c>
      <c r="E357" s="185">
        <v>43683</v>
      </c>
      <c r="F357" s="185">
        <v>43685</v>
      </c>
      <c r="G357" s="152">
        <v>1</v>
      </c>
      <c r="H357" s="152">
        <v>2</v>
      </c>
      <c r="I357" s="161">
        <v>13500</v>
      </c>
      <c r="J357" s="162"/>
      <c r="K357" s="163"/>
      <c r="L357" s="164">
        <f t="shared" si="14"/>
        <v>982953.34</v>
      </c>
    </row>
    <row r="358" s="60" customFormat="1" ht="13.5" spans="1:12">
      <c r="A358" s="227" t="s">
        <v>670</v>
      </c>
      <c r="B358" s="184">
        <v>52832</v>
      </c>
      <c r="C358" s="187">
        <v>1555571</v>
      </c>
      <c r="D358" s="155" t="s">
        <v>671</v>
      </c>
      <c r="E358" s="185">
        <v>43683</v>
      </c>
      <c r="F358" s="185">
        <v>43685</v>
      </c>
      <c r="G358" s="152">
        <v>1</v>
      </c>
      <c r="H358" s="152">
        <v>2</v>
      </c>
      <c r="I358" s="161">
        <v>13500</v>
      </c>
      <c r="J358" s="162"/>
      <c r="K358" s="163"/>
      <c r="L358" s="164">
        <f t="shared" si="14"/>
        <v>969453.34</v>
      </c>
    </row>
    <row r="359" s="60" customFormat="1" ht="13.5" spans="1:12">
      <c r="A359" s="227" t="s">
        <v>672</v>
      </c>
      <c r="B359" s="184">
        <v>52018</v>
      </c>
      <c r="C359" s="184">
        <v>1545672</v>
      </c>
      <c r="D359" s="155" t="s">
        <v>673</v>
      </c>
      <c r="E359" s="185">
        <v>43683</v>
      </c>
      <c r="F359" s="185">
        <v>43686</v>
      </c>
      <c r="G359" s="152">
        <v>1</v>
      </c>
      <c r="H359" s="152">
        <v>3</v>
      </c>
      <c r="I359" s="161">
        <v>14250</v>
      </c>
      <c r="J359" s="162"/>
      <c r="K359" s="163"/>
      <c r="L359" s="164">
        <f t="shared" si="14"/>
        <v>955203.34</v>
      </c>
    </row>
    <row r="360" s="60" customFormat="1" ht="13.5" spans="1:12">
      <c r="A360" s="227" t="s">
        <v>674</v>
      </c>
      <c r="B360" s="184">
        <v>51423</v>
      </c>
      <c r="C360" s="184">
        <v>1541196</v>
      </c>
      <c r="D360" s="155" t="s">
        <v>675</v>
      </c>
      <c r="E360" s="185">
        <v>43683</v>
      </c>
      <c r="F360" s="185">
        <v>43685</v>
      </c>
      <c r="G360" s="152">
        <v>1</v>
      </c>
      <c r="H360" s="152">
        <v>2</v>
      </c>
      <c r="I360" s="161">
        <v>13500</v>
      </c>
      <c r="J360" s="162"/>
      <c r="K360" s="163"/>
      <c r="L360" s="164">
        <f t="shared" si="14"/>
        <v>941703.34</v>
      </c>
    </row>
    <row r="361" s="60" customFormat="1" ht="13.5" spans="1:12">
      <c r="A361" s="227" t="s">
        <v>676</v>
      </c>
      <c r="B361" s="184">
        <v>52829</v>
      </c>
      <c r="C361" s="184">
        <v>1555572</v>
      </c>
      <c r="D361" s="155" t="s">
        <v>677</v>
      </c>
      <c r="E361" s="185">
        <v>43683</v>
      </c>
      <c r="F361" s="185">
        <v>43685</v>
      </c>
      <c r="G361" s="152">
        <v>1</v>
      </c>
      <c r="H361" s="152">
        <v>2</v>
      </c>
      <c r="I361" s="161">
        <v>13500</v>
      </c>
      <c r="J361" s="162"/>
      <c r="K361" s="163"/>
      <c r="L361" s="164">
        <f t="shared" si="14"/>
        <v>928203.34</v>
      </c>
    </row>
    <row r="362" s="60" customFormat="1" ht="22.5" spans="1:12">
      <c r="A362" s="227" t="s">
        <v>678</v>
      </c>
      <c r="B362" s="188">
        <v>52561</v>
      </c>
      <c r="C362" s="188">
        <v>1555067</v>
      </c>
      <c r="D362" s="189" t="s">
        <v>679</v>
      </c>
      <c r="E362" s="183">
        <v>43683</v>
      </c>
      <c r="F362" s="183">
        <v>43684</v>
      </c>
      <c r="G362" s="189">
        <v>1</v>
      </c>
      <c r="H362" s="189">
        <v>1</v>
      </c>
      <c r="I362" s="199">
        <v>4750</v>
      </c>
      <c r="J362" s="200"/>
      <c r="K362" s="201" t="s">
        <v>680</v>
      </c>
      <c r="L362" s="164">
        <f t="shared" si="14"/>
        <v>923453.34</v>
      </c>
    </row>
    <row r="363" s="60" customFormat="1" ht="13.5" spans="1:12">
      <c r="A363" s="227" t="s">
        <v>681</v>
      </c>
      <c r="B363" s="184">
        <v>55043</v>
      </c>
      <c r="C363" s="184">
        <v>1578626</v>
      </c>
      <c r="D363" s="155" t="s">
        <v>682</v>
      </c>
      <c r="E363" s="185">
        <v>43683</v>
      </c>
      <c r="F363" s="185">
        <v>43686</v>
      </c>
      <c r="G363" s="152">
        <v>1</v>
      </c>
      <c r="H363" s="152">
        <v>3</v>
      </c>
      <c r="I363" s="161">
        <v>20250</v>
      </c>
      <c r="J363" s="162"/>
      <c r="K363" s="163"/>
      <c r="L363" s="164">
        <f t="shared" si="14"/>
        <v>903203.34</v>
      </c>
    </row>
    <row r="364" s="60" customFormat="1" ht="13.5" spans="1:12">
      <c r="A364" s="227" t="s">
        <v>683</v>
      </c>
      <c r="B364" s="184">
        <v>55016</v>
      </c>
      <c r="C364" s="184">
        <v>1578113</v>
      </c>
      <c r="D364" s="155" t="s">
        <v>684</v>
      </c>
      <c r="E364" s="185">
        <v>43683</v>
      </c>
      <c r="F364" s="185">
        <v>43687</v>
      </c>
      <c r="G364" s="152">
        <v>1</v>
      </c>
      <c r="H364" s="152">
        <v>4</v>
      </c>
      <c r="I364" s="161">
        <v>27000</v>
      </c>
      <c r="J364" s="162"/>
      <c r="K364" s="163"/>
      <c r="L364" s="164">
        <f t="shared" si="14"/>
        <v>876203.34</v>
      </c>
    </row>
    <row r="365" s="60" customFormat="1" ht="13.5" spans="1:12">
      <c r="A365" s="227" t="s">
        <v>685</v>
      </c>
      <c r="B365" s="184">
        <v>52515</v>
      </c>
      <c r="C365" s="184">
        <v>1554338</v>
      </c>
      <c r="D365" s="155" t="s">
        <v>686</v>
      </c>
      <c r="E365" s="185">
        <v>43684</v>
      </c>
      <c r="F365" s="185">
        <v>43688</v>
      </c>
      <c r="G365" s="152">
        <v>1</v>
      </c>
      <c r="H365" s="152">
        <v>4</v>
      </c>
      <c r="I365" s="161">
        <v>27000</v>
      </c>
      <c r="J365" s="162"/>
      <c r="K365" s="163"/>
      <c r="L365" s="164">
        <f t="shared" si="14"/>
        <v>849203.34</v>
      </c>
    </row>
    <row r="366" s="60" customFormat="1" ht="13.5" spans="1:12">
      <c r="A366" s="227" t="s">
        <v>687</v>
      </c>
      <c r="B366" s="184">
        <v>51852</v>
      </c>
      <c r="C366" s="184">
        <v>1542188</v>
      </c>
      <c r="D366" s="155" t="s">
        <v>688</v>
      </c>
      <c r="E366" s="185">
        <v>43685</v>
      </c>
      <c r="F366" s="185">
        <v>43689</v>
      </c>
      <c r="G366" s="152">
        <v>1</v>
      </c>
      <c r="H366" s="152">
        <v>4</v>
      </c>
      <c r="I366" s="161">
        <v>27000</v>
      </c>
      <c r="J366" s="162"/>
      <c r="K366" s="163"/>
      <c r="L366" s="164">
        <f t="shared" si="14"/>
        <v>822203.34</v>
      </c>
    </row>
    <row r="367" s="60" customFormat="1" ht="13.5" spans="1:12">
      <c r="A367" s="227" t="s">
        <v>689</v>
      </c>
      <c r="B367" s="184">
        <v>51851</v>
      </c>
      <c r="C367" s="184">
        <v>1542816</v>
      </c>
      <c r="D367" s="155" t="s">
        <v>690</v>
      </c>
      <c r="E367" s="185">
        <v>43685</v>
      </c>
      <c r="F367" s="185">
        <v>43687</v>
      </c>
      <c r="G367" s="152">
        <v>1</v>
      </c>
      <c r="H367" s="152">
        <v>2</v>
      </c>
      <c r="I367" s="161">
        <v>13500</v>
      </c>
      <c r="J367" s="162"/>
      <c r="K367" s="163"/>
      <c r="L367" s="164">
        <f t="shared" si="14"/>
        <v>808703.34</v>
      </c>
    </row>
    <row r="368" s="60" customFormat="1" ht="13.5" spans="1:12">
      <c r="A368" s="227" t="s">
        <v>691</v>
      </c>
      <c r="B368" s="229" t="s">
        <v>692</v>
      </c>
      <c r="C368" s="184">
        <v>1554588</v>
      </c>
      <c r="D368" s="155" t="s">
        <v>693</v>
      </c>
      <c r="E368" s="185">
        <v>43685</v>
      </c>
      <c r="F368" s="185">
        <v>43688</v>
      </c>
      <c r="G368" s="152">
        <v>3</v>
      </c>
      <c r="H368" s="152">
        <v>3</v>
      </c>
      <c r="I368" s="161">
        <v>60750</v>
      </c>
      <c r="J368" s="162"/>
      <c r="K368" s="163"/>
      <c r="L368" s="164">
        <f t="shared" si="14"/>
        <v>747953.34</v>
      </c>
    </row>
    <row r="369" s="60" customFormat="1" ht="13.5" spans="1:12">
      <c r="A369" s="227" t="s">
        <v>694</v>
      </c>
      <c r="B369" s="184">
        <v>51850</v>
      </c>
      <c r="C369" s="184">
        <v>1543266</v>
      </c>
      <c r="D369" s="155" t="s">
        <v>695</v>
      </c>
      <c r="E369" s="185">
        <v>43685</v>
      </c>
      <c r="F369" s="185">
        <v>43687</v>
      </c>
      <c r="G369" s="152">
        <v>1</v>
      </c>
      <c r="H369" s="152">
        <v>2</v>
      </c>
      <c r="I369" s="161">
        <v>13500</v>
      </c>
      <c r="J369" s="162"/>
      <c r="K369" s="163"/>
      <c r="L369" s="164">
        <f t="shared" ref="L369:L400" si="15">L368-I369</f>
        <v>734453.34</v>
      </c>
    </row>
    <row r="370" s="60" customFormat="1" ht="13.5" spans="1:12">
      <c r="A370" s="227" t="s">
        <v>696</v>
      </c>
      <c r="B370" s="184">
        <v>54018</v>
      </c>
      <c r="C370" s="184">
        <v>1569266</v>
      </c>
      <c r="D370" s="155" t="s">
        <v>697</v>
      </c>
      <c r="E370" s="185">
        <v>43685</v>
      </c>
      <c r="F370" s="185">
        <v>43688</v>
      </c>
      <c r="G370" s="152">
        <v>1</v>
      </c>
      <c r="H370" s="152">
        <v>3</v>
      </c>
      <c r="I370" s="161">
        <v>20250</v>
      </c>
      <c r="J370" s="162"/>
      <c r="K370" s="163"/>
      <c r="L370" s="164">
        <f t="shared" si="15"/>
        <v>714203.34</v>
      </c>
    </row>
    <row r="371" s="60" customFormat="1" ht="13.5" spans="1:12">
      <c r="A371" s="227" t="s">
        <v>698</v>
      </c>
      <c r="B371" s="229" t="s">
        <v>699</v>
      </c>
      <c r="C371" s="184">
        <v>1555066</v>
      </c>
      <c r="D371" s="155" t="s">
        <v>700</v>
      </c>
      <c r="E371" s="185">
        <v>43686</v>
      </c>
      <c r="F371" s="185">
        <v>43688</v>
      </c>
      <c r="G371" s="152">
        <v>3</v>
      </c>
      <c r="H371" s="152">
        <v>2</v>
      </c>
      <c r="I371" s="161">
        <v>28500</v>
      </c>
      <c r="J371" s="162"/>
      <c r="K371" s="163"/>
      <c r="L371" s="164">
        <f t="shared" si="15"/>
        <v>685703.34</v>
      </c>
    </row>
    <row r="372" s="61" customFormat="1" ht="13.5" spans="1:12">
      <c r="A372" s="228" t="s">
        <v>701</v>
      </c>
      <c r="B372" s="190">
        <v>53955</v>
      </c>
      <c r="C372" s="191">
        <v>1568350</v>
      </c>
      <c r="D372" s="192" t="s">
        <v>702</v>
      </c>
      <c r="E372" s="193">
        <v>43686</v>
      </c>
      <c r="F372" s="193">
        <v>43689</v>
      </c>
      <c r="G372" s="169">
        <v>1</v>
      </c>
      <c r="H372" s="169">
        <v>3</v>
      </c>
      <c r="I372" s="174">
        <v>20250</v>
      </c>
      <c r="J372" s="175"/>
      <c r="K372" s="176"/>
      <c r="L372" s="164">
        <f t="shared" si="15"/>
        <v>665453.34</v>
      </c>
    </row>
    <row r="373" s="60" customFormat="1" ht="13.5" spans="1:12">
      <c r="A373" s="227" t="s">
        <v>703</v>
      </c>
      <c r="B373" s="184">
        <v>53959</v>
      </c>
      <c r="C373" s="184">
        <v>1568425</v>
      </c>
      <c r="D373" s="155" t="s">
        <v>704</v>
      </c>
      <c r="E373" s="185">
        <v>43686</v>
      </c>
      <c r="F373" s="185">
        <v>43690</v>
      </c>
      <c r="G373" s="152">
        <v>1</v>
      </c>
      <c r="H373" s="152">
        <v>4</v>
      </c>
      <c r="I373" s="161">
        <v>30920</v>
      </c>
      <c r="J373" s="162"/>
      <c r="K373" s="163"/>
      <c r="L373" s="164">
        <f t="shared" si="15"/>
        <v>634533.34</v>
      </c>
    </row>
    <row r="374" s="60" customFormat="1" ht="13.5" spans="1:12">
      <c r="A374" s="227" t="s">
        <v>705</v>
      </c>
      <c r="B374" s="184">
        <v>49745</v>
      </c>
      <c r="C374" s="184">
        <v>1527432</v>
      </c>
      <c r="D374" s="155" t="s">
        <v>706</v>
      </c>
      <c r="E374" s="185">
        <v>43687</v>
      </c>
      <c r="F374" s="185">
        <v>43689</v>
      </c>
      <c r="G374" s="152">
        <v>1</v>
      </c>
      <c r="H374" s="152">
        <v>2</v>
      </c>
      <c r="I374" s="161">
        <v>9500</v>
      </c>
      <c r="J374" s="162"/>
      <c r="K374" s="166" t="s">
        <v>301</v>
      </c>
      <c r="L374" s="164">
        <f t="shared" si="15"/>
        <v>625033.34</v>
      </c>
    </row>
    <row r="375" s="60" customFormat="1" ht="13.5" spans="1:12">
      <c r="A375" s="227" t="s">
        <v>707</v>
      </c>
      <c r="B375" s="184">
        <v>54020</v>
      </c>
      <c r="C375" s="187">
        <v>1569265</v>
      </c>
      <c r="D375" s="155" t="s">
        <v>708</v>
      </c>
      <c r="E375" s="185">
        <v>43687</v>
      </c>
      <c r="F375" s="185">
        <v>43690</v>
      </c>
      <c r="G375" s="152">
        <v>1</v>
      </c>
      <c r="H375" s="152">
        <v>3</v>
      </c>
      <c r="I375" s="161">
        <v>29250</v>
      </c>
      <c r="J375" s="162"/>
      <c r="K375" s="166"/>
      <c r="L375" s="164">
        <f t="shared" si="15"/>
        <v>595783.34</v>
      </c>
    </row>
    <row r="376" s="60" customFormat="1" ht="13.5" spans="1:12">
      <c r="A376" s="227" t="s">
        <v>709</v>
      </c>
      <c r="B376" s="194">
        <v>53698</v>
      </c>
      <c r="C376" s="195">
        <v>1563099</v>
      </c>
      <c r="D376" s="196" t="s">
        <v>710</v>
      </c>
      <c r="E376" s="197">
        <v>43688</v>
      </c>
      <c r="F376" s="197">
        <v>43691</v>
      </c>
      <c r="G376" s="196">
        <v>1</v>
      </c>
      <c r="H376" s="196">
        <v>3</v>
      </c>
      <c r="I376" s="202">
        <v>14250</v>
      </c>
      <c r="J376" s="203"/>
      <c r="K376" s="166"/>
      <c r="L376" s="164">
        <f t="shared" si="15"/>
        <v>581533.34</v>
      </c>
    </row>
    <row r="377" s="60" customFormat="1" ht="13.5" spans="1:12">
      <c r="A377" s="227" t="s">
        <v>711</v>
      </c>
      <c r="B377" s="194">
        <v>53696</v>
      </c>
      <c r="C377" s="195">
        <v>1563100</v>
      </c>
      <c r="D377" s="196" t="s">
        <v>712</v>
      </c>
      <c r="E377" s="197">
        <v>43688</v>
      </c>
      <c r="F377" s="197">
        <v>43691</v>
      </c>
      <c r="G377" s="196">
        <v>1</v>
      </c>
      <c r="H377" s="196">
        <v>3</v>
      </c>
      <c r="I377" s="202">
        <v>20250</v>
      </c>
      <c r="J377" s="203"/>
      <c r="K377" s="166"/>
      <c r="L377" s="164">
        <f t="shared" si="15"/>
        <v>561283.34</v>
      </c>
    </row>
    <row r="378" s="60" customFormat="1" ht="13.5" spans="1:12">
      <c r="A378" s="227" t="s">
        <v>713</v>
      </c>
      <c r="B378" s="194">
        <v>52115</v>
      </c>
      <c r="C378" s="195">
        <v>1546665</v>
      </c>
      <c r="D378" s="196" t="s">
        <v>714</v>
      </c>
      <c r="E378" s="197">
        <v>43688</v>
      </c>
      <c r="F378" s="197">
        <v>43689</v>
      </c>
      <c r="G378" s="196">
        <v>1</v>
      </c>
      <c r="H378" s="196">
        <v>1</v>
      </c>
      <c r="I378" s="202">
        <v>9750</v>
      </c>
      <c r="J378" s="203"/>
      <c r="K378" s="166"/>
      <c r="L378" s="164">
        <f t="shared" si="15"/>
        <v>551533.34</v>
      </c>
    </row>
    <row r="379" s="60" customFormat="1" ht="13.5" spans="1:12">
      <c r="A379" s="227" t="s">
        <v>715</v>
      </c>
      <c r="B379" s="194">
        <v>53755</v>
      </c>
      <c r="C379" s="195">
        <v>1564560</v>
      </c>
      <c r="D379" s="196" t="s">
        <v>716</v>
      </c>
      <c r="E379" s="197">
        <v>43689</v>
      </c>
      <c r="F379" s="197">
        <v>43691</v>
      </c>
      <c r="G379" s="196">
        <v>1</v>
      </c>
      <c r="H379" s="196">
        <v>2</v>
      </c>
      <c r="I379" s="202">
        <v>19500</v>
      </c>
      <c r="J379" s="203"/>
      <c r="K379" s="166"/>
      <c r="L379" s="164">
        <f t="shared" si="15"/>
        <v>532033.34</v>
      </c>
    </row>
    <row r="380" s="60" customFormat="1" ht="13.5" spans="1:12">
      <c r="A380" s="227" t="s">
        <v>717</v>
      </c>
      <c r="B380" s="198" t="s">
        <v>718</v>
      </c>
      <c r="C380" s="195">
        <v>1570516</v>
      </c>
      <c r="D380" s="196" t="s">
        <v>719</v>
      </c>
      <c r="E380" s="197">
        <v>43689</v>
      </c>
      <c r="F380" s="197">
        <v>43691</v>
      </c>
      <c r="G380" s="196">
        <v>2</v>
      </c>
      <c r="H380" s="196">
        <v>2</v>
      </c>
      <c r="I380" s="202">
        <v>27000</v>
      </c>
      <c r="J380" s="203"/>
      <c r="K380" s="166"/>
      <c r="L380" s="164">
        <f t="shared" si="15"/>
        <v>505033.34</v>
      </c>
    </row>
    <row r="381" s="60" customFormat="1" ht="13.5" spans="1:12">
      <c r="A381" s="227" t="s">
        <v>720</v>
      </c>
      <c r="B381" s="198">
        <v>55031</v>
      </c>
      <c r="C381" s="195">
        <v>1578466</v>
      </c>
      <c r="D381" s="196" t="s">
        <v>721</v>
      </c>
      <c r="E381" s="197">
        <v>43689</v>
      </c>
      <c r="F381" s="197">
        <v>43691</v>
      </c>
      <c r="G381" s="196">
        <v>1</v>
      </c>
      <c r="H381" s="196">
        <v>2</v>
      </c>
      <c r="I381" s="202">
        <v>13500</v>
      </c>
      <c r="J381" s="203"/>
      <c r="K381" s="166"/>
      <c r="L381" s="164">
        <f t="shared" si="15"/>
        <v>491533.34</v>
      </c>
    </row>
    <row r="382" s="60" customFormat="1" ht="13.5" spans="1:12">
      <c r="A382" s="227" t="s">
        <v>722</v>
      </c>
      <c r="B382" s="198">
        <v>55033</v>
      </c>
      <c r="C382" s="195">
        <v>1578477</v>
      </c>
      <c r="D382" s="196" t="s">
        <v>723</v>
      </c>
      <c r="E382" s="197">
        <v>43689</v>
      </c>
      <c r="F382" s="197">
        <v>43691</v>
      </c>
      <c r="G382" s="196">
        <v>1</v>
      </c>
      <c r="H382" s="196">
        <v>2</v>
      </c>
      <c r="I382" s="202">
        <v>13500</v>
      </c>
      <c r="J382" s="203"/>
      <c r="K382" s="166"/>
      <c r="L382" s="164">
        <f t="shared" si="15"/>
        <v>478033.34</v>
      </c>
    </row>
    <row r="383" s="60" customFormat="1" ht="13.5" spans="1:12">
      <c r="A383" s="227" t="s">
        <v>724</v>
      </c>
      <c r="B383" s="194">
        <v>53757</v>
      </c>
      <c r="C383" s="195">
        <v>1564572</v>
      </c>
      <c r="D383" s="196" t="s">
        <v>725</v>
      </c>
      <c r="E383" s="197">
        <v>43689</v>
      </c>
      <c r="F383" s="197">
        <v>43693</v>
      </c>
      <c r="G383" s="196">
        <v>1</v>
      </c>
      <c r="H383" s="196">
        <v>4</v>
      </c>
      <c r="I383" s="202">
        <v>27000</v>
      </c>
      <c r="J383" s="203"/>
      <c r="K383" s="166"/>
      <c r="L383" s="164">
        <f t="shared" si="15"/>
        <v>451033.34</v>
      </c>
    </row>
    <row r="384" s="60" customFormat="1" ht="13.5" spans="1:12">
      <c r="A384" s="227" t="s">
        <v>726</v>
      </c>
      <c r="B384" s="194">
        <v>53953</v>
      </c>
      <c r="C384" s="195">
        <v>1567374</v>
      </c>
      <c r="D384" s="196" t="s">
        <v>727</v>
      </c>
      <c r="E384" s="197">
        <v>43690</v>
      </c>
      <c r="F384" s="197">
        <v>43692</v>
      </c>
      <c r="G384" s="196">
        <v>1</v>
      </c>
      <c r="H384" s="196">
        <v>2</v>
      </c>
      <c r="I384" s="202">
        <v>13500</v>
      </c>
      <c r="J384" s="203"/>
      <c r="K384" s="166"/>
      <c r="L384" s="164">
        <f t="shared" si="15"/>
        <v>437533.34</v>
      </c>
    </row>
    <row r="385" s="60" customFormat="1" ht="13.5" spans="1:12">
      <c r="A385" s="227" t="s">
        <v>728</v>
      </c>
      <c r="B385" s="194" t="s">
        <v>729</v>
      </c>
      <c r="C385" s="195">
        <v>1550174</v>
      </c>
      <c r="D385" s="204" t="s">
        <v>730</v>
      </c>
      <c r="E385" s="197">
        <v>43691</v>
      </c>
      <c r="F385" s="197">
        <v>43694</v>
      </c>
      <c r="G385" s="196">
        <v>2</v>
      </c>
      <c r="H385" s="196">
        <v>3</v>
      </c>
      <c r="I385" s="202">
        <v>40500</v>
      </c>
      <c r="J385" s="203"/>
      <c r="K385" s="166"/>
      <c r="L385" s="164">
        <f t="shared" si="15"/>
        <v>397033.34</v>
      </c>
    </row>
    <row r="386" s="60" customFormat="1" ht="13.5" spans="1:12">
      <c r="A386" s="227" t="s">
        <v>731</v>
      </c>
      <c r="B386" s="194">
        <v>55599</v>
      </c>
      <c r="C386" s="195">
        <v>1587394</v>
      </c>
      <c r="D386" s="205" t="s">
        <v>732</v>
      </c>
      <c r="E386" s="197">
        <v>43692</v>
      </c>
      <c r="F386" s="197">
        <v>43695</v>
      </c>
      <c r="G386" s="196">
        <v>1</v>
      </c>
      <c r="H386" s="196">
        <v>3</v>
      </c>
      <c r="I386" s="202">
        <v>29250</v>
      </c>
      <c r="J386" s="203"/>
      <c r="K386" s="166"/>
      <c r="L386" s="164">
        <f t="shared" si="15"/>
        <v>367783.34</v>
      </c>
    </row>
    <row r="387" s="60" customFormat="1" ht="13.5" spans="1:12">
      <c r="A387" s="227" t="s">
        <v>733</v>
      </c>
      <c r="B387" s="194" t="s">
        <v>734</v>
      </c>
      <c r="C387" s="195">
        <v>1583694</v>
      </c>
      <c r="D387" s="204" t="s">
        <v>735</v>
      </c>
      <c r="E387" s="197">
        <v>43693</v>
      </c>
      <c r="F387" s="197">
        <v>43694</v>
      </c>
      <c r="G387" s="196">
        <v>2</v>
      </c>
      <c r="H387" s="196">
        <v>1</v>
      </c>
      <c r="I387" s="202">
        <v>9500</v>
      </c>
      <c r="J387" s="203"/>
      <c r="K387" s="166" t="s">
        <v>301</v>
      </c>
      <c r="L387" s="164">
        <f t="shared" si="15"/>
        <v>358283.34</v>
      </c>
    </row>
    <row r="388" s="60" customFormat="1" ht="13.5" spans="1:12">
      <c r="A388" s="227" t="s">
        <v>736</v>
      </c>
      <c r="B388" s="194" t="s">
        <v>737</v>
      </c>
      <c r="C388" s="195">
        <v>1547106</v>
      </c>
      <c r="D388" s="204" t="s">
        <v>738</v>
      </c>
      <c r="E388" s="197">
        <v>43693</v>
      </c>
      <c r="F388" s="197">
        <v>43694</v>
      </c>
      <c r="G388" s="196">
        <v>1</v>
      </c>
      <c r="H388" s="196">
        <v>1</v>
      </c>
      <c r="I388" s="202">
        <v>14250</v>
      </c>
      <c r="J388" s="203"/>
      <c r="K388" s="166"/>
      <c r="L388" s="164">
        <f t="shared" si="15"/>
        <v>344033.34</v>
      </c>
    </row>
    <row r="389" s="60" customFormat="1" ht="13.5" spans="1:12">
      <c r="A389" s="227" t="s">
        <v>739</v>
      </c>
      <c r="B389" s="194">
        <v>55515</v>
      </c>
      <c r="C389" s="195">
        <v>1586126</v>
      </c>
      <c r="D389" s="205" t="s">
        <v>740</v>
      </c>
      <c r="E389" s="197">
        <v>43693</v>
      </c>
      <c r="F389" s="197">
        <v>43695</v>
      </c>
      <c r="G389" s="196">
        <v>1</v>
      </c>
      <c r="H389" s="196">
        <v>2</v>
      </c>
      <c r="I389" s="202">
        <v>24500</v>
      </c>
      <c r="J389" s="203"/>
      <c r="K389" s="166"/>
      <c r="L389" s="164">
        <f t="shared" si="15"/>
        <v>319533.34</v>
      </c>
    </row>
    <row r="390" s="60" customFormat="1" ht="13.5" spans="1:12">
      <c r="A390" s="227" t="s">
        <v>741</v>
      </c>
      <c r="B390" s="194" t="s">
        <v>742</v>
      </c>
      <c r="C390" s="195">
        <v>1574218</v>
      </c>
      <c r="D390" s="204" t="s">
        <v>743</v>
      </c>
      <c r="E390" s="197">
        <v>43694</v>
      </c>
      <c r="F390" s="197">
        <v>43696</v>
      </c>
      <c r="G390" s="196">
        <v>3</v>
      </c>
      <c r="H390" s="196">
        <v>2</v>
      </c>
      <c r="I390" s="202">
        <v>40500</v>
      </c>
      <c r="J390" s="203"/>
      <c r="K390" s="166"/>
      <c r="L390" s="164">
        <f t="shared" si="15"/>
        <v>279033.34</v>
      </c>
    </row>
    <row r="391" s="60" customFormat="1" ht="13.5" spans="1:12">
      <c r="A391" s="227" t="s">
        <v>744</v>
      </c>
      <c r="B391" s="194">
        <v>52848</v>
      </c>
      <c r="C391" s="195">
        <v>1556142</v>
      </c>
      <c r="D391" s="204" t="s">
        <v>745</v>
      </c>
      <c r="E391" s="197">
        <v>43694</v>
      </c>
      <c r="F391" s="197">
        <v>43697</v>
      </c>
      <c r="G391" s="196">
        <v>1</v>
      </c>
      <c r="H391" s="196">
        <v>3</v>
      </c>
      <c r="I391" s="202">
        <v>14250</v>
      </c>
      <c r="J391" s="203"/>
      <c r="K391" s="166"/>
      <c r="L391" s="164">
        <f t="shared" si="15"/>
        <v>264783.34</v>
      </c>
    </row>
    <row r="392" s="60" customFormat="1" ht="13.5" spans="1:12">
      <c r="A392" s="227" t="s">
        <v>746</v>
      </c>
      <c r="B392" s="153">
        <v>55205</v>
      </c>
      <c r="C392" s="154">
        <v>1580751</v>
      </c>
      <c r="D392" s="168" t="s">
        <v>747</v>
      </c>
      <c r="E392" s="185">
        <v>43695</v>
      </c>
      <c r="F392" s="185">
        <v>43697</v>
      </c>
      <c r="G392" s="152">
        <v>1</v>
      </c>
      <c r="H392" s="152">
        <v>2</v>
      </c>
      <c r="I392" s="161">
        <v>19500</v>
      </c>
      <c r="J392" s="162"/>
      <c r="K392" s="166"/>
      <c r="L392" s="164">
        <f t="shared" si="15"/>
        <v>245283.34</v>
      </c>
    </row>
    <row r="393" s="60" customFormat="1" ht="13.5" spans="1:12">
      <c r="A393" s="227" t="s">
        <v>748</v>
      </c>
      <c r="B393" s="153" t="s">
        <v>749</v>
      </c>
      <c r="C393" s="154">
        <v>1574539</v>
      </c>
      <c r="D393" s="167" t="s">
        <v>750</v>
      </c>
      <c r="E393" s="185">
        <v>43696</v>
      </c>
      <c r="F393" s="185">
        <v>43697</v>
      </c>
      <c r="G393" s="152">
        <v>3</v>
      </c>
      <c r="H393" s="152">
        <v>1</v>
      </c>
      <c r="I393" s="161">
        <v>20250</v>
      </c>
      <c r="J393" s="162"/>
      <c r="K393" s="166"/>
      <c r="L393" s="164">
        <f t="shared" si="15"/>
        <v>225033.34</v>
      </c>
    </row>
    <row r="394" s="60" customFormat="1" ht="13.5" spans="1:12">
      <c r="A394" s="227" t="s">
        <v>751</v>
      </c>
      <c r="B394" s="153">
        <v>53104</v>
      </c>
      <c r="C394" s="154">
        <v>1556897</v>
      </c>
      <c r="D394" s="167" t="s">
        <v>752</v>
      </c>
      <c r="E394" s="185">
        <v>43696</v>
      </c>
      <c r="F394" s="185">
        <v>43697</v>
      </c>
      <c r="G394" s="152">
        <v>1</v>
      </c>
      <c r="H394" s="152">
        <v>1</v>
      </c>
      <c r="I394" s="161">
        <v>9750</v>
      </c>
      <c r="J394" s="162"/>
      <c r="K394" s="166"/>
      <c r="L394" s="164">
        <f t="shared" si="15"/>
        <v>215283.34</v>
      </c>
    </row>
    <row r="395" s="60" customFormat="1" ht="13.5" spans="1:12">
      <c r="A395" s="227" t="s">
        <v>753</v>
      </c>
      <c r="B395" s="153">
        <v>52488</v>
      </c>
      <c r="C395" s="154">
        <v>1572487</v>
      </c>
      <c r="D395" s="167" t="s">
        <v>754</v>
      </c>
      <c r="E395" s="185">
        <v>43696</v>
      </c>
      <c r="F395" s="185">
        <v>43697</v>
      </c>
      <c r="G395" s="152">
        <v>1</v>
      </c>
      <c r="H395" s="152">
        <v>1</v>
      </c>
      <c r="I395" s="161">
        <v>9750</v>
      </c>
      <c r="J395" s="162"/>
      <c r="K395" s="166"/>
      <c r="L395" s="164">
        <f t="shared" si="15"/>
        <v>205533.34</v>
      </c>
    </row>
    <row r="396" s="60" customFormat="1" ht="13.5" spans="1:12">
      <c r="A396" s="227" t="s">
        <v>755</v>
      </c>
      <c r="B396" s="153">
        <v>55457</v>
      </c>
      <c r="C396" s="154">
        <v>1584956</v>
      </c>
      <c r="D396" s="167" t="s">
        <v>756</v>
      </c>
      <c r="E396" s="185">
        <v>43696</v>
      </c>
      <c r="F396" s="185">
        <v>43699</v>
      </c>
      <c r="G396" s="152">
        <v>1</v>
      </c>
      <c r="H396" s="152">
        <v>3</v>
      </c>
      <c r="I396" s="161">
        <v>29250</v>
      </c>
      <c r="J396" s="162"/>
      <c r="K396" s="166"/>
      <c r="L396" s="164">
        <f t="shared" si="15"/>
        <v>176283.34</v>
      </c>
    </row>
    <row r="397" s="60" customFormat="1" ht="13.5" spans="1:12">
      <c r="A397" s="227" t="s">
        <v>757</v>
      </c>
      <c r="B397" s="153">
        <v>55979</v>
      </c>
      <c r="C397" s="154">
        <v>1591319</v>
      </c>
      <c r="D397" s="167" t="s">
        <v>758</v>
      </c>
      <c r="E397" s="185">
        <v>43697</v>
      </c>
      <c r="F397" s="185">
        <v>43698</v>
      </c>
      <c r="G397" s="152">
        <v>1</v>
      </c>
      <c r="H397" s="152">
        <v>1</v>
      </c>
      <c r="I397" s="161">
        <v>4750</v>
      </c>
      <c r="J397" s="162"/>
      <c r="K397" s="166"/>
      <c r="L397" s="164">
        <f t="shared" si="15"/>
        <v>171533.34</v>
      </c>
    </row>
    <row r="398" s="60" customFormat="1" ht="13.5" spans="1:12">
      <c r="A398" s="227" t="s">
        <v>759</v>
      </c>
      <c r="B398" s="229" t="s">
        <v>760</v>
      </c>
      <c r="C398" s="184">
        <v>1586125</v>
      </c>
      <c r="D398" s="155" t="s">
        <v>761</v>
      </c>
      <c r="E398" s="185">
        <v>43698</v>
      </c>
      <c r="F398" s="185">
        <v>43699</v>
      </c>
      <c r="G398" s="152">
        <v>2</v>
      </c>
      <c r="H398" s="152">
        <v>1</v>
      </c>
      <c r="I398" s="161">
        <v>13500</v>
      </c>
      <c r="J398" s="162"/>
      <c r="K398" s="166"/>
      <c r="L398" s="164">
        <f t="shared" si="15"/>
        <v>158033.34</v>
      </c>
    </row>
    <row r="399" s="60" customFormat="1" ht="13.5" spans="1:12">
      <c r="A399" s="227" t="s">
        <v>762</v>
      </c>
      <c r="B399" s="184">
        <v>55522</v>
      </c>
      <c r="C399" s="184">
        <v>1586219</v>
      </c>
      <c r="D399" s="155" t="s">
        <v>655</v>
      </c>
      <c r="E399" s="185">
        <v>43698</v>
      </c>
      <c r="F399" s="185">
        <v>43699</v>
      </c>
      <c r="G399" s="152">
        <v>1</v>
      </c>
      <c r="H399" s="152">
        <v>1</v>
      </c>
      <c r="I399" s="161">
        <v>6750</v>
      </c>
      <c r="J399" s="162"/>
      <c r="K399" s="166"/>
      <c r="L399" s="164">
        <f t="shared" si="15"/>
        <v>151283.34</v>
      </c>
    </row>
    <row r="400" s="60" customFormat="1" ht="13.5" spans="1:12">
      <c r="A400" s="227" t="s">
        <v>763</v>
      </c>
      <c r="B400" s="184">
        <v>55773</v>
      </c>
      <c r="C400" s="184">
        <v>1588780</v>
      </c>
      <c r="D400" s="155" t="s">
        <v>764</v>
      </c>
      <c r="E400" s="185">
        <v>43698</v>
      </c>
      <c r="F400" s="185">
        <v>43699</v>
      </c>
      <c r="G400" s="152">
        <v>1</v>
      </c>
      <c r="H400" s="152">
        <v>1</v>
      </c>
      <c r="I400" s="161">
        <v>6750</v>
      </c>
      <c r="J400" s="162"/>
      <c r="K400" s="166"/>
      <c r="L400" s="164">
        <f t="shared" si="15"/>
        <v>144533.34</v>
      </c>
    </row>
    <row r="401" s="60" customFormat="1" ht="13.5" spans="1:12">
      <c r="A401" s="227" t="s">
        <v>765</v>
      </c>
      <c r="B401" s="184">
        <v>54403</v>
      </c>
      <c r="C401" s="184">
        <v>1574377</v>
      </c>
      <c r="D401" s="155" t="s">
        <v>766</v>
      </c>
      <c r="E401" s="185">
        <v>43698</v>
      </c>
      <c r="F401" s="185">
        <v>43700</v>
      </c>
      <c r="G401" s="152">
        <v>1</v>
      </c>
      <c r="H401" s="152">
        <v>2</v>
      </c>
      <c r="I401" s="161">
        <v>13500</v>
      </c>
      <c r="J401" s="162"/>
      <c r="K401" s="166"/>
      <c r="L401" s="164">
        <f t="shared" ref="L401:L432" si="16">L400-I401</f>
        <v>131033.34</v>
      </c>
    </row>
    <row r="402" s="60" customFormat="1" ht="13.5" spans="1:12">
      <c r="A402" s="227" t="s">
        <v>767</v>
      </c>
      <c r="B402" s="184">
        <v>49746</v>
      </c>
      <c r="C402" s="184">
        <v>1527529</v>
      </c>
      <c r="D402" s="155" t="s">
        <v>768</v>
      </c>
      <c r="E402" s="185">
        <v>43698</v>
      </c>
      <c r="F402" s="185">
        <v>43702</v>
      </c>
      <c r="G402" s="152">
        <v>1</v>
      </c>
      <c r="H402" s="152">
        <v>4</v>
      </c>
      <c r="I402" s="161">
        <v>27000</v>
      </c>
      <c r="J402" s="162"/>
      <c r="K402" s="166" t="s">
        <v>182</v>
      </c>
      <c r="L402" s="164">
        <f t="shared" si="16"/>
        <v>104033.34</v>
      </c>
    </row>
    <row r="403" s="60" customFormat="1" ht="13.5" spans="1:12">
      <c r="A403" s="227" t="s">
        <v>769</v>
      </c>
      <c r="B403" s="229" t="s">
        <v>770</v>
      </c>
      <c r="C403" s="184">
        <v>1586817</v>
      </c>
      <c r="D403" s="155" t="s">
        <v>771</v>
      </c>
      <c r="E403" s="185">
        <v>43698</v>
      </c>
      <c r="F403" s="185">
        <v>43703</v>
      </c>
      <c r="G403" s="152">
        <v>3</v>
      </c>
      <c r="H403" s="152">
        <v>5</v>
      </c>
      <c r="I403" s="161">
        <v>97500</v>
      </c>
      <c r="J403" s="162"/>
      <c r="K403" s="166"/>
      <c r="L403" s="164">
        <f t="shared" si="16"/>
        <v>6533.33999999985</v>
      </c>
    </row>
    <row r="404" s="60" customFormat="1" ht="13.5" spans="1:12">
      <c r="A404" s="227" t="s">
        <v>772</v>
      </c>
      <c r="B404" s="184">
        <v>55843</v>
      </c>
      <c r="C404" s="184">
        <v>1590350</v>
      </c>
      <c r="D404" s="155" t="s">
        <v>773</v>
      </c>
      <c r="E404" s="185">
        <v>43700</v>
      </c>
      <c r="F404" s="185">
        <v>43702</v>
      </c>
      <c r="G404" s="152">
        <v>1</v>
      </c>
      <c r="H404" s="152">
        <v>2</v>
      </c>
      <c r="I404" s="161">
        <v>13500</v>
      </c>
      <c r="J404" s="162"/>
      <c r="K404" s="166"/>
      <c r="L404" s="164">
        <f t="shared" si="16"/>
        <v>-6966.66000000015</v>
      </c>
    </row>
    <row r="405" s="60" customFormat="1" ht="13.5" spans="1:12">
      <c r="A405" s="227" t="s">
        <v>774</v>
      </c>
      <c r="B405" s="184">
        <v>55458</v>
      </c>
      <c r="C405" s="184">
        <v>1585202</v>
      </c>
      <c r="D405" s="155" t="s">
        <v>775</v>
      </c>
      <c r="E405" s="185">
        <v>43701</v>
      </c>
      <c r="F405" s="185">
        <v>43702</v>
      </c>
      <c r="G405" s="152">
        <v>1</v>
      </c>
      <c r="H405" s="152">
        <v>1</v>
      </c>
      <c r="I405" s="161">
        <v>6750</v>
      </c>
      <c r="J405" s="162"/>
      <c r="K405" s="166"/>
      <c r="L405" s="164">
        <f t="shared" si="16"/>
        <v>-13716.6600000001</v>
      </c>
    </row>
    <row r="406" s="60" customFormat="1" ht="13.5" spans="1:12">
      <c r="A406" s="227" t="s">
        <v>776</v>
      </c>
      <c r="B406" s="206">
        <v>50105</v>
      </c>
      <c r="C406" s="206">
        <v>1531025</v>
      </c>
      <c r="D406" s="207" t="s">
        <v>777</v>
      </c>
      <c r="E406" s="208">
        <v>43707</v>
      </c>
      <c r="F406" s="208">
        <v>43709</v>
      </c>
      <c r="G406" s="209">
        <v>1</v>
      </c>
      <c r="H406" s="209">
        <v>2</v>
      </c>
      <c r="I406" s="214">
        <v>9500</v>
      </c>
      <c r="J406" s="215"/>
      <c r="K406" s="216" t="s">
        <v>301</v>
      </c>
      <c r="L406" s="164">
        <f t="shared" si="16"/>
        <v>-23216.6600000001</v>
      </c>
    </row>
    <row r="407" s="60" customFormat="1" ht="13.5" spans="1:12">
      <c r="A407" s="227" t="s">
        <v>778</v>
      </c>
      <c r="B407" s="206">
        <v>53699</v>
      </c>
      <c r="C407" s="206">
        <v>1563401</v>
      </c>
      <c r="D407" s="207" t="s">
        <v>779</v>
      </c>
      <c r="E407" s="208">
        <v>43707</v>
      </c>
      <c r="F407" s="208">
        <v>43709</v>
      </c>
      <c r="G407" s="209">
        <v>1</v>
      </c>
      <c r="H407" s="209">
        <v>2</v>
      </c>
      <c r="I407" s="214">
        <v>9500</v>
      </c>
      <c r="J407" s="215"/>
      <c r="K407" s="216"/>
      <c r="L407" s="164">
        <f t="shared" si="16"/>
        <v>-32716.6600000001</v>
      </c>
    </row>
    <row r="408" s="60" customFormat="1" ht="13.5" spans="1:12">
      <c r="A408" s="227" t="s">
        <v>780</v>
      </c>
      <c r="B408" s="206">
        <v>50395</v>
      </c>
      <c r="C408" s="206">
        <v>1535087</v>
      </c>
      <c r="D408" s="207" t="s">
        <v>781</v>
      </c>
      <c r="E408" s="208">
        <v>43707</v>
      </c>
      <c r="F408" s="208">
        <v>43709</v>
      </c>
      <c r="G408" s="209">
        <v>1</v>
      </c>
      <c r="H408" s="209">
        <v>2</v>
      </c>
      <c r="I408" s="214">
        <v>9500</v>
      </c>
      <c r="J408" s="215"/>
      <c r="K408" s="216"/>
      <c r="L408" s="164">
        <f t="shared" si="16"/>
        <v>-42216.6600000001</v>
      </c>
    </row>
    <row r="409" s="60" customFormat="1" ht="13.5" spans="1:12">
      <c r="A409" s="227" t="s">
        <v>782</v>
      </c>
      <c r="B409" s="206">
        <v>50396</v>
      </c>
      <c r="C409" s="206">
        <v>1535056</v>
      </c>
      <c r="D409" s="207" t="s">
        <v>783</v>
      </c>
      <c r="E409" s="208">
        <v>43707</v>
      </c>
      <c r="F409" s="208">
        <v>43709</v>
      </c>
      <c r="G409" s="209">
        <v>1</v>
      </c>
      <c r="H409" s="209">
        <v>2</v>
      </c>
      <c r="I409" s="214">
        <v>13500</v>
      </c>
      <c r="J409" s="215"/>
      <c r="K409" s="216"/>
      <c r="L409" s="164">
        <f t="shared" si="16"/>
        <v>-55716.6600000001</v>
      </c>
    </row>
    <row r="410" s="60" customFormat="1" ht="13.5" spans="1:12">
      <c r="A410" s="227" t="s">
        <v>784</v>
      </c>
      <c r="B410" s="206">
        <v>55464</v>
      </c>
      <c r="C410" s="206">
        <v>1585502</v>
      </c>
      <c r="D410" s="207" t="s">
        <v>785</v>
      </c>
      <c r="E410" s="208">
        <v>43708</v>
      </c>
      <c r="F410" s="208">
        <v>43710</v>
      </c>
      <c r="G410" s="209">
        <v>1</v>
      </c>
      <c r="H410" s="209">
        <v>2</v>
      </c>
      <c r="I410" s="214">
        <v>13500</v>
      </c>
      <c r="J410" s="215"/>
      <c r="K410" s="216"/>
      <c r="L410" s="164">
        <f t="shared" si="16"/>
        <v>-69216.6600000001</v>
      </c>
    </row>
    <row r="411" s="60" customFormat="1" ht="13.5" spans="1:12">
      <c r="A411" s="227" t="s">
        <v>786</v>
      </c>
      <c r="B411" s="206">
        <v>56222</v>
      </c>
      <c r="C411" s="206">
        <v>1595348</v>
      </c>
      <c r="D411" s="207" t="s">
        <v>787</v>
      </c>
      <c r="E411" s="208">
        <v>43710</v>
      </c>
      <c r="F411" s="208">
        <v>43711</v>
      </c>
      <c r="G411" s="209">
        <v>1</v>
      </c>
      <c r="H411" s="209">
        <v>1</v>
      </c>
      <c r="I411" s="214">
        <v>4750</v>
      </c>
      <c r="J411" s="215"/>
      <c r="K411" s="216" t="s">
        <v>301</v>
      </c>
      <c r="L411" s="164">
        <f t="shared" si="16"/>
        <v>-73966.6600000001</v>
      </c>
    </row>
    <row r="412" s="60" customFormat="1" ht="13.5" spans="1:12">
      <c r="A412" s="227" t="s">
        <v>788</v>
      </c>
      <c r="B412" s="206">
        <v>55423</v>
      </c>
      <c r="C412" s="206">
        <v>1584841</v>
      </c>
      <c r="D412" s="207" t="s">
        <v>789</v>
      </c>
      <c r="E412" s="208">
        <v>43710</v>
      </c>
      <c r="F412" s="208">
        <v>43712</v>
      </c>
      <c r="G412" s="209">
        <v>1</v>
      </c>
      <c r="H412" s="209">
        <v>2</v>
      </c>
      <c r="I412" s="214">
        <v>13500</v>
      </c>
      <c r="J412" s="215"/>
      <c r="K412" s="216"/>
      <c r="L412" s="164">
        <f t="shared" si="16"/>
        <v>-87466.6600000001</v>
      </c>
    </row>
    <row r="413" s="60" customFormat="1" ht="13.5" spans="1:12">
      <c r="A413" s="227" t="s">
        <v>790</v>
      </c>
      <c r="B413" s="206">
        <v>55319</v>
      </c>
      <c r="C413" s="206">
        <v>1583515</v>
      </c>
      <c r="D413" s="207" t="s">
        <v>791</v>
      </c>
      <c r="E413" s="208">
        <v>43711</v>
      </c>
      <c r="F413" s="208">
        <v>43714</v>
      </c>
      <c r="G413" s="209">
        <v>1</v>
      </c>
      <c r="H413" s="209">
        <v>3</v>
      </c>
      <c r="I413" s="214">
        <v>20250</v>
      </c>
      <c r="J413" s="215"/>
      <c r="K413" s="216"/>
      <c r="L413" s="164">
        <f t="shared" si="16"/>
        <v>-107716.66</v>
      </c>
    </row>
    <row r="414" s="60" customFormat="1" ht="13.5" spans="1:12">
      <c r="A414" s="227" t="s">
        <v>792</v>
      </c>
      <c r="B414" s="230" t="s">
        <v>793</v>
      </c>
      <c r="C414" s="206">
        <v>1584869</v>
      </c>
      <c r="D414" s="207" t="s">
        <v>794</v>
      </c>
      <c r="E414" s="208">
        <v>43712</v>
      </c>
      <c r="F414" s="208">
        <v>43715</v>
      </c>
      <c r="G414" s="209">
        <v>1</v>
      </c>
      <c r="H414" s="209">
        <v>3</v>
      </c>
      <c r="I414" s="214">
        <v>40500</v>
      </c>
      <c r="J414" s="215"/>
      <c r="K414" s="216"/>
      <c r="L414" s="164">
        <f t="shared" si="16"/>
        <v>-148216.66</v>
      </c>
    </row>
    <row r="415" s="60" customFormat="1" ht="13.5" spans="1:12">
      <c r="A415" s="227" t="s">
        <v>795</v>
      </c>
      <c r="B415" s="206">
        <v>53952</v>
      </c>
      <c r="C415" s="206">
        <v>1567222</v>
      </c>
      <c r="D415" s="207" t="s">
        <v>796</v>
      </c>
      <c r="E415" s="208">
        <v>43719</v>
      </c>
      <c r="F415" s="208">
        <v>43722</v>
      </c>
      <c r="G415" s="209">
        <v>1</v>
      </c>
      <c r="H415" s="209">
        <v>3</v>
      </c>
      <c r="I415" s="214">
        <v>29250</v>
      </c>
      <c r="J415" s="215"/>
      <c r="K415" s="216"/>
      <c r="L415" s="164">
        <f t="shared" si="16"/>
        <v>-177466.66</v>
      </c>
    </row>
    <row r="416" s="60" customFormat="1" ht="13.5" spans="1:12">
      <c r="A416" s="227" t="s">
        <v>797</v>
      </c>
      <c r="B416" s="206">
        <v>52113</v>
      </c>
      <c r="C416" s="206">
        <v>1546653</v>
      </c>
      <c r="D416" s="207" t="s">
        <v>798</v>
      </c>
      <c r="E416" s="208">
        <v>43720</v>
      </c>
      <c r="F416" s="208">
        <v>43722</v>
      </c>
      <c r="G416" s="209">
        <v>1</v>
      </c>
      <c r="H416" s="209">
        <v>2</v>
      </c>
      <c r="I416" s="214">
        <v>21750</v>
      </c>
      <c r="J416" s="215"/>
      <c r="K416" s="216"/>
      <c r="L416" s="164">
        <f t="shared" si="16"/>
        <v>-199216.66</v>
      </c>
    </row>
    <row r="417" s="60" customFormat="1" ht="13.5" spans="1:12">
      <c r="A417" s="227" t="s">
        <v>799</v>
      </c>
      <c r="B417" s="206">
        <v>52177</v>
      </c>
      <c r="C417" s="206">
        <v>1547771</v>
      </c>
      <c r="D417" s="207" t="s">
        <v>800</v>
      </c>
      <c r="E417" s="208">
        <v>43720</v>
      </c>
      <c r="F417" s="208">
        <v>43722</v>
      </c>
      <c r="G417" s="209">
        <v>1</v>
      </c>
      <c r="H417" s="209">
        <v>2</v>
      </c>
      <c r="I417" s="214">
        <v>19500</v>
      </c>
      <c r="J417" s="215"/>
      <c r="K417" s="216"/>
      <c r="L417" s="164">
        <f t="shared" si="16"/>
        <v>-218716.66</v>
      </c>
    </row>
    <row r="418" s="60" customFormat="1" ht="13.5" spans="1:12">
      <c r="A418" s="227" t="s">
        <v>801</v>
      </c>
      <c r="B418" s="206">
        <v>49771</v>
      </c>
      <c r="C418" s="206">
        <v>1528015</v>
      </c>
      <c r="D418" s="207" t="s">
        <v>802</v>
      </c>
      <c r="E418" s="208">
        <v>43727</v>
      </c>
      <c r="F418" s="208">
        <v>43728</v>
      </c>
      <c r="G418" s="209">
        <v>1</v>
      </c>
      <c r="H418" s="209">
        <v>1</v>
      </c>
      <c r="I418" s="214">
        <v>4750</v>
      </c>
      <c r="J418" s="215"/>
      <c r="K418" s="217"/>
      <c r="L418" s="164">
        <f t="shared" si="16"/>
        <v>-223466.66</v>
      </c>
    </row>
    <row r="419" s="60" customFormat="1" ht="13.5" spans="1:12">
      <c r="A419" s="227" t="s">
        <v>803</v>
      </c>
      <c r="B419" s="206">
        <v>49772</v>
      </c>
      <c r="C419" s="206">
        <v>1528007</v>
      </c>
      <c r="D419" s="207" t="s">
        <v>804</v>
      </c>
      <c r="E419" s="208">
        <v>43727</v>
      </c>
      <c r="F419" s="208">
        <v>43728</v>
      </c>
      <c r="G419" s="209">
        <v>1</v>
      </c>
      <c r="H419" s="209">
        <v>1</v>
      </c>
      <c r="I419" s="214">
        <v>4750</v>
      </c>
      <c r="J419" s="215"/>
      <c r="K419" s="217"/>
      <c r="L419" s="164">
        <f t="shared" si="16"/>
        <v>-228216.66</v>
      </c>
    </row>
    <row r="420" s="60" customFormat="1" ht="13.5" spans="1:12">
      <c r="A420" s="227" t="s">
        <v>805</v>
      </c>
      <c r="B420" s="206">
        <v>49773</v>
      </c>
      <c r="C420" s="206">
        <v>1528017</v>
      </c>
      <c r="D420" s="207" t="s">
        <v>804</v>
      </c>
      <c r="E420" s="208">
        <v>43728</v>
      </c>
      <c r="F420" s="208">
        <v>43729</v>
      </c>
      <c r="G420" s="209">
        <v>1</v>
      </c>
      <c r="H420" s="209">
        <v>1</v>
      </c>
      <c r="I420" s="214">
        <v>6750</v>
      </c>
      <c r="J420" s="215"/>
      <c r="K420" s="217"/>
      <c r="L420" s="164">
        <f t="shared" si="16"/>
        <v>-234966.66</v>
      </c>
    </row>
    <row r="421" s="60" customFormat="1" ht="13.5" spans="1:12">
      <c r="A421" s="227" t="s">
        <v>806</v>
      </c>
      <c r="B421" s="206">
        <v>49774</v>
      </c>
      <c r="C421" s="206">
        <v>1528018</v>
      </c>
      <c r="D421" s="207" t="s">
        <v>802</v>
      </c>
      <c r="E421" s="208">
        <v>43728</v>
      </c>
      <c r="F421" s="208">
        <v>43729</v>
      </c>
      <c r="G421" s="209">
        <v>1</v>
      </c>
      <c r="H421" s="209">
        <v>1</v>
      </c>
      <c r="I421" s="214">
        <v>4750</v>
      </c>
      <c r="J421" s="215"/>
      <c r="K421" s="217"/>
      <c r="L421" s="164">
        <f t="shared" si="16"/>
        <v>-239716.66</v>
      </c>
    </row>
    <row r="422" s="60" customFormat="1" ht="13.5" spans="1:12">
      <c r="A422" s="227" t="s">
        <v>807</v>
      </c>
      <c r="B422" s="230" t="s">
        <v>808</v>
      </c>
      <c r="C422" s="206">
        <v>1583635</v>
      </c>
      <c r="D422" s="207" t="s">
        <v>809</v>
      </c>
      <c r="E422" s="208">
        <v>43732</v>
      </c>
      <c r="F422" s="208">
        <v>43734</v>
      </c>
      <c r="G422" s="209">
        <v>2</v>
      </c>
      <c r="H422" s="209">
        <v>2</v>
      </c>
      <c r="I422" s="214">
        <v>27000</v>
      </c>
      <c r="J422" s="215"/>
      <c r="K422" s="217"/>
      <c r="L422" s="164">
        <f t="shared" si="16"/>
        <v>-266716.66</v>
      </c>
    </row>
    <row r="423" s="60" customFormat="1" ht="13.5" spans="1:12">
      <c r="A423" s="227" t="s">
        <v>810</v>
      </c>
      <c r="B423" s="206">
        <v>55937</v>
      </c>
      <c r="C423" s="206">
        <v>1590978</v>
      </c>
      <c r="D423" s="207" t="s">
        <v>811</v>
      </c>
      <c r="E423" s="208">
        <v>43736</v>
      </c>
      <c r="F423" s="208">
        <v>43738</v>
      </c>
      <c r="G423" s="209">
        <v>1</v>
      </c>
      <c r="H423" s="209">
        <v>2</v>
      </c>
      <c r="I423" s="214">
        <v>13500</v>
      </c>
      <c r="J423" s="215"/>
      <c r="K423" s="217"/>
      <c r="L423" s="164">
        <f t="shared" si="16"/>
        <v>-280216.66</v>
      </c>
    </row>
    <row r="424" s="60" customFormat="1" ht="13.5" spans="1:12">
      <c r="A424" s="227" t="s">
        <v>812</v>
      </c>
      <c r="B424" s="206">
        <v>48878</v>
      </c>
      <c r="C424" s="206">
        <v>1519367</v>
      </c>
      <c r="D424" s="207" t="s">
        <v>813</v>
      </c>
      <c r="E424" s="208">
        <v>43737</v>
      </c>
      <c r="F424" s="208">
        <v>43741</v>
      </c>
      <c r="G424" s="209">
        <v>1</v>
      </c>
      <c r="H424" s="209">
        <v>4</v>
      </c>
      <c r="I424" s="214">
        <v>27450</v>
      </c>
      <c r="J424" s="215"/>
      <c r="K424" s="217"/>
      <c r="L424" s="164">
        <f t="shared" si="16"/>
        <v>-307666.66</v>
      </c>
    </row>
    <row r="425" s="60" customFormat="1" ht="13.5" spans="1:12">
      <c r="A425" s="227" t="s">
        <v>814</v>
      </c>
      <c r="B425" s="206">
        <v>50581</v>
      </c>
      <c r="C425" s="206">
        <v>1535863</v>
      </c>
      <c r="D425" s="207" t="s">
        <v>815</v>
      </c>
      <c r="E425" s="208">
        <v>43737</v>
      </c>
      <c r="F425" s="208">
        <v>43740</v>
      </c>
      <c r="G425" s="209">
        <v>1</v>
      </c>
      <c r="H425" s="209">
        <v>3</v>
      </c>
      <c r="I425" s="214">
        <v>20550</v>
      </c>
      <c r="J425" s="215"/>
      <c r="K425" s="217"/>
      <c r="L425" s="164">
        <f t="shared" si="16"/>
        <v>-328216.66</v>
      </c>
    </row>
    <row r="426" s="60" customFormat="1" ht="13.5" spans="1:12">
      <c r="A426" s="227" t="s">
        <v>816</v>
      </c>
      <c r="B426" s="210">
        <v>51083</v>
      </c>
      <c r="C426" s="210">
        <v>1538269</v>
      </c>
      <c r="D426" s="211" t="s">
        <v>817</v>
      </c>
      <c r="E426" s="212">
        <v>43737</v>
      </c>
      <c r="F426" s="212">
        <v>43740</v>
      </c>
      <c r="G426" s="213">
        <v>1</v>
      </c>
      <c r="H426" s="213">
        <v>3</v>
      </c>
      <c r="I426" s="218">
        <v>14750</v>
      </c>
      <c r="J426" s="219"/>
      <c r="K426" s="220"/>
      <c r="L426" s="164">
        <f t="shared" si="16"/>
        <v>-342966.66</v>
      </c>
    </row>
    <row r="427" s="60" customFormat="1" ht="13.5" spans="1:12">
      <c r="A427" s="227" t="s">
        <v>818</v>
      </c>
      <c r="B427" s="210">
        <v>55842</v>
      </c>
      <c r="C427" s="210">
        <v>1589378</v>
      </c>
      <c r="D427" s="211" t="s">
        <v>819</v>
      </c>
      <c r="E427" s="212">
        <v>43741</v>
      </c>
      <c r="F427" s="212">
        <v>43743</v>
      </c>
      <c r="G427" s="213">
        <v>1</v>
      </c>
      <c r="H427" s="213">
        <v>2</v>
      </c>
      <c r="I427" s="218">
        <v>26600</v>
      </c>
      <c r="J427" s="219"/>
      <c r="K427" s="220"/>
      <c r="L427" s="164">
        <f t="shared" si="16"/>
        <v>-369566.66</v>
      </c>
    </row>
    <row r="428" s="60" customFormat="1" ht="13.5" spans="1:12">
      <c r="A428" s="227" t="s">
        <v>820</v>
      </c>
      <c r="B428" s="210">
        <v>55382</v>
      </c>
      <c r="C428" s="210">
        <v>1584230</v>
      </c>
      <c r="D428" s="211" t="s">
        <v>821</v>
      </c>
      <c r="E428" s="212">
        <v>43741</v>
      </c>
      <c r="F428" s="212">
        <v>43743</v>
      </c>
      <c r="G428" s="213">
        <v>1</v>
      </c>
      <c r="H428" s="213">
        <v>2</v>
      </c>
      <c r="I428" s="218">
        <v>13800</v>
      </c>
      <c r="J428" s="219"/>
      <c r="K428" s="220"/>
      <c r="L428" s="164">
        <f t="shared" si="16"/>
        <v>-383366.66</v>
      </c>
    </row>
    <row r="429" s="60" customFormat="1" ht="13.5" spans="1:12">
      <c r="A429" s="227" t="s">
        <v>822</v>
      </c>
      <c r="B429" s="206">
        <v>54832</v>
      </c>
      <c r="C429" s="206">
        <v>1573890</v>
      </c>
      <c r="D429" s="207" t="s">
        <v>823</v>
      </c>
      <c r="E429" s="208">
        <v>43742</v>
      </c>
      <c r="F429" s="208">
        <v>43745</v>
      </c>
      <c r="G429" s="209">
        <v>1</v>
      </c>
      <c r="H429" s="209">
        <v>3</v>
      </c>
      <c r="I429" s="214">
        <v>20700</v>
      </c>
      <c r="J429" s="215"/>
      <c r="K429" s="216"/>
      <c r="L429" s="164">
        <f t="shared" si="16"/>
        <v>-404066.66</v>
      </c>
    </row>
    <row r="430" s="60" customFormat="1" ht="13.5" spans="1:12">
      <c r="A430" s="227" t="s">
        <v>824</v>
      </c>
      <c r="B430" s="206">
        <v>56352</v>
      </c>
      <c r="C430" s="206">
        <v>1596878</v>
      </c>
      <c r="D430" s="207" t="s">
        <v>825</v>
      </c>
      <c r="E430" s="208">
        <v>43742</v>
      </c>
      <c r="F430" s="208">
        <v>43746</v>
      </c>
      <c r="G430" s="209">
        <v>1</v>
      </c>
      <c r="H430" s="209">
        <v>4</v>
      </c>
      <c r="I430" s="214">
        <v>27450</v>
      </c>
      <c r="J430" s="215"/>
      <c r="K430" s="216"/>
      <c r="L430" s="164">
        <f t="shared" si="16"/>
        <v>-431516.66</v>
      </c>
    </row>
    <row r="431" s="60" customFormat="1" ht="13.5" spans="1:12">
      <c r="A431" s="227" t="s">
        <v>826</v>
      </c>
      <c r="B431" s="206">
        <v>56223</v>
      </c>
      <c r="C431" s="206">
        <v>1595202</v>
      </c>
      <c r="D431" s="207" t="s">
        <v>827</v>
      </c>
      <c r="E431" s="208">
        <v>43748</v>
      </c>
      <c r="F431" s="208">
        <v>43750</v>
      </c>
      <c r="G431" s="209">
        <v>1</v>
      </c>
      <c r="H431" s="209">
        <v>2</v>
      </c>
      <c r="I431" s="214">
        <v>13500</v>
      </c>
      <c r="J431" s="215"/>
      <c r="K431" s="216"/>
      <c r="L431" s="164">
        <f t="shared" si="16"/>
        <v>-445016.66</v>
      </c>
    </row>
    <row r="432" s="60" customFormat="1" ht="13.5" spans="1:12">
      <c r="A432" s="227" t="s">
        <v>828</v>
      </c>
      <c r="B432" s="206">
        <v>54833</v>
      </c>
      <c r="C432" s="206">
        <v>1575252</v>
      </c>
      <c r="D432" s="207" t="s">
        <v>829</v>
      </c>
      <c r="E432" s="208">
        <v>43755</v>
      </c>
      <c r="F432" s="208">
        <v>43757</v>
      </c>
      <c r="G432" s="209">
        <v>1</v>
      </c>
      <c r="H432" s="209">
        <v>2</v>
      </c>
      <c r="I432" s="214">
        <v>13500</v>
      </c>
      <c r="J432" s="215"/>
      <c r="K432" s="216"/>
      <c r="L432" s="164">
        <f t="shared" si="16"/>
        <v>-458516.66</v>
      </c>
    </row>
    <row r="433" customHeight="1" spans="3:12">
      <c r="C433" s="63"/>
      <c r="D433" s="64"/>
      <c r="F433" s="63"/>
      <c r="G433" s="65"/>
      <c r="H433" s="67"/>
      <c r="I433" s="68">
        <f>SUM(I239:I432)</f>
        <v>3256840</v>
      </c>
      <c r="J433" s="191" t="s">
        <v>830</v>
      </c>
      <c r="K433" s="58"/>
      <c r="L433" s="58"/>
    </row>
    <row r="434" customHeight="1" spans="3:12">
      <c r="C434" s="63"/>
      <c r="D434" s="64"/>
      <c r="F434" s="63"/>
      <c r="G434" s="65"/>
      <c r="H434" s="67"/>
      <c r="I434" s="68"/>
      <c r="J434" s="58"/>
      <c r="K434" s="58"/>
      <c r="L434" s="58"/>
    </row>
    <row r="435" customHeight="1" spans="3:12">
      <c r="C435" s="63"/>
      <c r="D435" s="64"/>
      <c r="F435" s="63"/>
      <c r="G435" s="65"/>
      <c r="H435" s="67"/>
      <c r="I435" s="68"/>
      <c r="J435" s="58"/>
      <c r="K435" s="58"/>
      <c r="L435" s="58"/>
    </row>
    <row r="436" customHeight="1" spans="3:12">
      <c r="C436" s="63"/>
      <c r="D436" s="64"/>
      <c r="F436" s="63"/>
      <c r="G436" s="65"/>
      <c r="H436" s="67"/>
      <c r="I436" s="68"/>
      <c r="J436" s="58"/>
      <c r="K436" s="58"/>
      <c r="L436" s="58"/>
    </row>
    <row r="437" customHeight="1" spans="3:12">
      <c r="C437" s="63"/>
      <c r="D437" s="64"/>
      <c r="F437" s="63"/>
      <c r="G437" s="65"/>
      <c r="H437" s="67"/>
      <c r="I437" s="68"/>
      <c r="J437" s="58"/>
      <c r="K437" s="58"/>
      <c r="L437" s="58"/>
    </row>
    <row r="438" customHeight="1" spans="3:12">
      <c r="C438" s="63"/>
      <c r="D438" s="64"/>
      <c r="F438" s="63"/>
      <c r="G438" s="65"/>
      <c r="H438" s="67"/>
      <c r="I438" s="68"/>
      <c r="J438" s="58"/>
      <c r="K438" s="58"/>
      <c r="L438" s="58"/>
    </row>
    <row r="439" customHeight="1" spans="3:12">
      <c r="C439" s="63"/>
      <c r="D439" s="64"/>
      <c r="F439" s="63"/>
      <c r="G439" s="65"/>
      <c r="H439" s="67"/>
      <c r="I439" s="68"/>
      <c r="J439" s="58"/>
      <c r="K439" s="58"/>
      <c r="L439" s="58"/>
    </row>
    <row r="440" customHeight="1" spans="3:12">
      <c r="C440" s="63"/>
      <c r="D440" s="64"/>
      <c r="F440" s="63"/>
      <c r="G440" s="65"/>
      <c r="H440" s="67"/>
      <c r="I440" s="68"/>
      <c r="J440" s="58"/>
      <c r="K440" s="58"/>
      <c r="L440" s="58"/>
    </row>
    <row r="441" customHeight="1" spans="3:12">
      <c r="C441" s="63"/>
      <c r="D441" s="64"/>
      <c r="F441" s="63"/>
      <c r="G441" s="65"/>
      <c r="H441" s="67"/>
      <c r="I441" s="68"/>
      <c r="J441" s="58"/>
      <c r="K441" s="58"/>
      <c r="L441" s="58"/>
    </row>
    <row r="442" customHeight="1" spans="3:12">
      <c r="C442" s="63"/>
      <c r="D442" s="64"/>
      <c r="F442" s="63"/>
      <c r="G442" s="65"/>
      <c r="H442" s="67"/>
      <c r="I442" s="68"/>
      <c r="J442" s="58"/>
      <c r="K442" s="58"/>
      <c r="L442" s="58"/>
    </row>
    <row r="443" customHeight="1" spans="3:12">
      <c r="C443" s="63"/>
      <c r="D443" s="64"/>
      <c r="F443" s="63"/>
      <c r="G443" s="65"/>
      <c r="H443" s="66"/>
      <c r="I443" s="67"/>
      <c r="J443" s="68"/>
      <c r="K443" s="58"/>
      <c r="L443" s="58"/>
    </row>
    <row r="444" customHeight="1" spans="3:12">
      <c r="C444" s="63"/>
      <c r="D444" s="64"/>
      <c r="F444" s="63"/>
      <c r="G444" s="65"/>
      <c r="H444" s="66"/>
      <c r="I444" s="67"/>
      <c r="J444" s="68"/>
      <c r="K444" s="58"/>
      <c r="L444" s="58"/>
    </row>
    <row r="445" customHeight="1" spans="3:12">
      <c r="C445" s="63"/>
      <c r="D445" s="64"/>
      <c r="F445" s="63"/>
      <c r="G445" s="65"/>
      <c r="H445" s="66"/>
      <c r="I445" s="67"/>
      <c r="J445" s="68"/>
      <c r="K445" s="58"/>
      <c r="L445" s="58"/>
    </row>
    <row r="446" customHeight="1" spans="3:12">
      <c r="C446" s="63"/>
      <c r="D446" s="64"/>
      <c r="F446" s="63"/>
      <c r="G446" s="65"/>
      <c r="H446" s="66"/>
      <c r="I446" s="67"/>
      <c r="J446" s="68"/>
      <c r="K446" s="58"/>
      <c r="L446" s="58"/>
    </row>
    <row r="447" customHeight="1" spans="8:12">
      <c r="H447" s="65"/>
      <c r="I447" s="66"/>
      <c r="J447" s="67"/>
      <c r="K447" s="68"/>
      <c r="L447" s="58"/>
    </row>
    <row r="448" customHeight="1" spans="8:12">
      <c r="H448" s="65"/>
      <c r="I448" s="66"/>
      <c r="J448" s="67"/>
      <c r="K448" s="68"/>
      <c r="L448" s="58"/>
    </row>
    <row r="449" customHeight="1" spans="8:12">
      <c r="H449" s="65"/>
      <c r="I449" s="66"/>
      <c r="J449" s="67"/>
      <c r="K449" s="68"/>
      <c r="L449" s="58"/>
    </row>
    <row r="450" customHeight="1" spans="8:12">
      <c r="H450" s="65"/>
      <c r="I450" s="66"/>
      <c r="J450" s="67"/>
      <c r="K450" s="68"/>
      <c r="L450" s="58"/>
    </row>
  </sheetData>
  <mergeCells count="13">
    <mergeCell ref="C37:C38"/>
    <mergeCell ref="C44:C45"/>
    <mergeCell ref="C58:C59"/>
    <mergeCell ref="C62:C64"/>
    <mergeCell ref="C66:C68"/>
    <mergeCell ref="C69:C70"/>
    <mergeCell ref="C91:C92"/>
    <mergeCell ref="C110:C111"/>
    <mergeCell ref="D37:D38"/>
    <mergeCell ref="D39:D40"/>
    <mergeCell ref="D58:D59"/>
    <mergeCell ref="D323:D325"/>
    <mergeCell ref="A1:B2"/>
  </mergeCells>
  <conditionalFormatting sqref="C96">
    <cfRule type="duplicateValues" dxfId="0" priority="10"/>
  </conditionalFormatting>
  <conditionalFormatting sqref="C97">
    <cfRule type="duplicateValues" dxfId="0" priority="9"/>
  </conditionalFormatting>
  <conditionalFormatting sqref="C98">
    <cfRule type="duplicateValues" dxfId="0" priority="8"/>
  </conditionalFormatting>
  <conditionalFormatting sqref="C99">
    <cfRule type="duplicateValues" dxfId="0" priority="7"/>
  </conditionalFormatting>
  <conditionalFormatting sqref="C100">
    <cfRule type="duplicateValues" dxfId="0" priority="6"/>
  </conditionalFormatting>
  <conditionalFormatting sqref="C101">
    <cfRule type="duplicateValues" dxfId="0" priority="5"/>
  </conditionalFormatting>
  <conditionalFormatting sqref="C102">
    <cfRule type="duplicateValues" dxfId="0" priority="4"/>
  </conditionalFormatting>
  <conditionalFormatting sqref="C103">
    <cfRule type="duplicateValues" dxfId="0" priority="3"/>
  </conditionalFormatting>
  <conditionalFormatting sqref="C104">
    <cfRule type="duplicateValues" dxfId="0" priority="2"/>
  </conditionalFormatting>
  <conditionalFormatting sqref="C164:C234">
    <cfRule type="duplicateValues" dxfId="0" priority="1"/>
  </conditionalFormatting>
  <conditionalFormatting sqref="C75:C95 C105:C146">
    <cfRule type="duplicateValues" dxfId="0" priority="11"/>
  </conditionalFormatting>
  <conditionalFormatting sqref="C239:C371 C373:C432">
    <cfRule type="duplicateValues" dxfId="1" priority="12"/>
  </conditionalFormatting>
  <pageMargins left="0.699305555555556" right="0.699305555555556" top="0.75" bottom="0.75" header="0.3" footer="0.3"/>
  <pageSetup paperSize="1" scale="4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9"/>
  <sheetViews>
    <sheetView topLeftCell="A49" workbookViewId="0">
      <selection activeCell="J27" sqref="J27"/>
    </sheetView>
  </sheetViews>
  <sheetFormatPr defaultColWidth="9" defaultRowHeight="13.5" outlineLevelCol="3"/>
  <cols>
    <col min="1" max="1" width="9.25" customWidth="1"/>
    <col min="2" max="2" width="27.875" customWidth="1"/>
    <col min="3" max="3" width="9.375" customWidth="1"/>
    <col min="4" max="4" width="23.75" customWidth="1"/>
  </cols>
  <sheetData>
    <row r="1" spans="1:4">
      <c r="A1" s="1">
        <v>1391509</v>
      </c>
      <c r="B1" s="2">
        <v>0</v>
      </c>
      <c r="C1" s="3"/>
      <c r="D1" s="4">
        <v>50000</v>
      </c>
    </row>
    <row r="2" spans="1:4">
      <c r="A2" s="1">
        <v>1391592</v>
      </c>
      <c r="B2" s="2">
        <v>0</v>
      </c>
      <c r="C2" s="3"/>
      <c r="D2" s="4">
        <v>12800</v>
      </c>
    </row>
    <row r="3" spans="1:4">
      <c r="A3" s="1">
        <v>1403841</v>
      </c>
      <c r="B3" s="2">
        <v>0</v>
      </c>
      <c r="C3" s="3"/>
      <c r="D3" s="4">
        <v>30000</v>
      </c>
    </row>
    <row r="4" spans="1:4">
      <c r="A4" s="1">
        <v>1393333</v>
      </c>
      <c r="B4" s="2">
        <v>0</v>
      </c>
      <c r="C4" s="3"/>
      <c r="D4" s="4">
        <v>30000</v>
      </c>
    </row>
    <row r="5" spans="1:4">
      <c r="A5" s="1">
        <v>1404141</v>
      </c>
      <c r="B5" s="2">
        <v>0</v>
      </c>
      <c r="C5" s="3"/>
      <c r="D5" s="4">
        <v>40800</v>
      </c>
    </row>
    <row r="6" spans="1:4">
      <c r="A6" s="1">
        <v>1406497</v>
      </c>
      <c r="B6" s="2">
        <v>0</v>
      </c>
      <c r="C6" s="3"/>
      <c r="D6" s="4">
        <v>25000</v>
      </c>
    </row>
    <row r="7" spans="1:4">
      <c r="A7" s="1">
        <v>1408302</v>
      </c>
      <c r="B7" s="2">
        <v>20000</v>
      </c>
      <c r="C7" s="3"/>
      <c r="D7" s="4"/>
    </row>
    <row r="8" spans="1:4">
      <c r="A8" s="1">
        <v>1408559</v>
      </c>
      <c r="B8" s="2">
        <v>20000</v>
      </c>
      <c r="C8" s="3"/>
      <c r="D8" s="4"/>
    </row>
    <row r="9" spans="1:4">
      <c r="A9" s="1">
        <v>1408855</v>
      </c>
      <c r="B9" s="2">
        <v>30000</v>
      </c>
      <c r="C9" s="3"/>
      <c r="D9" s="4"/>
    </row>
    <row r="10" spans="1:4">
      <c r="A10" s="1">
        <v>1409780</v>
      </c>
      <c r="B10" s="2">
        <v>40800</v>
      </c>
      <c r="C10" s="3"/>
      <c r="D10" s="4"/>
    </row>
    <row r="11" spans="1:4">
      <c r="A11" s="1">
        <v>1406546</v>
      </c>
      <c r="B11" s="2">
        <v>0</v>
      </c>
      <c r="C11" s="3"/>
      <c r="D11" s="4">
        <v>20000</v>
      </c>
    </row>
    <row r="12" spans="1:4">
      <c r="A12" s="1">
        <v>1404998</v>
      </c>
      <c r="B12" s="2">
        <v>20000</v>
      </c>
      <c r="C12" s="3"/>
      <c r="D12" s="4"/>
    </row>
    <row r="13" spans="1:4">
      <c r="A13" s="1">
        <v>1399672</v>
      </c>
      <c r="B13" s="2">
        <v>52500</v>
      </c>
      <c r="C13" s="3"/>
      <c r="D13" s="4"/>
    </row>
    <row r="14" spans="1:4">
      <c r="A14" s="1">
        <v>1401091</v>
      </c>
      <c r="B14" s="2">
        <v>35000</v>
      </c>
      <c r="C14" s="3"/>
      <c r="D14" s="4"/>
    </row>
    <row r="15" spans="1:4">
      <c r="A15" s="1">
        <v>1396066</v>
      </c>
      <c r="B15" s="2">
        <v>30000</v>
      </c>
      <c r="C15" s="3"/>
      <c r="D15" s="4"/>
    </row>
    <row r="16" spans="1:4">
      <c r="A16" s="1">
        <v>1401167</v>
      </c>
      <c r="B16" s="2">
        <v>30000</v>
      </c>
      <c r="C16" s="3"/>
      <c r="D16" s="4"/>
    </row>
    <row r="17" spans="1:4">
      <c r="A17" s="1">
        <v>1401204</v>
      </c>
      <c r="B17" s="2">
        <v>20000</v>
      </c>
      <c r="C17" s="3"/>
      <c r="D17" s="4"/>
    </row>
    <row r="18" spans="1:4">
      <c r="A18" s="1">
        <v>1409463</v>
      </c>
      <c r="B18" s="2">
        <v>20000</v>
      </c>
      <c r="C18" s="3"/>
      <c r="D18" s="4"/>
    </row>
    <row r="19" spans="1:4">
      <c r="A19" s="1">
        <v>1412530</v>
      </c>
      <c r="B19" s="2">
        <v>82000</v>
      </c>
      <c r="C19" s="3"/>
      <c r="D19" s="4"/>
    </row>
    <row r="20" spans="1:4">
      <c r="A20" s="1">
        <v>1415840</v>
      </c>
      <c r="B20" s="2">
        <v>20000</v>
      </c>
      <c r="C20" s="3"/>
      <c r="D20" s="4"/>
    </row>
    <row r="21" spans="1:4">
      <c r="A21" s="1">
        <v>1394531</v>
      </c>
      <c r="B21" s="2">
        <v>20000</v>
      </c>
      <c r="C21" s="3"/>
      <c r="D21" s="4"/>
    </row>
    <row r="22" spans="1:4">
      <c r="A22" s="1">
        <v>1371254</v>
      </c>
      <c r="B22" s="2">
        <v>23800</v>
      </c>
      <c r="C22" s="3"/>
      <c r="D22" s="4"/>
    </row>
    <row r="23" spans="1:4">
      <c r="A23" s="1">
        <v>1423114</v>
      </c>
      <c r="B23" s="2">
        <v>52000</v>
      </c>
      <c r="C23" s="3"/>
      <c r="D23" s="4"/>
    </row>
    <row r="24" spans="1:4">
      <c r="A24" s="5">
        <v>1421138</v>
      </c>
      <c r="B24" s="6">
        <v>0</v>
      </c>
      <c r="C24" s="7"/>
      <c r="D24" s="6">
        <v>10546.66</v>
      </c>
    </row>
    <row r="25" spans="1:4">
      <c r="A25" s="8">
        <v>1410708</v>
      </c>
      <c r="B25" s="9">
        <v>112500</v>
      </c>
      <c r="C25" s="10"/>
      <c r="D25" s="11"/>
    </row>
    <row r="26" spans="1:4">
      <c r="A26" s="8">
        <v>1410712</v>
      </c>
      <c r="B26" s="9">
        <v>37500</v>
      </c>
      <c r="C26" s="10"/>
      <c r="D26" s="11"/>
    </row>
    <row r="27" spans="1:4">
      <c r="A27" s="12">
        <v>1411050</v>
      </c>
      <c r="B27" s="9">
        <v>0</v>
      </c>
      <c r="C27" s="10"/>
      <c r="D27" s="11"/>
    </row>
    <row r="28" spans="1:4">
      <c r="A28" s="12">
        <v>1411037</v>
      </c>
      <c r="B28" s="9">
        <v>0</v>
      </c>
      <c r="C28" s="10"/>
      <c r="D28" s="11"/>
    </row>
    <row r="29" spans="1:4">
      <c r="A29" s="13">
        <v>1416044</v>
      </c>
      <c r="B29" s="9">
        <v>50000</v>
      </c>
      <c r="C29" s="10"/>
      <c r="D29" s="11"/>
    </row>
    <row r="30" spans="1:4">
      <c r="A30" s="8">
        <v>1398713</v>
      </c>
      <c r="B30" s="9">
        <v>25000</v>
      </c>
      <c r="C30" s="10"/>
      <c r="D30" s="11"/>
    </row>
    <row r="31" spans="1:4">
      <c r="A31" s="13">
        <v>1409176</v>
      </c>
      <c r="B31" s="9">
        <v>51000</v>
      </c>
      <c r="C31" s="10"/>
      <c r="D31" s="11"/>
    </row>
    <row r="32" spans="1:4">
      <c r="A32" s="14"/>
      <c r="B32" s="9">
        <v>51000</v>
      </c>
      <c r="C32" s="10"/>
      <c r="D32" s="11"/>
    </row>
    <row r="33" spans="1:4">
      <c r="A33" s="8">
        <v>1413364</v>
      </c>
      <c r="B33" s="9">
        <v>17000</v>
      </c>
      <c r="C33" s="10"/>
      <c r="D33" s="11"/>
    </row>
    <row r="34" spans="1:4">
      <c r="A34" s="8">
        <v>1413369</v>
      </c>
      <c r="B34" s="9">
        <v>25000</v>
      </c>
      <c r="C34" s="10"/>
      <c r="D34" s="11"/>
    </row>
    <row r="35" spans="1:4">
      <c r="A35" s="8">
        <v>1395277</v>
      </c>
      <c r="B35" s="9">
        <v>25000</v>
      </c>
      <c r="C35" s="10"/>
      <c r="D35" s="11"/>
    </row>
    <row r="36" spans="1:4">
      <c r="A36" s="8">
        <v>1395275</v>
      </c>
      <c r="B36" s="9">
        <v>17000</v>
      </c>
      <c r="C36" s="10"/>
      <c r="D36" s="11"/>
    </row>
    <row r="37" spans="1:4">
      <c r="A37" s="8">
        <v>1412588</v>
      </c>
      <c r="B37" s="9">
        <v>78000</v>
      </c>
      <c r="C37" s="10"/>
      <c r="D37" s="11"/>
    </row>
    <row r="38" spans="1:4">
      <c r="A38" s="13">
        <v>1424000</v>
      </c>
      <c r="B38" s="9">
        <v>50000</v>
      </c>
      <c r="C38" s="10"/>
      <c r="D38" s="11"/>
    </row>
    <row r="39" spans="1:4">
      <c r="A39" s="14"/>
      <c r="B39" s="9">
        <v>50000</v>
      </c>
      <c r="C39" s="10"/>
      <c r="D39" s="11"/>
    </row>
    <row r="40" spans="1:4">
      <c r="A40" s="8">
        <v>1416176</v>
      </c>
      <c r="B40" s="9">
        <v>37000</v>
      </c>
      <c r="C40" s="10"/>
      <c r="D40" s="11"/>
    </row>
    <row r="41" spans="1:4">
      <c r="A41" s="8">
        <v>1404473</v>
      </c>
      <c r="B41" s="9">
        <v>62000</v>
      </c>
      <c r="C41" s="10"/>
      <c r="D41" s="11"/>
    </row>
    <row r="42" spans="1:4">
      <c r="A42" s="8">
        <v>1417044</v>
      </c>
      <c r="B42" s="9">
        <v>60000</v>
      </c>
      <c r="C42" s="10"/>
      <c r="D42" s="11"/>
    </row>
    <row r="43" spans="1:4">
      <c r="A43" s="8">
        <v>1427368</v>
      </c>
      <c r="B43" s="9">
        <v>20000</v>
      </c>
      <c r="C43" s="10"/>
      <c r="D43" s="11"/>
    </row>
    <row r="44" spans="1:4">
      <c r="A44" s="8">
        <v>1427190</v>
      </c>
      <c r="B44" s="9">
        <v>40000</v>
      </c>
      <c r="C44" s="10"/>
      <c r="D44" s="11"/>
    </row>
    <row r="45" spans="1:4">
      <c r="A45" s="8">
        <v>1404704</v>
      </c>
      <c r="B45" s="9">
        <v>46500</v>
      </c>
      <c r="C45" s="10"/>
      <c r="D45" s="11"/>
    </row>
    <row r="46" spans="1:4">
      <c r="A46" s="8">
        <v>1417415</v>
      </c>
      <c r="B46" s="9">
        <v>31000</v>
      </c>
      <c r="C46" s="10"/>
      <c r="D46" s="11"/>
    </row>
    <row r="47" spans="1:4">
      <c r="A47" s="8">
        <v>1421994</v>
      </c>
      <c r="B47" s="9">
        <v>31000</v>
      </c>
      <c r="C47" s="10"/>
      <c r="D47" s="15"/>
    </row>
    <row r="48" spans="1:4">
      <c r="A48" s="8">
        <v>1414347</v>
      </c>
      <c r="B48" s="9">
        <v>31000</v>
      </c>
      <c r="C48" s="10"/>
      <c r="D48" s="11"/>
    </row>
    <row r="49" spans="1:4">
      <c r="A49" s="13">
        <v>1423244</v>
      </c>
      <c r="B49" s="9">
        <v>31000</v>
      </c>
      <c r="C49" s="10"/>
      <c r="D49" s="11"/>
    </row>
    <row r="50" spans="1:4">
      <c r="A50" s="13">
        <v>1428812</v>
      </c>
      <c r="B50" s="9">
        <v>42000</v>
      </c>
      <c r="C50" s="10"/>
      <c r="D50" s="11"/>
    </row>
    <row r="51" spans="1:4">
      <c r="A51" s="13">
        <v>1428728</v>
      </c>
      <c r="B51" s="9">
        <v>34000</v>
      </c>
      <c r="C51" s="10"/>
      <c r="D51" s="11"/>
    </row>
    <row r="52" spans="1:4">
      <c r="A52" s="13">
        <v>1411926</v>
      </c>
      <c r="B52" s="9">
        <v>51000</v>
      </c>
      <c r="C52" s="10"/>
      <c r="D52" s="11"/>
    </row>
    <row r="53" spans="1:4">
      <c r="A53" s="14"/>
      <c r="B53" s="16">
        <v>51000</v>
      </c>
      <c r="C53" s="17"/>
      <c r="D53" s="18"/>
    </row>
    <row r="54" spans="1:4">
      <c r="A54" s="8">
        <v>1416689</v>
      </c>
      <c r="B54" s="9">
        <v>17000</v>
      </c>
      <c r="C54" s="10"/>
      <c r="D54" s="11"/>
    </row>
    <row r="55" spans="1:4">
      <c r="A55" s="8">
        <v>1416691</v>
      </c>
      <c r="B55" s="9">
        <v>17000</v>
      </c>
      <c r="C55" s="10"/>
      <c r="D55" s="11"/>
    </row>
    <row r="56" spans="1:4">
      <c r="A56" s="13">
        <v>1427298</v>
      </c>
      <c r="B56" s="9">
        <v>17000</v>
      </c>
      <c r="C56" s="10"/>
      <c r="D56" s="11"/>
    </row>
    <row r="57" spans="1:4">
      <c r="A57" s="19"/>
      <c r="B57" s="9">
        <v>17000</v>
      </c>
      <c r="C57" s="10"/>
      <c r="D57" s="11"/>
    </row>
    <row r="58" spans="1:4">
      <c r="A58" s="14"/>
      <c r="B58" s="9">
        <v>17000</v>
      </c>
      <c r="C58" s="17"/>
      <c r="D58" s="18"/>
    </row>
    <row r="59" spans="1:4">
      <c r="A59" s="13">
        <v>1426719</v>
      </c>
      <c r="B59" s="20">
        <v>17000</v>
      </c>
      <c r="C59" s="10"/>
      <c r="D59" s="11"/>
    </row>
    <row r="60" spans="1:4">
      <c r="A60" s="21">
        <v>1424682</v>
      </c>
      <c r="B60" s="16">
        <v>17000</v>
      </c>
      <c r="C60" s="10"/>
      <c r="D60" s="11"/>
    </row>
    <row r="61" spans="1:4">
      <c r="A61" s="22"/>
      <c r="B61" s="16">
        <v>17000</v>
      </c>
      <c r="C61" s="23"/>
      <c r="D61" s="11"/>
    </row>
    <row r="62" spans="1:4">
      <c r="A62" s="24"/>
      <c r="B62" s="16">
        <v>17000</v>
      </c>
      <c r="C62" s="23"/>
      <c r="D62" s="11"/>
    </row>
    <row r="63" spans="1:4">
      <c r="A63" s="13">
        <v>1427501</v>
      </c>
      <c r="B63" s="9">
        <v>9500</v>
      </c>
      <c r="C63" s="25"/>
      <c r="D63" s="26"/>
    </row>
    <row r="64" spans="1:4">
      <c r="A64" s="14"/>
      <c r="B64" s="9">
        <v>9500</v>
      </c>
      <c r="C64" s="25"/>
      <c r="D64" s="26"/>
    </row>
    <row r="65" spans="1:4">
      <c r="A65" s="27">
        <v>1427355</v>
      </c>
      <c r="B65" s="28">
        <v>14546.66</v>
      </c>
      <c r="C65" s="29"/>
      <c r="D65" s="30"/>
    </row>
    <row r="66" spans="1:4">
      <c r="A66" s="31">
        <v>1431384</v>
      </c>
      <c r="B66" s="2">
        <v>25000</v>
      </c>
      <c r="C66" s="3"/>
      <c r="D66" s="4"/>
    </row>
    <row r="67" spans="1:4">
      <c r="A67" s="32">
        <v>1435752</v>
      </c>
      <c r="B67" s="2">
        <v>17000</v>
      </c>
      <c r="C67" s="3"/>
      <c r="D67" s="4"/>
    </row>
    <row r="68" spans="1:4">
      <c r="A68" s="32">
        <v>1429520</v>
      </c>
      <c r="B68" s="2">
        <v>61500</v>
      </c>
      <c r="C68" s="3"/>
      <c r="D68" s="4"/>
    </row>
    <row r="69" spans="1:4">
      <c r="A69" s="1">
        <v>1441144</v>
      </c>
      <c r="B69" s="2">
        <v>36000</v>
      </c>
      <c r="C69" s="1"/>
      <c r="D69" s="1"/>
    </row>
    <row r="70" spans="1:4">
      <c r="A70" s="1">
        <v>1432715</v>
      </c>
      <c r="B70" s="2">
        <v>31000</v>
      </c>
      <c r="C70" s="1"/>
      <c r="D70" s="1"/>
    </row>
    <row r="71" spans="1:4">
      <c r="A71" s="1">
        <v>1429597</v>
      </c>
      <c r="B71" s="2">
        <v>54000</v>
      </c>
      <c r="C71" s="1"/>
      <c r="D71" s="1"/>
    </row>
    <row r="72" spans="1:4">
      <c r="A72" s="1">
        <v>1431879</v>
      </c>
      <c r="B72" s="2">
        <v>60000</v>
      </c>
      <c r="C72" s="1"/>
      <c r="D72" s="1"/>
    </row>
    <row r="73" spans="1:4">
      <c r="A73" s="1">
        <v>1432813</v>
      </c>
      <c r="B73" s="2">
        <v>30000</v>
      </c>
      <c r="C73" s="1"/>
      <c r="D73" s="1"/>
    </row>
    <row r="74" spans="1:4">
      <c r="A74" s="1">
        <v>1432573</v>
      </c>
      <c r="B74" s="2">
        <v>60000</v>
      </c>
      <c r="C74" s="1"/>
      <c r="D74" s="1"/>
    </row>
    <row r="75" spans="1:4">
      <c r="A75" s="1">
        <v>1430915</v>
      </c>
      <c r="B75" s="2">
        <v>90000</v>
      </c>
      <c r="C75" s="1"/>
      <c r="D75" s="1"/>
    </row>
    <row r="76" spans="1:4">
      <c r="A76" s="1">
        <v>1430895</v>
      </c>
      <c r="B76" s="2">
        <v>90000</v>
      </c>
      <c r="C76" s="1"/>
      <c r="D76" s="1"/>
    </row>
    <row r="77" spans="1:4">
      <c r="A77" s="1">
        <v>1435157</v>
      </c>
      <c r="B77" s="2">
        <v>80000</v>
      </c>
      <c r="C77" s="1"/>
      <c r="D77" s="1"/>
    </row>
    <row r="78" spans="1:4">
      <c r="A78" s="1">
        <v>1434382</v>
      </c>
      <c r="B78" s="2">
        <v>62000</v>
      </c>
      <c r="C78" s="1"/>
      <c r="D78" s="1"/>
    </row>
    <row r="79" spans="1:4">
      <c r="A79" s="1">
        <v>1432185</v>
      </c>
      <c r="B79" s="2">
        <v>84000</v>
      </c>
      <c r="C79" s="1"/>
      <c r="D79" s="1"/>
    </row>
    <row r="80" spans="1:4">
      <c r="A80" s="1">
        <v>1428918</v>
      </c>
      <c r="B80" s="2">
        <v>43500</v>
      </c>
      <c r="C80" s="1"/>
      <c r="D80" s="1"/>
    </row>
    <row r="81" spans="1:4">
      <c r="A81" s="1">
        <v>1431773</v>
      </c>
      <c r="B81" s="2">
        <v>28000</v>
      </c>
      <c r="C81" s="1"/>
      <c r="D81" s="1"/>
    </row>
    <row r="82" spans="1:4">
      <c r="A82" s="31">
        <v>1442498</v>
      </c>
      <c r="B82" s="2">
        <v>25000</v>
      </c>
      <c r="C82" s="1"/>
      <c r="D82" s="1"/>
    </row>
    <row r="83" spans="1:4">
      <c r="A83" s="32"/>
      <c r="B83" s="2">
        <v>25000</v>
      </c>
      <c r="C83" s="1"/>
      <c r="D83" s="1"/>
    </row>
    <row r="84" spans="1:4">
      <c r="A84" s="1">
        <v>1428333</v>
      </c>
      <c r="B84" s="2">
        <v>17000</v>
      </c>
      <c r="C84" s="1"/>
      <c r="D84" s="1"/>
    </row>
    <row r="85" spans="1:4">
      <c r="A85" s="1">
        <v>1428334</v>
      </c>
      <c r="B85" s="2">
        <v>17000</v>
      </c>
      <c r="C85" s="1"/>
      <c r="D85" s="1"/>
    </row>
    <row r="86" spans="1:4">
      <c r="A86" s="1">
        <v>1442459</v>
      </c>
      <c r="B86" s="2">
        <v>25000</v>
      </c>
      <c r="C86" s="1"/>
      <c r="D86" s="1"/>
    </row>
    <row r="87" spans="1:4">
      <c r="A87" s="1">
        <v>1445240</v>
      </c>
      <c r="B87" s="2">
        <v>37500</v>
      </c>
      <c r="C87" s="1"/>
      <c r="D87" s="1"/>
    </row>
    <row r="88" spans="1:4">
      <c r="A88" s="1">
        <v>1445236</v>
      </c>
      <c r="B88" s="2">
        <v>34000</v>
      </c>
      <c r="C88" s="1"/>
      <c r="D88" s="1"/>
    </row>
    <row r="89" spans="1:4">
      <c r="A89" s="1">
        <v>1445439</v>
      </c>
      <c r="B89" s="2">
        <v>25000</v>
      </c>
      <c r="C89" s="1"/>
      <c r="D89" s="1"/>
    </row>
    <row r="90" spans="1:4">
      <c r="A90" s="1">
        <v>1438283</v>
      </c>
      <c r="B90" s="2">
        <v>25000</v>
      </c>
      <c r="C90" s="1"/>
      <c r="D90" s="1"/>
    </row>
    <row r="91" spans="1:4">
      <c r="A91" s="1">
        <v>1441527</v>
      </c>
      <c r="B91" s="2">
        <v>62500</v>
      </c>
      <c r="C91" s="1"/>
      <c r="D91" s="1"/>
    </row>
    <row r="92" spans="1:4">
      <c r="A92" s="1">
        <v>1445785</v>
      </c>
      <c r="B92" s="2">
        <v>25000</v>
      </c>
      <c r="C92" s="1"/>
      <c r="D92" s="1"/>
    </row>
    <row r="93" spans="1:4">
      <c r="A93" s="1">
        <v>1434320</v>
      </c>
      <c r="B93" s="2">
        <v>34000</v>
      </c>
      <c r="C93" s="1"/>
      <c r="D93" s="1"/>
    </row>
    <row r="94" spans="1:4">
      <c r="A94" s="1">
        <v>1445208</v>
      </c>
      <c r="B94" s="2">
        <v>25000</v>
      </c>
      <c r="C94" s="1"/>
      <c r="D94" s="1"/>
    </row>
    <row r="95" spans="1:4">
      <c r="A95" s="1">
        <v>1447513</v>
      </c>
      <c r="B95" s="2">
        <v>37500</v>
      </c>
      <c r="C95" s="1"/>
      <c r="D95" s="1"/>
    </row>
    <row r="96" spans="1:4">
      <c r="A96" s="33">
        <v>1447941</v>
      </c>
      <c r="B96" s="34">
        <v>12500</v>
      </c>
      <c r="C96" s="35"/>
      <c r="D96" s="4"/>
    </row>
    <row r="97" spans="1:4">
      <c r="A97" s="33">
        <v>1449678</v>
      </c>
      <c r="B97" s="34">
        <v>12500</v>
      </c>
      <c r="C97" s="35"/>
      <c r="D97" s="36"/>
    </row>
    <row r="98" spans="1:4">
      <c r="A98" s="37">
        <v>1439686</v>
      </c>
      <c r="B98" s="34">
        <v>50000</v>
      </c>
      <c r="C98" s="35"/>
      <c r="D98" s="4"/>
    </row>
    <row r="99" spans="1:4">
      <c r="A99" s="37">
        <v>1442353</v>
      </c>
      <c r="B99" s="34">
        <v>12800</v>
      </c>
      <c r="C99" s="35"/>
      <c r="D99" s="4"/>
    </row>
    <row r="100" spans="1:4">
      <c r="A100" s="37">
        <v>1451239</v>
      </c>
      <c r="B100" s="34">
        <v>12800</v>
      </c>
      <c r="C100" s="35"/>
      <c r="D100" s="4"/>
    </row>
    <row r="101" spans="1:4">
      <c r="A101" s="38">
        <v>1447905</v>
      </c>
      <c r="B101" s="34">
        <v>20000</v>
      </c>
      <c r="C101" s="35"/>
      <c r="D101" s="4"/>
    </row>
    <row r="102" spans="1:4">
      <c r="A102" s="33"/>
      <c r="B102" s="34">
        <v>20000</v>
      </c>
      <c r="C102" s="35"/>
      <c r="D102" s="4"/>
    </row>
    <row r="103" spans="1:4">
      <c r="A103" s="33">
        <v>1456651</v>
      </c>
      <c r="B103" s="34">
        <v>35000</v>
      </c>
      <c r="C103" s="35"/>
      <c r="D103" s="4"/>
    </row>
    <row r="104" spans="1:4">
      <c r="A104" s="39">
        <v>1457177</v>
      </c>
      <c r="B104" s="40">
        <v>20000</v>
      </c>
      <c r="C104" s="41"/>
      <c r="D104" s="42"/>
    </row>
    <row r="105" spans="1:4">
      <c r="A105" s="33">
        <v>1452575</v>
      </c>
      <c r="B105" s="34">
        <v>20000</v>
      </c>
      <c r="C105" s="35"/>
      <c r="D105" s="4"/>
    </row>
    <row r="106" spans="1:4">
      <c r="A106" s="33">
        <v>1458943</v>
      </c>
      <c r="B106" s="34">
        <v>15000</v>
      </c>
      <c r="C106" s="35"/>
      <c r="D106" s="4"/>
    </row>
    <row r="107" spans="1:4">
      <c r="A107" s="33">
        <v>1458945</v>
      </c>
      <c r="B107" s="34">
        <v>10000</v>
      </c>
      <c r="C107" s="35"/>
      <c r="D107" s="4"/>
    </row>
    <row r="108" spans="1:4">
      <c r="A108" s="33">
        <v>1459547</v>
      </c>
      <c r="B108" s="34">
        <v>12800</v>
      </c>
      <c r="C108" s="35"/>
      <c r="D108" s="4"/>
    </row>
    <row r="109" spans="1:4">
      <c r="A109" s="33">
        <v>1452146</v>
      </c>
      <c r="B109" s="34">
        <v>30000</v>
      </c>
      <c r="C109" s="35"/>
      <c r="D109" s="4"/>
    </row>
    <row r="110" spans="1:4">
      <c r="A110" s="33">
        <v>1453697</v>
      </c>
      <c r="B110" s="34">
        <v>12800</v>
      </c>
      <c r="C110" s="35"/>
      <c r="D110" s="4"/>
    </row>
    <row r="111" spans="1:4">
      <c r="A111" s="33">
        <v>1461068</v>
      </c>
      <c r="B111" s="34">
        <v>60000</v>
      </c>
      <c r="C111" s="35"/>
      <c r="D111" s="4"/>
    </row>
    <row r="112" spans="1:4">
      <c r="A112" s="24">
        <v>1454697</v>
      </c>
      <c r="B112" s="16">
        <v>20000</v>
      </c>
      <c r="C112" s="23"/>
      <c r="D112" s="11"/>
    </row>
    <row r="113" spans="1:4">
      <c r="A113" s="43">
        <v>1444683</v>
      </c>
      <c r="B113" s="16">
        <v>20000</v>
      </c>
      <c r="C113" s="23"/>
      <c r="D113" s="11"/>
    </row>
    <row r="114" spans="1:4">
      <c r="A114" s="43">
        <v>1447296</v>
      </c>
      <c r="B114" s="16">
        <v>20000</v>
      </c>
      <c r="C114" s="23"/>
      <c r="D114" s="11"/>
    </row>
    <row r="115" spans="1:4">
      <c r="A115" s="43">
        <v>1465562</v>
      </c>
      <c r="B115" s="16">
        <v>19200</v>
      </c>
      <c r="C115" s="23"/>
      <c r="D115" s="11"/>
    </row>
    <row r="116" spans="1:4">
      <c r="A116" s="44">
        <v>1460782</v>
      </c>
      <c r="B116" s="45">
        <v>0</v>
      </c>
      <c r="C116" s="17"/>
      <c r="D116" s="18"/>
    </row>
    <row r="117" spans="1:4">
      <c r="A117" s="43">
        <v>1461487</v>
      </c>
      <c r="B117" s="16">
        <v>40000</v>
      </c>
      <c r="C117" s="23"/>
      <c r="D117" s="11"/>
    </row>
    <row r="118" spans="1:4">
      <c r="A118" s="43">
        <v>1462005</v>
      </c>
      <c r="B118" s="16">
        <v>32000</v>
      </c>
      <c r="C118" s="23"/>
      <c r="D118" s="11"/>
    </row>
    <row r="119" spans="1:4">
      <c r="A119" s="43">
        <v>1459057</v>
      </c>
      <c r="B119" s="16">
        <v>12800</v>
      </c>
      <c r="C119" s="23"/>
      <c r="D119" s="11"/>
    </row>
    <row r="120" spans="1:4">
      <c r="A120" s="43">
        <v>1446212</v>
      </c>
      <c r="B120" s="16">
        <v>12800</v>
      </c>
      <c r="C120" s="10"/>
      <c r="D120" s="26"/>
    </row>
    <row r="121" spans="1:4">
      <c r="A121" s="21">
        <v>1459350</v>
      </c>
      <c r="B121" s="16">
        <v>6400</v>
      </c>
      <c r="C121" s="10"/>
      <c r="D121" s="26"/>
    </row>
    <row r="122" spans="1:4">
      <c r="A122" s="21">
        <v>1459838</v>
      </c>
      <c r="B122" s="16">
        <v>10000</v>
      </c>
      <c r="C122" s="10"/>
      <c r="D122" s="26"/>
    </row>
    <row r="123" spans="1:4">
      <c r="A123" s="21">
        <v>1456906</v>
      </c>
      <c r="B123" s="16">
        <v>11150</v>
      </c>
      <c r="C123" s="10"/>
      <c r="D123" s="26"/>
    </row>
    <row r="124" spans="1:4">
      <c r="A124" s="21">
        <v>1451623</v>
      </c>
      <c r="B124" s="16">
        <v>20250</v>
      </c>
      <c r="C124" s="10"/>
      <c r="D124" s="26"/>
    </row>
    <row r="125" spans="1:4">
      <c r="A125" s="21">
        <v>1451044</v>
      </c>
      <c r="B125" s="16">
        <v>29250</v>
      </c>
      <c r="C125" s="10"/>
      <c r="D125" s="26"/>
    </row>
    <row r="126" spans="1:4">
      <c r="A126" s="21">
        <v>1457090</v>
      </c>
      <c r="B126" s="16">
        <v>4750</v>
      </c>
      <c r="C126" s="10"/>
      <c r="D126" s="26"/>
    </row>
    <row r="127" spans="1:4">
      <c r="A127" s="21">
        <v>1457089</v>
      </c>
      <c r="B127" s="16">
        <v>4750</v>
      </c>
      <c r="C127" s="10"/>
      <c r="D127" s="26"/>
    </row>
    <row r="128" spans="1:4">
      <c r="A128" s="21">
        <v>1448665</v>
      </c>
      <c r="B128" s="16">
        <v>13500</v>
      </c>
      <c r="C128" s="10"/>
      <c r="D128" s="26"/>
    </row>
    <row r="129" spans="1:4">
      <c r="A129" s="21">
        <v>1458880</v>
      </c>
      <c r="B129" s="16">
        <v>9750</v>
      </c>
      <c r="C129" s="10"/>
      <c r="D129" s="26"/>
    </row>
    <row r="130" spans="1:4">
      <c r="A130" s="21">
        <v>1458865</v>
      </c>
      <c r="B130" s="16">
        <v>9750</v>
      </c>
      <c r="C130" s="10"/>
      <c r="D130" s="26"/>
    </row>
    <row r="131" spans="1:4">
      <c r="A131" s="21">
        <v>1448221</v>
      </c>
      <c r="B131" s="16">
        <v>27000</v>
      </c>
      <c r="C131" s="10"/>
      <c r="D131" s="26"/>
    </row>
    <row r="132" spans="1:4">
      <c r="A132" s="21">
        <v>1457464</v>
      </c>
      <c r="B132" s="16">
        <v>29250</v>
      </c>
      <c r="C132" s="10"/>
      <c r="D132" s="26"/>
    </row>
    <row r="133" spans="1:4">
      <c r="A133" s="21">
        <v>1450859</v>
      </c>
      <c r="B133" s="16">
        <v>20250</v>
      </c>
      <c r="C133" s="10"/>
      <c r="D133" s="26"/>
    </row>
    <row r="134" spans="1:4">
      <c r="A134" s="21">
        <v>1449920</v>
      </c>
      <c r="B134" s="16">
        <v>13500</v>
      </c>
      <c r="C134" s="10"/>
      <c r="D134" s="26"/>
    </row>
    <row r="135" spans="1:4">
      <c r="A135" s="14">
        <v>1455240</v>
      </c>
      <c r="B135" s="9">
        <v>13500</v>
      </c>
      <c r="C135" s="10"/>
      <c r="D135" s="26"/>
    </row>
    <row r="136" spans="1:4">
      <c r="A136" s="14">
        <v>1441219</v>
      </c>
      <c r="B136" s="9">
        <v>18500</v>
      </c>
      <c r="C136" s="10"/>
      <c r="D136" s="26"/>
    </row>
    <row r="137" spans="1:4">
      <c r="A137" s="46">
        <v>1439820</v>
      </c>
      <c r="B137" s="47">
        <v>20250</v>
      </c>
      <c r="C137" s="48"/>
      <c r="D137" s="49"/>
    </row>
    <row r="138" spans="1:4">
      <c r="A138" s="50">
        <v>1421986</v>
      </c>
      <c r="B138" s="51"/>
      <c r="C138" s="52"/>
      <c r="D138" s="53">
        <v>30000</v>
      </c>
    </row>
    <row r="139" spans="1:4">
      <c r="A139" s="43">
        <v>1469112</v>
      </c>
      <c r="B139" s="16">
        <v>10000</v>
      </c>
      <c r="C139" s="23"/>
      <c r="D139" s="11"/>
    </row>
    <row r="140" spans="1:4">
      <c r="A140" s="21">
        <v>1467775</v>
      </c>
      <c r="B140" s="16">
        <v>10000</v>
      </c>
      <c r="C140" s="10"/>
      <c r="D140" s="26"/>
    </row>
    <row r="141" spans="1:4">
      <c r="A141" s="21">
        <v>1467545</v>
      </c>
      <c r="B141" s="16">
        <v>114480</v>
      </c>
      <c r="C141" s="10"/>
      <c r="D141" s="26"/>
    </row>
    <row r="142" spans="1:4">
      <c r="A142" s="21">
        <v>1468114</v>
      </c>
      <c r="B142" s="16">
        <v>9500</v>
      </c>
      <c r="C142" s="10"/>
      <c r="D142" s="26"/>
    </row>
    <row r="143" spans="1:4">
      <c r="A143" s="21">
        <v>1468893</v>
      </c>
      <c r="B143" s="16">
        <v>6750</v>
      </c>
      <c r="C143" s="10"/>
      <c r="D143" s="26"/>
    </row>
    <row r="144" spans="1:4">
      <c r="A144" s="21">
        <v>1468903</v>
      </c>
      <c r="B144" s="16">
        <v>14250</v>
      </c>
      <c r="C144" s="10"/>
      <c r="D144" s="26"/>
    </row>
    <row r="145" spans="1:4">
      <c r="A145" s="21">
        <v>1469075</v>
      </c>
      <c r="B145" s="16">
        <v>27000</v>
      </c>
      <c r="C145" s="10"/>
      <c r="D145" s="26"/>
    </row>
    <row r="146" spans="1:4">
      <c r="A146" s="21">
        <v>1467902</v>
      </c>
      <c r="B146" s="16">
        <v>6750</v>
      </c>
      <c r="C146" s="10"/>
      <c r="D146" s="26"/>
    </row>
    <row r="147" spans="1:4">
      <c r="A147" s="14">
        <v>1468153</v>
      </c>
      <c r="B147" s="9">
        <v>19500</v>
      </c>
      <c r="C147" s="10"/>
      <c r="D147" s="26"/>
    </row>
    <row r="148" spans="1:4">
      <c r="A148" s="14">
        <v>1466811</v>
      </c>
      <c r="B148" s="9">
        <v>4750</v>
      </c>
      <c r="C148" s="10"/>
      <c r="D148" s="54"/>
    </row>
    <row r="149" spans="2:4">
      <c r="B149">
        <v>4143426.66</v>
      </c>
      <c r="D149">
        <v>249146.66</v>
      </c>
    </row>
  </sheetData>
  <mergeCells count="8">
    <mergeCell ref="A31:A32"/>
    <mergeCell ref="A38:A39"/>
    <mergeCell ref="A52:A53"/>
    <mergeCell ref="A56:A58"/>
    <mergeCell ref="A60:A62"/>
    <mergeCell ref="A63:A64"/>
    <mergeCell ref="A82:A83"/>
    <mergeCell ref="A101:A102"/>
  </mergeCells>
  <conditionalFormatting sqref="A87">
    <cfRule type="duplicateValues" dxfId="0" priority="9"/>
  </conditionalFormatting>
  <conditionalFormatting sqref="A88">
    <cfRule type="duplicateValues" dxfId="0" priority="8"/>
  </conditionalFormatting>
  <conditionalFormatting sqref="A89">
    <cfRule type="duplicateValues" dxfId="0" priority="7"/>
  </conditionalFormatting>
  <conditionalFormatting sqref="A90">
    <cfRule type="duplicateValues" dxfId="0" priority="6"/>
  </conditionalFormatting>
  <conditionalFormatting sqref="A91">
    <cfRule type="duplicateValues" dxfId="0" priority="5"/>
  </conditionalFormatting>
  <conditionalFormatting sqref="A92">
    <cfRule type="duplicateValues" dxfId="0" priority="4"/>
  </conditionalFormatting>
  <conditionalFormatting sqref="A93">
    <cfRule type="duplicateValues" dxfId="0" priority="3"/>
  </conditionalFormatting>
  <conditionalFormatting sqref="A94">
    <cfRule type="duplicateValues" dxfId="0" priority="2"/>
  </conditionalFormatting>
  <conditionalFormatting sqref="A95">
    <cfRule type="duplicateValues" dxfId="0" priority="1"/>
  </conditionalFormatting>
  <conditionalFormatting sqref="A66:A86 A96:A137">
    <cfRule type="duplicateValues" dxfId="0" priority="10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Rooming List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Butakhiaw, Radanat</dc:creator>
  <cp:lastModifiedBy>财务崔</cp:lastModifiedBy>
  <dcterms:created xsi:type="dcterms:W3CDTF">2018-06-25T03:47:00Z</dcterms:created>
  <dcterms:modified xsi:type="dcterms:W3CDTF">2019-09-09T08:12:03Z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